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 firstSheet="2" activeTab="7"/>
  </bookViews>
  <sheets>
    <sheet name="Operating" sheetId="1" r:id="rId1"/>
    <sheet name="Expenses" sheetId="2" r:id="rId2"/>
    <sheet name="Occupancy" sheetId="4" r:id="rId3"/>
    <sheet name="AnnualFinancialData" sheetId="5" r:id="rId4"/>
    <sheet name="ProjectTypeData" sheetId="9" r:id="rId5"/>
    <sheet name="BalanceSheetData" sheetId="6" r:id="rId6"/>
    <sheet name="IncomeStatementData" sheetId="7" r:id="rId7"/>
    <sheet name="OccupancyData" sheetId="8" r:id="rId8"/>
    <sheet name="ReserveData" sheetId="10" r:id="rId9"/>
    <sheet name="MgmtCompanyData" sheetId="11" r:id="rId10"/>
  </sheets>
  <definedNames>
    <definedName name="_xlnm._FilterDatabase" localSheetId="7" hidden="1">OccupancyData!$B$1:$B$1551</definedName>
    <definedName name="_xlnm._FilterDatabase" localSheetId="4" hidden="1">ProjectTypeData!$A$1:$D$55</definedName>
    <definedName name="Acf_ab_cell">Operating!$BB$9</definedName>
    <definedName name="Acf_ab_cell1">Operating!$BB$44</definedName>
    <definedName name="Acf_ytd_cell">Operating!$BA$9</definedName>
    <definedName name="Acf_ytd_cell1">Operating!$BA$44</definedName>
    <definedName name="Acf_ytda_cell">Operating!$AZ$9</definedName>
    <definedName name="Acf_ytda_cell1">Operating!$AZ$44</definedName>
    <definedName name="Acf_ytdau_cell">Operating!$BC$9</definedName>
    <definedName name="Acf_ytdau_cell1">Operating!$BC$44</definedName>
    <definedName name="Acf_ytdbu_cell">Operating!$BD$9</definedName>
    <definedName name="Acf_ytdbu_cell1">Operating!$BD$44</definedName>
    <definedName name="Adm_ytdau_cell">Expenses!$L$5</definedName>
    <definedName name="Adm_ytdau_cell1">Expenses!$L$39</definedName>
    <definedName name="Adm_ytdb_cell">Expenses!$J$5</definedName>
    <definedName name="Adm_ytdb_cell1">Expenses!$J$39</definedName>
    <definedName name="Adm_ytdbu_cell">Expenses!$M$5</definedName>
    <definedName name="Adm_ytdbu_cell1">Expenses!$M$39</definedName>
    <definedName name="Amf_ytd_cell">Operating!$AV$9</definedName>
    <definedName name="Amf_ytd_cell1">Operating!$AV$44</definedName>
    <definedName name="Amf_ytdau_cell">Operating!$AX$9</definedName>
    <definedName name="Amf_ytdau_cell1">Operating!$AX$44</definedName>
    <definedName name="Amf_ytdbu_cell">Operating!$AY$9</definedName>
    <definedName name="Amf_ytdbu_cell1">Operating!$AY$44</definedName>
    <definedName name="Bd_ytdau_cell">Expenses!$Q$5</definedName>
    <definedName name="Bd_ytdau_cell1">Expenses!$Q$39</definedName>
    <definedName name="Bd_ytdb_cell">Expenses!$O$5</definedName>
    <definedName name="Bd_ytdb_cell1">Expenses!$O$39</definedName>
    <definedName name="Bd_ytdbu_cell">Expenses!$R$5</definedName>
    <definedName name="Bd_ytdbu_cell1">Expenses!$R$39</definedName>
    <definedName name="Cap_ytd_cell">Operating!$AQ$9</definedName>
    <definedName name="Cap_ytd_cell1">Operating!$AQ$44</definedName>
    <definedName name="Cap_ytdau_cell">Operating!$AS$9</definedName>
    <definedName name="Cap_ytdau_cell1">Operating!$AS$44</definedName>
    <definedName name="Cap_ytdbu_cell">Operating!$AT$9</definedName>
    <definedName name="Cap_ytdbu_cell1">Operating!$AT$44</definedName>
    <definedName name="Cf_ytd_cell">Operating!$BA$9</definedName>
    <definedName name="Cf_ytd_cell1">Operating!$BA$44</definedName>
    <definedName name="Dev_cell">Operating!$A$42</definedName>
    <definedName name="Dev_cell_end">Operating!$BD$42</definedName>
    <definedName name="Dev_cell_start">Operating!$A$10</definedName>
    <definedName name="Dev_exp">Expenses!$A$37</definedName>
    <definedName name="Dev_exp_end">Expenses!$BF$37</definedName>
    <definedName name="Dev_exp_start">Expenses!$A$5</definedName>
    <definedName name="Exp_Units_cell">Expenses!$B$4</definedName>
    <definedName name="Exp_Units_cell1">Expenses!$B$39</definedName>
    <definedName name="Exp_Units_cell2">Expenses!$B$67</definedName>
    <definedName name="Fm_ytd_cell">Operating!$AG$9</definedName>
    <definedName name="Fm_ytd_cell1">Operating!$AG$44</definedName>
    <definedName name="Fm_ytdau_cell">Operating!$AI$9</definedName>
    <definedName name="Fm_ytdau_cell1">Operating!$AI$44</definedName>
    <definedName name="Fm_ytdbu_cell">Operating!$AJ$9</definedName>
    <definedName name="Fm_ytdbu_cell1">Operating!$AJ$44</definedName>
    <definedName name="Ins_ytdau_cell">Expenses!$AZ$5</definedName>
    <definedName name="Ins_ytdau_cell1">Expenses!$AZ$39</definedName>
    <definedName name="Ins_ytdb_cell">Expenses!$AX$5</definedName>
    <definedName name="Ins_ytdb_cell1">Expenses!$AX$39</definedName>
    <definedName name="Ins_ytdbu_cell">Expenses!$BA$5</definedName>
    <definedName name="Ins_ytdbu_cell1">Expenses!$BA$39</definedName>
    <definedName name="Mf_ytdau_cell">Expenses!$V$5</definedName>
    <definedName name="Mf_ytdau_cell1">Expenses!$V$39</definedName>
    <definedName name="Mf_ytdb_cell">Expenses!$T$5</definedName>
    <definedName name="Mf_ytdb_cell1">Expenses!$T$39</definedName>
    <definedName name="Mf_ytdbu_cell">Expenses!$W$5</definedName>
    <definedName name="Mf_ytdbu_cell1">Expenses!$W$39</definedName>
    <definedName name="Mgmt_comp_cell">Expenses!$C$4</definedName>
    <definedName name="Mgmt_comp_cell1">Expenses!$C$39</definedName>
    <definedName name="Noi_ab_cell">Operating!$AC$9</definedName>
    <definedName name="Noi_ab_cell1">Operating!$AC$44</definedName>
    <definedName name="Noi_ytd_cell">Operating!$AB$9</definedName>
    <definedName name="Noi_ytd_cell1">Operating!$AB$44</definedName>
    <definedName name="Noi_ytda_cell">Operating!$AA$9</definedName>
    <definedName name="Noi_ytda_cell1">Operating!$AA$44</definedName>
    <definedName name="Noi_ytdau_cell">Operating!$AD$9</definedName>
    <definedName name="Noi_ytdau_cell1">Operating!$AD$44</definedName>
    <definedName name="Noi_ytdb_cell">Operating!$AB$9</definedName>
    <definedName name="Noi_ytdbu_cell">Operating!$AE$9</definedName>
    <definedName name="Noi_ytdbu_cell1">Operating!$AE$44</definedName>
    <definedName name="Oc_ab_cell">Operating!$W$9</definedName>
    <definedName name="Oc_ab_cell1">Operating!$W$44</definedName>
    <definedName name="Oc_ytd_cell">Operating!$V$9</definedName>
    <definedName name="Oc_ytd_cell1">Operating!$V$44</definedName>
    <definedName name="Oc_ytda_cell">Operating!$U$9</definedName>
    <definedName name="Oc_ytda_cell1">Operating!$U$44</definedName>
    <definedName name="Oc_ytdaer_cell">Operating!$Z$9</definedName>
    <definedName name="Oc_ytdaer_cell1">Operating!$Z$44</definedName>
    <definedName name="Oc_ytdau_cell">Operating!$X$9</definedName>
    <definedName name="Oc_ytdau_cell1">Operating!$X$44</definedName>
    <definedName name="Oc_ytdbu_cell">Operating!$Y$9</definedName>
    <definedName name="Oc_ytdbu_cell1">Operating!$Y$44</definedName>
    <definedName name="Occu_proj_cell">Occupancy!$B$4</definedName>
    <definedName name="Occu_proj_end">Occupancy!$BH$4</definedName>
    <definedName name="Occupancy_cell">Operating!$K$9</definedName>
    <definedName name="Occupancy_cell1">Operating!$K$44</definedName>
    <definedName name="Ocytd_cell">Operating!$V$9</definedName>
    <definedName name="Ocytd_cell1">Operating!$V$44</definedName>
    <definedName name="Pay_ytd_cell">Expenses!$E$5</definedName>
    <definedName name="Pay_ytd_cell1">Expenses!$E$39</definedName>
    <definedName name="Pay_ytdau_cell">Expenses!$G$5</definedName>
    <definedName name="Pay_ytdau_cell1">Expenses!$G$39</definedName>
    <definedName name="Pay_ytdb_cell">Expenses!$E$5</definedName>
    <definedName name="Pay_ytdbu_cell">Expenses!$H$5</definedName>
    <definedName name="Pay_ytdbu_cell1">Expenses!$H$39</definedName>
    <definedName name="_xlnm.Print_Area" localSheetId="1">Expenses!$A$1:$BF$70</definedName>
    <definedName name="_xlnm.Print_Area" localSheetId="2">Occupancy!$A$1:$BI$60</definedName>
    <definedName name="_xlnm.Print_Area" localSheetId="0">Operating!$A$1:$AK$75</definedName>
    <definedName name="Rehab_cell">Operating!$A$72</definedName>
    <definedName name="Rehab_cell_end">Operating!$BD$72</definedName>
    <definedName name="Rehab_cell_start">Operating!$A$45</definedName>
    <definedName name="Rehab_exp">Expenses!$A$67</definedName>
    <definedName name="Rehab_exp_end">Expenses!$BF$67</definedName>
    <definedName name="Rehab_exp_start">Expenses!$A$40</definedName>
    <definedName name="Res_ab_cell">Operating!$AM$9</definedName>
    <definedName name="Res_ab_cell1">Operating!$AM$44</definedName>
    <definedName name="Res_ytd_cell">Operating!$AL$9</definedName>
    <definedName name="Res_ytd_cell1">Operating!$AL$44</definedName>
    <definedName name="Res_ytdau_cell">Operating!$AN$9</definedName>
    <definedName name="Res_ytdau_cell1">Operating!$AN$44</definedName>
    <definedName name="Res_ytdbu_cell">Operating!$AO$9</definedName>
    <definedName name="Res_ytdbu_cell1">Operating!$AO$44</definedName>
    <definedName name="Rm_ytdau_cell">Expenses!$AA$5</definedName>
    <definedName name="Rm_ytdau_cell1">Expenses!$AA$39</definedName>
    <definedName name="Rm_ytdb_cell">Expenses!$Y$5</definedName>
    <definedName name="Rm_ytdb_cell1">Expenses!$Y$39</definedName>
    <definedName name="Rm_ytdbu_cell">Expenses!$AB$5</definedName>
    <definedName name="Rm_ytdbu_cell1">Expenses!$AB$39</definedName>
    <definedName name="Rytd_cell">Operating!$Q$9</definedName>
    <definedName name="Rytd_cell1">Operating!$Q$44</definedName>
    <definedName name="Rytd_cells">Operating!$Q$44</definedName>
    <definedName name="Rytdau_cell">Operating!$S$9</definedName>
    <definedName name="Rytdau_cell1">Operating!$S$44</definedName>
    <definedName name="Rytdbu_cell">Operating!$T$9</definedName>
    <definedName name="Rytdbu_cell1">Operating!$T$44</definedName>
    <definedName name="Sec_ytdau_cell">Expenses!$AF$5</definedName>
    <definedName name="Sec_ytdau_cell1">Expenses!$AF$39</definedName>
    <definedName name="Sec_ytdb_cell">Expenses!$AD$5</definedName>
    <definedName name="Sec_ytdb_cell1">Expenses!$AD$39</definedName>
    <definedName name="Sec_ytdbu_cell">Expenses!$AG$5</definedName>
    <definedName name="Sec_ytdbu_cell1">Expenses!$AG$39</definedName>
    <definedName name="Status_cell">Operating!$C$9</definedName>
    <definedName name="Status_cell1">Operating!$C$44</definedName>
    <definedName name="Tax_ytdau_cell">Expenses!$AU$5</definedName>
    <definedName name="Tax_ytdau_cell1">Expenses!$AU$39</definedName>
    <definedName name="Tax_ytdb_cell">Expenses!$AS$5</definedName>
    <definedName name="Tax_ytdb_cell1">Expenses!$AS$39</definedName>
    <definedName name="Tax_ytdbu_cell">Expenses!$AV$5</definedName>
    <definedName name="Tax_ytdbu_cell1">Expenses!$AV$39</definedName>
    <definedName name="Toe_ytda_cell">Expenses!$BB$5</definedName>
    <definedName name="Toe_ytda_cell1">Expenses!$BB$39</definedName>
    <definedName name="Toe_ytdab_cell">Expenses!$BD$5</definedName>
    <definedName name="Toe_ytdab_cell1">Expenses!$BD$39</definedName>
    <definedName name="Toe_ytdau_cell">Expenses!$BE$5</definedName>
    <definedName name="Toe_ytdau_cell1">Expenses!$BE$39</definedName>
    <definedName name="Toe_ytdb_cell">Expenses!$BC$5</definedName>
    <definedName name="Toe_ytdb_cell1">Expenses!$BC$39</definedName>
    <definedName name="Toe_ytdbu_cell">Expenses!$BF$5</definedName>
    <definedName name="Toe_ytdbu_cell1">Expenses!$BF$39</definedName>
    <definedName name="Total_cell">Operating!$I$9</definedName>
    <definedName name="Total_cell1">Operating!$I$44</definedName>
    <definedName name="Units_cell">Operating!$B$9</definedName>
    <definedName name="Units_cell1">Operating!$B$44</definedName>
    <definedName name="Units_cell2">Operating!$B$74</definedName>
    <definedName name="Util_ytdau_cell">Expenses!$AK$5</definedName>
    <definedName name="Util_ytdau_cell1">Expenses!$AK$39</definedName>
    <definedName name="Util_ytdb_cell">Expenses!$AI$5</definedName>
    <definedName name="Util_ytdb_cell1">Expenses!$AI$39</definedName>
    <definedName name="Util_ytdbu_cell">Expenses!$AL$5</definedName>
    <definedName name="Util_ytdbu_cell1">Expenses!$AL$39</definedName>
    <definedName name="Ws_ytdau_cell">Expenses!$AP$5</definedName>
    <definedName name="Ws_ytdau_cell1">Expenses!$AP$39</definedName>
    <definedName name="Ws_ytdb_cell">Expenses!$AN$5</definedName>
    <definedName name="Ws_ytdb_cell1">Expenses!$AN$39</definedName>
    <definedName name="Ws_ytdbu_cell">Expenses!$AQ$5</definedName>
    <definedName name="Ws_ytdbu_cell1">Expenses!$AQ$39</definedName>
    <definedName name="YTD_Budget">Expenses!$E$5</definedName>
    <definedName name="YtdOccupancy_cell">Operating!$J$9</definedName>
    <definedName name="YtdOccupancy_cell1">Operating!$J$44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68" i="2" l="1"/>
  <c r="BF38" i="2"/>
  <c r="BE68" i="2"/>
  <c r="BE38" i="2"/>
  <c r="BA68" i="2"/>
  <c r="BA38" i="2"/>
  <c r="AZ68" i="2"/>
  <c r="AZ38" i="2"/>
  <c r="AV68" i="2"/>
  <c r="AV38" i="2"/>
  <c r="AU68" i="2"/>
  <c r="AU38" i="2"/>
  <c r="AQ68" i="2"/>
  <c r="AQ38" i="2"/>
  <c r="AP68" i="2"/>
  <c r="AP38" i="2"/>
  <c r="AL68" i="2"/>
  <c r="AL38" i="2"/>
  <c r="AK68" i="2"/>
  <c r="AK38" i="2"/>
  <c r="AG68" i="2"/>
  <c r="AG38" i="2"/>
  <c r="AF68" i="2"/>
  <c r="AF38" i="2"/>
  <c r="AB68" i="2"/>
  <c r="AB38" i="2"/>
  <c r="AA68" i="2"/>
  <c r="AA38" i="2"/>
  <c r="W68" i="2"/>
  <c r="W38" i="2"/>
  <c r="V68" i="2"/>
  <c r="V38" i="2"/>
  <c r="R68" i="2"/>
  <c r="R38" i="2"/>
  <c r="Q68" i="2"/>
  <c r="Q38" i="2"/>
  <c r="M68" i="2"/>
  <c r="M38" i="2"/>
  <c r="L68" i="2"/>
  <c r="L38" i="2"/>
  <c r="H68" i="2"/>
  <c r="H38" i="2"/>
  <c r="G68" i="2"/>
  <c r="G38" i="2"/>
  <c r="AX68" i="2"/>
  <c r="AX38" i="2"/>
  <c r="AS68" i="2"/>
  <c r="AS38" i="2"/>
  <c r="AN68" i="2"/>
  <c r="AN38" i="2"/>
  <c r="AI68" i="2"/>
  <c r="AI38" i="2"/>
  <c r="AD68" i="2"/>
  <c r="AD38" i="2"/>
  <c r="Y68" i="2"/>
  <c r="Y38" i="2"/>
  <c r="T68" i="2"/>
  <c r="T38" i="2"/>
  <c r="O68" i="2"/>
  <c r="O38" i="2"/>
  <c r="J68" i="2"/>
  <c r="J38" i="2"/>
  <c r="E68" i="2"/>
  <c r="E38" i="2"/>
  <c r="BD68" i="2"/>
  <c r="BD38" i="2"/>
  <c r="BC68" i="2"/>
  <c r="BC38" i="2"/>
  <c r="BB68" i="2"/>
  <c r="BB38" i="2"/>
  <c r="AY68" i="2"/>
  <c r="AY38" i="2"/>
  <c r="AW68" i="2"/>
  <c r="AW38" i="2"/>
  <c r="AT68" i="2"/>
  <c r="AT38" i="2"/>
  <c r="AR68" i="2"/>
  <c r="AR38" i="2"/>
  <c r="AO68" i="2"/>
  <c r="AO38" i="2"/>
  <c r="AM68" i="2"/>
  <c r="AM38" i="2"/>
  <c r="AJ68" i="2"/>
  <c r="AJ38" i="2"/>
  <c r="AH68" i="2"/>
  <c r="AH38" i="2"/>
  <c r="AE68" i="2"/>
  <c r="AE38" i="2"/>
  <c r="AC68" i="2"/>
  <c r="AC38" i="2"/>
  <c r="Z68" i="2"/>
  <c r="Z38" i="2"/>
  <c r="X68" i="2"/>
  <c r="X38" i="2"/>
  <c r="U68" i="2"/>
  <c r="U38" i="2"/>
  <c r="S68" i="2"/>
  <c r="S38" i="2"/>
  <c r="P68" i="2"/>
  <c r="P38" i="2"/>
  <c r="N68" i="2"/>
  <c r="N38" i="2"/>
  <c r="K68" i="2"/>
  <c r="K38" i="2"/>
  <c r="I68" i="2"/>
  <c r="I38" i="2"/>
  <c r="F68" i="2"/>
  <c r="F38" i="2"/>
  <c r="D68" i="2"/>
  <c r="D38" i="2"/>
  <c r="B68" i="2"/>
  <c r="B38" i="2"/>
  <c r="AD75" i="1"/>
  <c r="Y75" i="1"/>
  <c r="X75" i="1" s="1"/>
  <c r="BD75" i="1"/>
  <c r="BC75" i="1"/>
  <c r="AY75" i="1"/>
  <c r="AX75" i="1"/>
  <c r="AT75" i="1"/>
  <c r="AS75" i="1"/>
  <c r="AO75" i="1"/>
  <c r="AN75" i="1"/>
  <c r="AL75" i="1"/>
  <c r="AJ75" i="1"/>
  <c r="AI75" i="1"/>
  <c r="AE75" i="1"/>
  <c r="AC75" i="1"/>
  <c r="AB75" i="1"/>
  <c r="AA75" i="1"/>
  <c r="Z75" i="1"/>
  <c r="T75" i="1"/>
  <c r="S75" i="1"/>
  <c r="Q75" i="1"/>
  <c r="BD73" i="1"/>
  <c r="BC73" i="1"/>
  <c r="AY73" i="1"/>
  <c r="AX73" i="1"/>
  <c r="AT73" i="1"/>
  <c r="AS73" i="1"/>
  <c r="AO73" i="1"/>
  <c r="AN73" i="1"/>
  <c r="AL73" i="1"/>
  <c r="AJ73" i="1"/>
  <c r="AI73" i="1"/>
  <c r="AC73" i="1"/>
  <c r="AB73" i="1"/>
  <c r="AA73" i="1"/>
  <c r="Z73" i="1"/>
  <c r="T73" i="1"/>
  <c r="S73" i="1"/>
  <c r="Q73" i="1"/>
  <c r="BD43" i="1"/>
  <c r="BC43" i="1"/>
  <c r="AY43" i="1"/>
  <c r="AX43" i="1"/>
  <c r="AT43" i="1"/>
  <c r="AS43" i="1"/>
  <c r="AO43" i="1"/>
  <c r="AN43" i="1"/>
  <c r="AL43" i="1"/>
  <c r="AJ43" i="1"/>
  <c r="AI43" i="1"/>
  <c r="AC43" i="1"/>
  <c r="AB43" i="1"/>
  <c r="AA43" i="1"/>
  <c r="Z43" i="1"/>
  <c r="T43" i="1"/>
  <c r="S43" i="1"/>
  <c r="Q43" i="1"/>
  <c r="BB75" i="1"/>
  <c r="BB73" i="1"/>
  <c r="BB43" i="1"/>
  <c r="BA75" i="1"/>
  <c r="BA73" i="1"/>
  <c r="BA43" i="1"/>
  <c r="AZ75" i="1"/>
  <c r="AZ73" i="1"/>
  <c r="AZ43" i="1"/>
  <c r="AW75" i="1"/>
  <c r="AW73" i="1"/>
  <c r="AW43" i="1"/>
  <c r="AV75" i="1"/>
  <c r="AV73" i="1"/>
  <c r="AV43" i="1"/>
  <c r="AU75" i="1"/>
  <c r="AU73" i="1"/>
  <c r="AU43" i="1"/>
  <c r="AR75" i="1"/>
  <c r="AR73" i="1"/>
  <c r="AR43" i="1"/>
  <c r="AQ75" i="1"/>
  <c r="AQ73" i="1"/>
  <c r="AQ43" i="1"/>
  <c r="AP75" i="1"/>
  <c r="AP73" i="1"/>
  <c r="AP43" i="1"/>
  <c r="AM75" i="1"/>
  <c r="AM73" i="1"/>
  <c r="AM43" i="1"/>
  <c r="AK75" i="1"/>
  <c r="AK73" i="1"/>
  <c r="AK43" i="1"/>
  <c r="AH75" i="1"/>
  <c r="AH73" i="1"/>
  <c r="AH43" i="1"/>
  <c r="AG75" i="1"/>
  <c r="AG73" i="1"/>
  <c r="AG43" i="1"/>
  <c r="AF75" i="1"/>
  <c r="AF73" i="1"/>
  <c r="AF43" i="1"/>
  <c r="W75" i="1"/>
  <c r="W73" i="1"/>
  <c r="W43" i="1"/>
  <c r="V75" i="1"/>
  <c r="V73" i="1"/>
  <c r="V43" i="1"/>
  <c r="U75" i="1"/>
  <c r="U73" i="1"/>
  <c r="U43" i="1"/>
  <c r="R75" i="1"/>
  <c r="R73" i="1"/>
  <c r="R43" i="1"/>
  <c r="P75" i="1"/>
  <c r="P73" i="1"/>
  <c r="P43" i="1"/>
  <c r="O75" i="1"/>
  <c r="O73" i="1"/>
  <c r="O43" i="1"/>
  <c r="N75" i="1"/>
  <c r="N73" i="1"/>
  <c r="N43" i="1"/>
  <c r="M75" i="1"/>
  <c r="M73" i="1"/>
  <c r="M43" i="1"/>
  <c r="L75" i="1"/>
  <c r="L73" i="1"/>
  <c r="L43" i="1"/>
  <c r="I75" i="1"/>
  <c r="I73" i="1"/>
  <c r="I43" i="1"/>
  <c r="H75" i="1"/>
  <c r="H73" i="1"/>
  <c r="H43" i="1"/>
  <c r="G75" i="1"/>
  <c r="G73" i="1"/>
  <c r="G43" i="1"/>
  <c r="F75" i="1"/>
  <c r="F73" i="1"/>
  <c r="F43" i="1"/>
  <c r="E75" i="1"/>
  <c r="E73" i="1"/>
  <c r="E43" i="1"/>
  <c r="D75" i="1"/>
  <c r="D73" i="1"/>
  <c r="D43" i="1"/>
  <c r="B75" i="1"/>
  <c r="B73" i="1"/>
  <c r="B43" i="1"/>
  <c r="BD42" i="2"/>
  <c r="BD43" i="2"/>
  <c r="W48" i="1" s="1"/>
  <c r="AC48" i="1" s="1"/>
  <c r="BB48" i="1" s="1"/>
  <c r="BD44" i="2"/>
  <c r="W49" i="1" s="1"/>
  <c r="AC49" i="1" s="1"/>
  <c r="BB49" i="1" s="1"/>
  <c r="BD45" i="2"/>
  <c r="BD46" i="2"/>
  <c r="BD47" i="2"/>
  <c r="W52" i="1" s="1"/>
  <c r="AC52" i="1" s="1"/>
  <c r="BB52" i="1" s="1"/>
  <c r="BD48" i="2"/>
  <c r="W53" i="1" s="1"/>
  <c r="AC53" i="1" s="1"/>
  <c r="BB53" i="1" s="1"/>
  <c r="BD49" i="2"/>
  <c r="BD50" i="2"/>
  <c r="BD51" i="2"/>
  <c r="W56" i="1" s="1"/>
  <c r="AC56" i="1" s="1"/>
  <c r="BB56" i="1" s="1"/>
  <c r="BD52" i="2"/>
  <c r="W57" i="1" s="1"/>
  <c r="AC57" i="1" s="1"/>
  <c r="BB57" i="1" s="1"/>
  <c r="BD53" i="2"/>
  <c r="BD54" i="2"/>
  <c r="BD55" i="2"/>
  <c r="W60" i="1" s="1"/>
  <c r="AC60" i="1" s="1"/>
  <c r="BB60" i="1" s="1"/>
  <c r="BD56" i="2"/>
  <c r="W61" i="1" s="1"/>
  <c r="AC61" i="1" s="1"/>
  <c r="BB61" i="1" s="1"/>
  <c r="BD57" i="2"/>
  <c r="BD58" i="2"/>
  <c r="BD59" i="2"/>
  <c r="W64" i="1" s="1"/>
  <c r="AC64" i="1" s="1"/>
  <c r="BB64" i="1" s="1"/>
  <c r="BD60" i="2"/>
  <c r="W65" i="1" s="1"/>
  <c r="AC65" i="1" s="1"/>
  <c r="BB65" i="1" s="1"/>
  <c r="BD61" i="2"/>
  <c r="BD62" i="2"/>
  <c r="BD63" i="2"/>
  <c r="W68" i="1" s="1"/>
  <c r="AC68" i="1" s="1"/>
  <c r="BB68" i="1" s="1"/>
  <c r="BD64" i="2"/>
  <c r="W69" i="1" s="1"/>
  <c r="AC69" i="1" s="1"/>
  <c r="BB69" i="1" s="1"/>
  <c r="BD65" i="2"/>
  <c r="BD66" i="2"/>
  <c r="BD41" i="2"/>
  <c r="BD7" i="2"/>
  <c r="BD8" i="2"/>
  <c r="BD9" i="2"/>
  <c r="BD10" i="2"/>
  <c r="W15" i="1" s="1"/>
  <c r="AC15" i="1" s="1"/>
  <c r="BB15" i="1" s="1"/>
  <c r="BD11" i="2"/>
  <c r="BD12" i="2"/>
  <c r="BD13" i="2"/>
  <c r="BD14" i="2"/>
  <c r="W19" i="1" s="1"/>
  <c r="AC19" i="1" s="1"/>
  <c r="BB19" i="1" s="1"/>
  <c r="BD15" i="2"/>
  <c r="BD16" i="2"/>
  <c r="BD17" i="2"/>
  <c r="BD18" i="2"/>
  <c r="W23" i="1" s="1"/>
  <c r="AC23" i="1" s="1"/>
  <c r="BB23" i="1" s="1"/>
  <c r="BD19" i="2"/>
  <c r="BD20" i="2"/>
  <c r="BD21" i="2"/>
  <c r="BD22" i="2"/>
  <c r="W27" i="1" s="1"/>
  <c r="AC27" i="1" s="1"/>
  <c r="BB27" i="1" s="1"/>
  <c r="BD23" i="2"/>
  <c r="BD24" i="2"/>
  <c r="BD25" i="2"/>
  <c r="BD26" i="2"/>
  <c r="W31" i="1" s="1"/>
  <c r="AC31" i="1" s="1"/>
  <c r="BB31" i="1" s="1"/>
  <c r="BD27" i="2"/>
  <c r="BD28" i="2"/>
  <c r="BD29" i="2"/>
  <c r="BD30" i="2"/>
  <c r="W35" i="1" s="1"/>
  <c r="AC35" i="1" s="1"/>
  <c r="BB35" i="1" s="1"/>
  <c r="BD31" i="2"/>
  <c r="BD32" i="2"/>
  <c r="BD33" i="2"/>
  <c r="BD34" i="2"/>
  <c r="W39" i="1" s="1"/>
  <c r="AC39" i="1" s="1"/>
  <c r="BB39" i="1" s="1"/>
  <c r="BD35" i="2"/>
  <c r="BD36" i="2"/>
  <c r="BD6" i="2"/>
  <c r="BC42" i="2"/>
  <c r="BC43" i="2"/>
  <c r="BC44" i="2"/>
  <c r="BF44" i="2" s="1"/>
  <c r="Y49" i="1" s="1"/>
  <c r="AE49" i="1" s="1"/>
  <c r="BC45" i="2"/>
  <c r="BF45" i="2" s="1"/>
  <c r="Y50" i="1" s="1"/>
  <c r="AE50" i="1" s="1"/>
  <c r="BC46" i="2"/>
  <c r="BC47" i="2"/>
  <c r="BC48" i="2"/>
  <c r="BF48" i="2" s="1"/>
  <c r="Y53" i="1" s="1"/>
  <c r="AE53" i="1" s="1"/>
  <c r="BC49" i="2"/>
  <c r="BF49" i="2" s="1"/>
  <c r="Y54" i="1" s="1"/>
  <c r="AE54" i="1" s="1"/>
  <c r="BC50" i="2"/>
  <c r="BC51" i="2"/>
  <c r="BC52" i="2"/>
  <c r="BF52" i="2" s="1"/>
  <c r="Y57" i="1" s="1"/>
  <c r="AE57" i="1" s="1"/>
  <c r="BC53" i="2"/>
  <c r="BF53" i="2" s="1"/>
  <c r="Y58" i="1" s="1"/>
  <c r="AE58" i="1" s="1"/>
  <c r="BC54" i="2"/>
  <c r="BC55" i="2"/>
  <c r="BC56" i="2"/>
  <c r="BF56" i="2" s="1"/>
  <c r="Y61" i="1" s="1"/>
  <c r="AE61" i="1" s="1"/>
  <c r="BC57" i="2"/>
  <c r="BF57" i="2" s="1"/>
  <c r="Y62" i="1" s="1"/>
  <c r="AE62" i="1" s="1"/>
  <c r="BC58" i="2"/>
  <c r="BC59" i="2"/>
  <c r="BC60" i="2"/>
  <c r="BF60" i="2" s="1"/>
  <c r="Y65" i="1" s="1"/>
  <c r="AE65" i="1" s="1"/>
  <c r="BC61" i="2"/>
  <c r="BF61" i="2" s="1"/>
  <c r="Y66" i="1" s="1"/>
  <c r="AE66" i="1" s="1"/>
  <c r="BC62" i="2"/>
  <c r="BC63" i="2"/>
  <c r="BC64" i="2"/>
  <c r="BF64" i="2" s="1"/>
  <c r="Y69" i="1" s="1"/>
  <c r="AE69" i="1" s="1"/>
  <c r="BC65" i="2"/>
  <c r="BF65" i="2" s="1"/>
  <c r="Y70" i="1" s="1"/>
  <c r="AE70" i="1" s="1"/>
  <c r="BC66" i="2"/>
  <c r="BC41" i="2"/>
  <c r="BC7" i="2"/>
  <c r="BC8" i="2"/>
  <c r="BC9" i="2"/>
  <c r="BF9" i="2" s="1"/>
  <c r="Y14" i="1" s="1"/>
  <c r="AE14" i="1" s="1"/>
  <c r="BC10" i="2"/>
  <c r="BF10" i="2" s="1"/>
  <c r="Y15" i="1" s="1"/>
  <c r="AE15" i="1" s="1"/>
  <c r="BC11" i="2"/>
  <c r="BC12" i="2"/>
  <c r="BC13" i="2"/>
  <c r="BF13" i="2" s="1"/>
  <c r="Y18" i="1" s="1"/>
  <c r="AE18" i="1" s="1"/>
  <c r="BC14" i="2"/>
  <c r="BF14" i="2" s="1"/>
  <c r="Y19" i="1" s="1"/>
  <c r="AE19" i="1" s="1"/>
  <c r="BC15" i="2"/>
  <c r="BC16" i="2"/>
  <c r="BC17" i="2"/>
  <c r="BF17" i="2" s="1"/>
  <c r="Y22" i="1" s="1"/>
  <c r="AE22" i="1" s="1"/>
  <c r="BC18" i="2"/>
  <c r="BF18" i="2" s="1"/>
  <c r="Y23" i="1" s="1"/>
  <c r="AE23" i="1" s="1"/>
  <c r="BC19" i="2"/>
  <c r="BC20" i="2"/>
  <c r="BC21" i="2"/>
  <c r="BF21" i="2" s="1"/>
  <c r="Y26" i="1" s="1"/>
  <c r="AE26" i="1" s="1"/>
  <c r="BC22" i="2"/>
  <c r="BF22" i="2" s="1"/>
  <c r="Y27" i="1" s="1"/>
  <c r="AE27" i="1" s="1"/>
  <c r="BC23" i="2"/>
  <c r="BC24" i="2"/>
  <c r="BC25" i="2"/>
  <c r="BF25" i="2" s="1"/>
  <c r="Y30" i="1" s="1"/>
  <c r="AE30" i="1" s="1"/>
  <c r="BC26" i="2"/>
  <c r="BF26" i="2" s="1"/>
  <c r="Y31" i="1" s="1"/>
  <c r="AE31" i="1" s="1"/>
  <c r="BC27" i="2"/>
  <c r="BC28" i="2"/>
  <c r="BC29" i="2"/>
  <c r="BF29" i="2" s="1"/>
  <c r="Y34" i="1" s="1"/>
  <c r="AE34" i="1" s="1"/>
  <c r="BC30" i="2"/>
  <c r="BF30" i="2" s="1"/>
  <c r="Y35" i="1" s="1"/>
  <c r="AE35" i="1" s="1"/>
  <c r="BC31" i="2"/>
  <c r="BC32" i="2"/>
  <c r="BC33" i="2"/>
  <c r="BF33" i="2" s="1"/>
  <c r="Y38" i="1" s="1"/>
  <c r="AE38" i="1" s="1"/>
  <c r="BC35" i="2"/>
  <c r="BC6" i="2"/>
  <c r="BB42" i="2"/>
  <c r="BB43" i="2"/>
  <c r="BE43" i="2" s="1"/>
  <c r="BB44" i="2"/>
  <c r="BB45" i="2"/>
  <c r="BB46" i="2"/>
  <c r="BB47" i="2"/>
  <c r="BE47" i="2" s="1"/>
  <c r="BB48" i="2"/>
  <c r="BB49" i="2"/>
  <c r="BB50" i="2"/>
  <c r="BB51" i="2"/>
  <c r="BE51" i="2" s="1"/>
  <c r="BB52" i="2"/>
  <c r="BB53" i="2"/>
  <c r="BB54" i="2"/>
  <c r="BB55" i="2"/>
  <c r="BE55" i="2" s="1"/>
  <c r="BB56" i="2"/>
  <c r="BB57" i="2"/>
  <c r="BB58" i="2"/>
  <c r="BB59" i="2"/>
  <c r="BE59" i="2" s="1"/>
  <c r="BB60" i="2"/>
  <c r="BB61" i="2"/>
  <c r="BB62" i="2"/>
  <c r="BB63" i="2"/>
  <c r="BE63" i="2" s="1"/>
  <c r="BB64" i="2"/>
  <c r="BB65" i="2"/>
  <c r="BB66" i="2"/>
  <c r="BB41" i="2"/>
  <c r="BB7" i="2"/>
  <c r="BB8" i="2"/>
  <c r="BB9" i="2"/>
  <c r="BE9" i="2" s="1"/>
  <c r="X14" i="1" s="1"/>
  <c r="AD14" i="1" s="1"/>
  <c r="BC14" i="1" s="1"/>
  <c r="BB10" i="2"/>
  <c r="U15" i="1" s="1"/>
  <c r="BB11" i="2"/>
  <c r="BB12" i="2"/>
  <c r="BB13" i="2"/>
  <c r="BE13" i="2" s="1"/>
  <c r="X18" i="1" s="1"/>
  <c r="AD18" i="1" s="1"/>
  <c r="BC18" i="1" s="1"/>
  <c r="BB14" i="2"/>
  <c r="BE14" i="2" s="1"/>
  <c r="X19" i="1" s="1"/>
  <c r="AD19" i="1" s="1"/>
  <c r="BC19" i="1" s="1"/>
  <c r="BB15" i="2"/>
  <c r="BB16" i="2"/>
  <c r="BB17" i="2"/>
  <c r="BE17" i="2" s="1"/>
  <c r="X22" i="1" s="1"/>
  <c r="AD22" i="1" s="1"/>
  <c r="BC22" i="1" s="1"/>
  <c r="BB18" i="2"/>
  <c r="U23" i="1" s="1"/>
  <c r="BB19" i="2"/>
  <c r="BB20" i="2"/>
  <c r="BB21" i="2"/>
  <c r="BE21" i="2" s="1"/>
  <c r="X26" i="1" s="1"/>
  <c r="AD26" i="1" s="1"/>
  <c r="BC26" i="1" s="1"/>
  <c r="BB22" i="2"/>
  <c r="BE22" i="2" s="1"/>
  <c r="X27" i="1" s="1"/>
  <c r="AD27" i="1" s="1"/>
  <c r="BC27" i="1" s="1"/>
  <c r="BB23" i="2"/>
  <c r="BB24" i="2"/>
  <c r="BB25" i="2"/>
  <c r="BE25" i="2" s="1"/>
  <c r="X30" i="1" s="1"/>
  <c r="AD30" i="1" s="1"/>
  <c r="BC30" i="1" s="1"/>
  <c r="BB26" i="2"/>
  <c r="U31" i="1" s="1"/>
  <c r="BB27" i="2"/>
  <c r="BB28" i="2"/>
  <c r="BB29" i="2"/>
  <c r="BE29" i="2" s="1"/>
  <c r="X34" i="1" s="1"/>
  <c r="AD34" i="1" s="1"/>
  <c r="BC34" i="1" s="1"/>
  <c r="BB30" i="2"/>
  <c r="BE30" i="2" s="1"/>
  <c r="X35" i="1" s="1"/>
  <c r="AD35" i="1" s="1"/>
  <c r="BC35" i="1" s="1"/>
  <c r="BB31" i="2"/>
  <c r="BB32" i="2"/>
  <c r="BB33" i="2"/>
  <c r="BE33" i="2" s="1"/>
  <c r="X38" i="1" s="1"/>
  <c r="AD38" i="1" s="1"/>
  <c r="BC38" i="1" s="1"/>
  <c r="BB34" i="2"/>
  <c r="U39" i="1" s="1"/>
  <c r="BB35" i="2"/>
  <c r="BB36" i="2"/>
  <c r="BE36" i="2" s="1"/>
  <c r="X41" i="1" s="1"/>
  <c r="AD41" i="1" s="1"/>
  <c r="BC41" i="1" s="1"/>
  <c r="BB6" i="2"/>
  <c r="BF42" i="2"/>
  <c r="BF43" i="2"/>
  <c r="BF46" i="2"/>
  <c r="BF47" i="2"/>
  <c r="Y52" i="1" s="1"/>
  <c r="AE52" i="1" s="1"/>
  <c r="BF50" i="2"/>
  <c r="Y55" i="1" s="1"/>
  <c r="AE55" i="1" s="1"/>
  <c r="BF51" i="2"/>
  <c r="Y56" i="1" s="1"/>
  <c r="AE56" i="1" s="1"/>
  <c r="BF54" i="2"/>
  <c r="Y59" i="1" s="1"/>
  <c r="AE59" i="1" s="1"/>
  <c r="BF55" i="2"/>
  <c r="Y60" i="1" s="1"/>
  <c r="AE60" i="1" s="1"/>
  <c r="BF58" i="2"/>
  <c r="Y63" i="1" s="1"/>
  <c r="AE63" i="1" s="1"/>
  <c r="BF59" i="2"/>
  <c r="Y64" i="1" s="1"/>
  <c r="AE64" i="1" s="1"/>
  <c r="BF62" i="2"/>
  <c r="Y67" i="1" s="1"/>
  <c r="AE67" i="1" s="1"/>
  <c r="BF63" i="2"/>
  <c r="Y68" i="1" s="1"/>
  <c r="AE68" i="1" s="1"/>
  <c r="BF66" i="2"/>
  <c r="Y71" i="1" s="1"/>
  <c r="AE71" i="1" s="1"/>
  <c r="BF41" i="2"/>
  <c r="BF7" i="2"/>
  <c r="Y12" i="1" s="1"/>
  <c r="AE12" i="1" s="1"/>
  <c r="BF8" i="2"/>
  <c r="Y13" i="1" s="1"/>
  <c r="AE13" i="1" s="1"/>
  <c r="BF11" i="2"/>
  <c r="BF12" i="2"/>
  <c r="Y17" i="1" s="1"/>
  <c r="AE17" i="1" s="1"/>
  <c r="BF15" i="2"/>
  <c r="BF16" i="2"/>
  <c r="BF19" i="2"/>
  <c r="Y24" i="1" s="1"/>
  <c r="AE24" i="1" s="1"/>
  <c r="BF20" i="2"/>
  <c r="Y25" i="1" s="1"/>
  <c r="AE25" i="1" s="1"/>
  <c r="BF23" i="2"/>
  <c r="Y28" i="1" s="1"/>
  <c r="AE28" i="1" s="1"/>
  <c r="BF24" i="2"/>
  <c r="Y29" i="1" s="1"/>
  <c r="AE29" i="1" s="1"/>
  <c r="BF27" i="2"/>
  <c r="BF28" i="2"/>
  <c r="Y33" i="1" s="1"/>
  <c r="AE33" i="1" s="1"/>
  <c r="BF31" i="2"/>
  <c r="BF32" i="2"/>
  <c r="BF35" i="2"/>
  <c r="Y40" i="1" s="1"/>
  <c r="AE40" i="1" s="1"/>
  <c r="BF6" i="2"/>
  <c r="BE42" i="2"/>
  <c r="X47" i="1" s="1"/>
  <c r="AD47" i="1" s="1"/>
  <c r="BC47" i="1" s="1"/>
  <c r="BE45" i="2"/>
  <c r="X50" i="1" s="1"/>
  <c r="AD50" i="1" s="1"/>
  <c r="BC50" i="1" s="1"/>
  <c r="BE46" i="2"/>
  <c r="BE49" i="2"/>
  <c r="X54" i="1" s="1"/>
  <c r="AD54" i="1" s="1"/>
  <c r="BC54" i="1" s="1"/>
  <c r="BE50" i="2"/>
  <c r="X55" i="1" s="1"/>
  <c r="AD55" i="1" s="1"/>
  <c r="BC55" i="1" s="1"/>
  <c r="BE53" i="2"/>
  <c r="X58" i="1" s="1"/>
  <c r="AD58" i="1" s="1"/>
  <c r="BC58" i="1" s="1"/>
  <c r="BE54" i="2"/>
  <c r="BE57" i="2"/>
  <c r="X62" i="1" s="1"/>
  <c r="AD62" i="1" s="1"/>
  <c r="BC62" i="1" s="1"/>
  <c r="BE58" i="2"/>
  <c r="X63" i="1" s="1"/>
  <c r="AD63" i="1" s="1"/>
  <c r="BC63" i="1" s="1"/>
  <c r="BE61" i="2"/>
  <c r="X66" i="1" s="1"/>
  <c r="BE62" i="2"/>
  <c r="BE65" i="2"/>
  <c r="X70" i="1" s="1"/>
  <c r="AD70" i="1" s="1"/>
  <c r="BC70" i="1" s="1"/>
  <c r="BE66" i="2"/>
  <c r="X71" i="1" s="1"/>
  <c r="AD71" i="1" s="1"/>
  <c r="BC71" i="1" s="1"/>
  <c r="BE41" i="2"/>
  <c r="X46" i="1" s="1"/>
  <c r="AD46" i="1" s="1"/>
  <c r="BC46" i="1" s="1"/>
  <c r="BE7" i="2"/>
  <c r="X12" i="1" s="1"/>
  <c r="AD12" i="1" s="1"/>
  <c r="BC12" i="1" s="1"/>
  <c r="BE8" i="2"/>
  <c r="X13" i="1" s="1"/>
  <c r="AD13" i="1" s="1"/>
  <c r="BC13" i="1" s="1"/>
  <c r="BE11" i="2"/>
  <c r="BE12" i="2"/>
  <c r="X17" i="1" s="1"/>
  <c r="AD17" i="1" s="1"/>
  <c r="BC17" i="1" s="1"/>
  <c r="BE15" i="2"/>
  <c r="BE16" i="2"/>
  <c r="BE19" i="2"/>
  <c r="X24" i="1" s="1"/>
  <c r="AD24" i="1" s="1"/>
  <c r="BC24" i="1" s="1"/>
  <c r="BE20" i="2"/>
  <c r="X25" i="1" s="1"/>
  <c r="AD25" i="1" s="1"/>
  <c r="BC25" i="1" s="1"/>
  <c r="BE23" i="2"/>
  <c r="X28" i="1" s="1"/>
  <c r="AD28" i="1" s="1"/>
  <c r="BC28" i="1" s="1"/>
  <c r="BE24" i="2"/>
  <c r="X29" i="1" s="1"/>
  <c r="AD29" i="1" s="1"/>
  <c r="BC29" i="1" s="1"/>
  <c r="BE27" i="2"/>
  <c r="BE28" i="2"/>
  <c r="X33" i="1" s="1"/>
  <c r="AD33" i="1" s="1"/>
  <c r="BC33" i="1" s="1"/>
  <c r="BE31" i="2"/>
  <c r="BE32" i="2"/>
  <c r="BE35" i="2"/>
  <c r="X40" i="1" s="1"/>
  <c r="AD40" i="1" s="1"/>
  <c r="BC40" i="1" s="1"/>
  <c r="BE6" i="2"/>
  <c r="X11" i="1" s="1"/>
  <c r="AD11" i="1" s="1"/>
  <c r="BC11" i="1" s="1"/>
  <c r="BA42" i="2"/>
  <c r="BA43" i="2"/>
  <c r="BA44" i="2"/>
  <c r="BA45" i="2"/>
  <c r="BA46" i="2"/>
  <c r="BA47" i="2"/>
  <c r="BA48" i="2"/>
  <c r="BA49" i="2"/>
  <c r="BA50" i="2"/>
  <c r="BA51" i="2"/>
  <c r="BA52" i="2"/>
  <c r="BA53" i="2"/>
  <c r="BA54" i="2"/>
  <c r="BA55" i="2"/>
  <c r="BA56" i="2"/>
  <c r="BA57" i="2"/>
  <c r="BA58" i="2"/>
  <c r="BA59" i="2"/>
  <c r="BA60" i="2"/>
  <c r="BA61" i="2"/>
  <c r="BA62" i="2"/>
  <c r="BA63" i="2"/>
  <c r="BA64" i="2"/>
  <c r="BA65" i="2"/>
  <c r="BA66" i="2"/>
  <c r="BA41" i="2"/>
  <c r="BA7" i="2"/>
  <c r="BA8" i="2"/>
  <c r="BA9" i="2"/>
  <c r="BA10" i="2"/>
  <c r="BA11" i="2"/>
  <c r="BA12" i="2"/>
  <c r="BA13" i="2"/>
  <c r="BA14" i="2"/>
  <c r="BA15" i="2"/>
  <c r="BA16" i="2"/>
  <c r="BA17" i="2"/>
  <c r="BA18" i="2"/>
  <c r="BA19" i="2"/>
  <c r="BA20" i="2"/>
  <c r="BA21" i="2"/>
  <c r="BA22" i="2"/>
  <c r="BA23" i="2"/>
  <c r="BA24" i="2"/>
  <c r="BA25" i="2"/>
  <c r="BA26" i="2"/>
  <c r="BA27" i="2"/>
  <c r="BA28" i="2"/>
  <c r="BA29" i="2"/>
  <c r="BA30" i="2"/>
  <c r="BA31" i="2"/>
  <c r="BA32" i="2"/>
  <c r="BA33" i="2"/>
  <c r="BA34" i="2"/>
  <c r="BA35" i="2"/>
  <c r="BA36" i="2"/>
  <c r="BA6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41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6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41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6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41" i="2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5" i="2"/>
  <c r="AV36" i="2"/>
  <c r="AV6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41" i="2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6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41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V34" i="2" s="1"/>
  <c r="AS35" i="2"/>
  <c r="AS36" i="2"/>
  <c r="AS6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41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5" i="2"/>
  <c r="AQ36" i="2"/>
  <c r="AQ6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41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6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41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Q34" i="2" s="1"/>
  <c r="AN35" i="2"/>
  <c r="AN36" i="2"/>
  <c r="AN6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41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6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41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6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41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6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41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6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41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6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41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6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41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5" i="2"/>
  <c r="AB36" i="2"/>
  <c r="AB6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41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6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41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AB34" i="2" s="1"/>
  <c r="Y35" i="2"/>
  <c r="Y36" i="2"/>
  <c r="Y6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41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6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41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6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41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6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41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6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41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6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41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BC36" i="2" s="1"/>
  <c r="O6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41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6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41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6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41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6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41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5" i="2"/>
  <c r="H36" i="2"/>
  <c r="H6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41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6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41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H34" i="2" s="1"/>
  <c r="E35" i="2"/>
  <c r="E36" i="2"/>
  <c r="E6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41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6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41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6" i="2"/>
  <c r="BA46" i="1"/>
  <c r="BD46" i="1" s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46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11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46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11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46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11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46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11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46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11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46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11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46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11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46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11" i="1"/>
  <c r="AM47" i="1"/>
  <c r="AM48" i="1"/>
  <c r="AM49" i="1"/>
  <c r="AM50" i="1"/>
  <c r="AL50" i="1" s="1"/>
  <c r="AM51" i="1"/>
  <c r="AM52" i="1"/>
  <c r="AM53" i="1"/>
  <c r="AM54" i="1"/>
  <c r="AL54" i="1" s="1"/>
  <c r="AM55" i="1"/>
  <c r="AM56" i="1"/>
  <c r="AM57" i="1"/>
  <c r="AM58" i="1"/>
  <c r="AL58" i="1" s="1"/>
  <c r="AM59" i="1"/>
  <c r="AM60" i="1"/>
  <c r="AM61" i="1"/>
  <c r="AM62" i="1"/>
  <c r="AL62" i="1" s="1"/>
  <c r="AM63" i="1"/>
  <c r="AM64" i="1"/>
  <c r="AM65" i="1"/>
  <c r="AM66" i="1"/>
  <c r="AL66" i="1" s="1"/>
  <c r="AM67" i="1"/>
  <c r="AM68" i="1"/>
  <c r="AM69" i="1"/>
  <c r="AM70" i="1"/>
  <c r="AL70" i="1" s="1"/>
  <c r="AM71" i="1"/>
  <c r="AM46" i="1"/>
  <c r="AL46" i="1" s="1"/>
  <c r="AM12" i="1"/>
  <c r="AM13" i="1"/>
  <c r="AM14" i="1"/>
  <c r="AM15" i="1"/>
  <c r="AL15" i="1" s="1"/>
  <c r="AM16" i="1"/>
  <c r="AM17" i="1"/>
  <c r="AM18" i="1"/>
  <c r="AM19" i="1"/>
  <c r="AL19" i="1" s="1"/>
  <c r="AM20" i="1"/>
  <c r="AM21" i="1"/>
  <c r="AM22" i="1"/>
  <c r="AM23" i="1"/>
  <c r="AL23" i="1" s="1"/>
  <c r="AM24" i="1"/>
  <c r="AM25" i="1"/>
  <c r="AM26" i="1"/>
  <c r="AM27" i="1"/>
  <c r="AL27" i="1" s="1"/>
  <c r="AM28" i="1"/>
  <c r="AM29" i="1"/>
  <c r="AM30" i="1"/>
  <c r="AM31" i="1"/>
  <c r="AL31" i="1" s="1"/>
  <c r="AM32" i="1"/>
  <c r="AM33" i="1"/>
  <c r="AM34" i="1"/>
  <c r="AM35" i="1"/>
  <c r="AL35" i="1" s="1"/>
  <c r="AM36" i="1"/>
  <c r="AM37" i="1"/>
  <c r="AM38" i="1"/>
  <c r="AM39" i="1"/>
  <c r="AL39" i="1" s="1"/>
  <c r="AM40" i="1"/>
  <c r="AM41" i="1"/>
  <c r="AM11" i="1"/>
  <c r="AL11" i="1" s="1"/>
  <c r="AL47" i="1"/>
  <c r="AL48" i="1"/>
  <c r="AL49" i="1"/>
  <c r="AL51" i="1"/>
  <c r="AL52" i="1"/>
  <c r="AL53" i="1"/>
  <c r="AL55" i="1"/>
  <c r="AL56" i="1"/>
  <c r="AL57" i="1"/>
  <c r="AL59" i="1"/>
  <c r="AL60" i="1"/>
  <c r="AL61" i="1"/>
  <c r="AL63" i="1"/>
  <c r="AL64" i="1"/>
  <c r="AL65" i="1"/>
  <c r="AL67" i="1"/>
  <c r="AL68" i="1"/>
  <c r="AL69" i="1"/>
  <c r="AL71" i="1"/>
  <c r="AL12" i="1"/>
  <c r="AL13" i="1"/>
  <c r="AL14" i="1"/>
  <c r="AL16" i="1"/>
  <c r="AL17" i="1"/>
  <c r="AL18" i="1"/>
  <c r="AL20" i="1"/>
  <c r="AL21" i="1"/>
  <c r="AL22" i="1"/>
  <c r="AL24" i="1"/>
  <c r="AL25" i="1"/>
  <c r="AL26" i="1"/>
  <c r="AL28" i="1"/>
  <c r="AL29" i="1"/>
  <c r="AL30" i="1"/>
  <c r="AL32" i="1"/>
  <c r="AL33" i="1"/>
  <c r="AL34" i="1"/>
  <c r="AL36" i="1"/>
  <c r="AL37" i="1"/>
  <c r="AL38" i="1"/>
  <c r="AL40" i="1"/>
  <c r="AL41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46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11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46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11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46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11" i="1"/>
  <c r="AD60" i="1"/>
  <c r="BC60" i="1" s="1"/>
  <c r="AD66" i="1"/>
  <c r="BC66" i="1" s="1"/>
  <c r="AC12" i="1"/>
  <c r="BB12" i="1" s="1"/>
  <c r="AC13" i="1"/>
  <c r="BB13" i="1" s="1"/>
  <c r="AC16" i="1"/>
  <c r="BB16" i="1" s="1"/>
  <c r="AC17" i="1"/>
  <c r="BB17" i="1" s="1"/>
  <c r="AC20" i="1"/>
  <c r="BB20" i="1" s="1"/>
  <c r="AC21" i="1"/>
  <c r="BB21" i="1" s="1"/>
  <c r="AC24" i="1"/>
  <c r="BB24" i="1" s="1"/>
  <c r="AC25" i="1"/>
  <c r="BB25" i="1" s="1"/>
  <c r="AC28" i="1"/>
  <c r="BB28" i="1" s="1"/>
  <c r="AC29" i="1"/>
  <c r="BB29" i="1" s="1"/>
  <c r="AC32" i="1"/>
  <c r="BB32" i="1" s="1"/>
  <c r="AC33" i="1"/>
  <c r="BB33" i="1" s="1"/>
  <c r="AC36" i="1"/>
  <c r="BB36" i="1" s="1"/>
  <c r="AC37" i="1"/>
  <c r="BB37" i="1" s="1"/>
  <c r="AC40" i="1"/>
  <c r="BB40" i="1" s="1"/>
  <c r="AB47" i="1"/>
  <c r="BA47" i="1" s="1"/>
  <c r="BD47" i="1" s="1"/>
  <c r="AB51" i="1"/>
  <c r="BA51" i="1" s="1"/>
  <c r="BD51" i="1" s="1"/>
  <c r="AB55" i="1"/>
  <c r="BA55" i="1" s="1"/>
  <c r="BD55" i="1" s="1"/>
  <c r="AB59" i="1"/>
  <c r="BA59" i="1" s="1"/>
  <c r="BD59" i="1" s="1"/>
  <c r="AB63" i="1"/>
  <c r="BA63" i="1" s="1"/>
  <c r="BD63" i="1" s="1"/>
  <c r="AB67" i="1"/>
  <c r="BA67" i="1" s="1"/>
  <c r="BD67" i="1" s="1"/>
  <c r="AB71" i="1"/>
  <c r="BA71" i="1" s="1"/>
  <c r="BD71" i="1" s="1"/>
  <c r="AB46" i="1"/>
  <c r="AB11" i="1"/>
  <c r="BA11" i="1" s="1"/>
  <c r="BD11" i="1" s="1"/>
  <c r="AA46" i="1"/>
  <c r="AZ46" i="1" s="1"/>
  <c r="Z54" i="1"/>
  <c r="Z62" i="1"/>
  <c r="Z70" i="1"/>
  <c r="Y47" i="1"/>
  <c r="AE47" i="1" s="1"/>
  <c r="Y48" i="1"/>
  <c r="AE48" i="1" s="1"/>
  <c r="Y51" i="1"/>
  <c r="AE51" i="1" s="1"/>
  <c r="Y46" i="1"/>
  <c r="AE46" i="1" s="1"/>
  <c r="Y16" i="1"/>
  <c r="AE16" i="1" s="1"/>
  <c r="Y20" i="1"/>
  <c r="AE20" i="1" s="1"/>
  <c r="Y21" i="1"/>
  <c r="AE21" i="1" s="1"/>
  <c r="Y32" i="1"/>
  <c r="AE32" i="1" s="1"/>
  <c r="Y36" i="1"/>
  <c r="AE36" i="1" s="1"/>
  <c r="Y37" i="1"/>
  <c r="AE37" i="1" s="1"/>
  <c r="Y11" i="1"/>
  <c r="AE11" i="1" s="1"/>
  <c r="X48" i="1"/>
  <c r="AD48" i="1" s="1"/>
  <c r="BC48" i="1" s="1"/>
  <c r="X51" i="1"/>
  <c r="AD51" i="1" s="1"/>
  <c r="BC51" i="1" s="1"/>
  <c r="X52" i="1"/>
  <c r="AD52" i="1" s="1"/>
  <c r="BC52" i="1" s="1"/>
  <c r="X56" i="1"/>
  <c r="AD56" i="1" s="1"/>
  <c r="BC56" i="1" s="1"/>
  <c r="X59" i="1"/>
  <c r="AD59" i="1" s="1"/>
  <c r="BC59" i="1" s="1"/>
  <c r="X60" i="1"/>
  <c r="X64" i="1"/>
  <c r="AD64" i="1" s="1"/>
  <c r="BC64" i="1" s="1"/>
  <c r="X67" i="1"/>
  <c r="AD67" i="1" s="1"/>
  <c r="BC67" i="1" s="1"/>
  <c r="X68" i="1"/>
  <c r="AD68" i="1" s="1"/>
  <c r="BC68" i="1" s="1"/>
  <c r="X16" i="1"/>
  <c r="AD16" i="1" s="1"/>
  <c r="BC16" i="1" s="1"/>
  <c r="X20" i="1"/>
  <c r="AD20" i="1" s="1"/>
  <c r="BC20" i="1" s="1"/>
  <c r="X21" i="1"/>
  <c r="AD21" i="1" s="1"/>
  <c r="BC21" i="1" s="1"/>
  <c r="X32" i="1"/>
  <c r="AD32" i="1" s="1"/>
  <c r="BC32" i="1" s="1"/>
  <c r="X36" i="1"/>
  <c r="AD36" i="1" s="1"/>
  <c r="BC36" i="1" s="1"/>
  <c r="X37" i="1"/>
  <c r="AD37" i="1" s="1"/>
  <c r="BC37" i="1" s="1"/>
  <c r="W47" i="1"/>
  <c r="AC47" i="1" s="1"/>
  <c r="BB47" i="1" s="1"/>
  <c r="W50" i="1"/>
  <c r="AC50" i="1" s="1"/>
  <c r="BB50" i="1" s="1"/>
  <c r="W51" i="1"/>
  <c r="AC51" i="1" s="1"/>
  <c r="BB51" i="1" s="1"/>
  <c r="W54" i="1"/>
  <c r="AC54" i="1" s="1"/>
  <c r="BB54" i="1" s="1"/>
  <c r="W55" i="1"/>
  <c r="AC55" i="1" s="1"/>
  <c r="BB55" i="1" s="1"/>
  <c r="W58" i="1"/>
  <c r="AC58" i="1" s="1"/>
  <c r="BB58" i="1" s="1"/>
  <c r="W59" i="1"/>
  <c r="AC59" i="1" s="1"/>
  <c r="BB59" i="1" s="1"/>
  <c r="W62" i="1"/>
  <c r="AC62" i="1" s="1"/>
  <c r="BB62" i="1" s="1"/>
  <c r="W63" i="1"/>
  <c r="AC63" i="1" s="1"/>
  <c r="BB63" i="1" s="1"/>
  <c r="W66" i="1"/>
  <c r="AC66" i="1" s="1"/>
  <c r="BB66" i="1" s="1"/>
  <c r="W67" i="1"/>
  <c r="AC67" i="1" s="1"/>
  <c r="BB67" i="1" s="1"/>
  <c r="W70" i="1"/>
  <c r="AC70" i="1" s="1"/>
  <c r="BB70" i="1" s="1"/>
  <c r="W71" i="1"/>
  <c r="AC71" i="1" s="1"/>
  <c r="BB71" i="1" s="1"/>
  <c r="W46" i="1"/>
  <c r="AC46" i="1" s="1"/>
  <c r="BB46" i="1" s="1"/>
  <c r="W12" i="1"/>
  <c r="W13" i="1"/>
  <c r="W14" i="1"/>
  <c r="AC14" i="1" s="1"/>
  <c r="BB14" i="1" s="1"/>
  <c r="W16" i="1"/>
  <c r="W17" i="1"/>
  <c r="W18" i="1"/>
  <c r="AC18" i="1" s="1"/>
  <c r="BB18" i="1" s="1"/>
  <c r="W20" i="1"/>
  <c r="W21" i="1"/>
  <c r="W22" i="1"/>
  <c r="AC22" i="1" s="1"/>
  <c r="BB22" i="1" s="1"/>
  <c r="W24" i="1"/>
  <c r="W25" i="1"/>
  <c r="W26" i="1"/>
  <c r="AC26" i="1" s="1"/>
  <c r="BB26" i="1" s="1"/>
  <c r="W28" i="1"/>
  <c r="W29" i="1"/>
  <c r="W30" i="1"/>
  <c r="AC30" i="1" s="1"/>
  <c r="BB30" i="1" s="1"/>
  <c r="W32" i="1"/>
  <c r="W33" i="1"/>
  <c r="W34" i="1"/>
  <c r="AC34" i="1" s="1"/>
  <c r="BB34" i="1" s="1"/>
  <c r="W36" i="1"/>
  <c r="W37" i="1"/>
  <c r="W38" i="1"/>
  <c r="AC38" i="1" s="1"/>
  <c r="BB38" i="1" s="1"/>
  <c r="W40" i="1"/>
  <c r="W41" i="1"/>
  <c r="AC41" i="1" s="1"/>
  <c r="BB41" i="1" s="1"/>
  <c r="W11" i="1"/>
  <c r="AC11" i="1" s="1"/>
  <c r="BB11" i="1" s="1"/>
  <c r="V47" i="1"/>
  <c r="V48" i="1"/>
  <c r="AB48" i="1" s="1"/>
  <c r="BA48" i="1" s="1"/>
  <c r="BD48" i="1" s="1"/>
  <c r="V51" i="1"/>
  <c r="V52" i="1"/>
  <c r="AB52" i="1" s="1"/>
  <c r="BA52" i="1" s="1"/>
  <c r="BD52" i="1" s="1"/>
  <c r="V55" i="1"/>
  <c r="V56" i="1"/>
  <c r="AB56" i="1" s="1"/>
  <c r="BA56" i="1" s="1"/>
  <c r="BD56" i="1" s="1"/>
  <c r="V59" i="1"/>
  <c r="V60" i="1"/>
  <c r="AB60" i="1" s="1"/>
  <c r="BA60" i="1" s="1"/>
  <c r="BD60" i="1" s="1"/>
  <c r="V63" i="1"/>
  <c r="V64" i="1"/>
  <c r="AB64" i="1" s="1"/>
  <c r="BA64" i="1" s="1"/>
  <c r="BD64" i="1" s="1"/>
  <c r="V67" i="1"/>
  <c r="V68" i="1"/>
  <c r="AB68" i="1" s="1"/>
  <c r="BA68" i="1" s="1"/>
  <c r="BD68" i="1" s="1"/>
  <c r="V71" i="1"/>
  <c r="V46" i="1"/>
  <c r="V12" i="1"/>
  <c r="AB12" i="1" s="1"/>
  <c r="BA12" i="1" s="1"/>
  <c r="BD12" i="1" s="1"/>
  <c r="V13" i="1"/>
  <c r="AB13" i="1" s="1"/>
  <c r="BA13" i="1" s="1"/>
  <c r="BD13" i="1" s="1"/>
  <c r="V16" i="1"/>
  <c r="AB16" i="1" s="1"/>
  <c r="BA16" i="1" s="1"/>
  <c r="BD16" i="1" s="1"/>
  <c r="V17" i="1"/>
  <c r="AB17" i="1" s="1"/>
  <c r="BA17" i="1" s="1"/>
  <c r="BD17" i="1" s="1"/>
  <c r="V20" i="1"/>
  <c r="AB20" i="1" s="1"/>
  <c r="BA20" i="1" s="1"/>
  <c r="BD20" i="1" s="1"/>
  <c r="V21" i="1"/>
  <c r="AB21" i="1" s="1"/>
  <c r="BA21" i="1" s="1"/>
  <c r="BD21" i="1" s="1"/>
  <c r="V24" i="1"/>
  <c r="AB24" i="1" s="1"/>
  <c r="BA24" i="1" s="1"/>
  <c r="BD24" i="1" s="1"/>
  <c r="V25" i="1"/>
  <c r="AB25" i="1" s="1"/>
  <c r="BA25" i="1" s="1"/>
  <c r="BD25" i="1" s="1"/>
  <c r="V28" i="1"/>
  <c r="AB28" i="1" s="1"/>
  <c r="BA28" i="1" s="1"/>
  <c r="BD28" i="1" s="1"/>
  <c r="V29" i="1"/>
  <c r="AB29" i="1" s="1"/>
  <c r="BA29" i="1" s="1"/>
  <c r="BD29" i="1" s="1"/>
  <c r="V32" i="1"/>
  <c r="AB32" i="1" s="1"/>
  <c r="BA32" i="1" s="1"/>
  <c r="BD32" i="1" s="1"/>
  <c r="V33" i="1"/>
  <c r="AB33" i="1" s="1"/>
  <c r="BA33" i="1" s="1"/>
  <c r="BD33" i="1" s="1"/>
  <c r="V36" i="1"/>
  <c r="AB36" i="1" s="1"/>
  <c r="BA36" i="1" s="1"/>
  <c r="BD36" i="1" s="1"/>
  <c r="V37" i="1"/>
  <c r="AB37" i="1" s="1"/>
  <c r="BA37" i="1" s="1"/>
  <c r="BD37" i="1" s="1"/>
  <c r="V40" i="1"/>
  <c r="AB40" i="1" s="1"/>
  <c r="BA40" i="1" s="1"/>
  <c r="BD40" i="1" s="1"/>
  <c r="V11" i="1"/>
  <c r="U47" i="1"/>
  <c r="U50" i="1"/>
  <c r="AA50" i="1" s="1"/>
  <c r="AZ50" i="1" s="1"/>
  <c r="U51" i="1"/>
  <c r="Z51" i="1" s="1"/>
  <c r="U54" i="1"/>
  <c r="AA54" i="1" s="1"/>
  <c r="AZ54" i="1" s="1"/>
  <c r="U55" i="1"/>
  <c r="Z55" i="1" s="1"/>
  <c r="U58" i="1"/>
  <c r="AA58" i="1" s="1"/>
  <c r="AZ58" i="1" s="1"/>
  <c r="U59" i="1"/>
  <c r="Z59" i="1" s="1"/>
  <c r="U62" i="1"/>
  <c r="AA62" i="1" s="1"/>
  <c r="AZ62" i="1" s="1"/>
  <c r="U63" i="1"/>
  <c r="Z63" i="1" s="1"/>
  <c r="U66" i="1"/>
  <c r="AA66" i="1" s="1"/>
  <c r="AZ66" i="1" s="1"/>
  <c r="U67" i="1"/>
  <c r="Z67" i="1" s="1"/>
  <c r="U70" i="1"/>
  <c r="AA70" i="1" s="1"/>
  <c r="AZ70" i="1" s="1"/>
  <c r="U71" i="1"/>
  <c r="Z71" i="1" s="1"/>
  <c r="U46" i="1"/>
  <c r="Z46" i="1" s="1"/>
  <c r="U12" i="1"/>
  <c r="AA12" i="1" s="1"/>
  <c r="AZ12" i="1" s="1"/>
  <c r="U13" i="1"/>
  <c r="AA13" i="1" s="1"/>
  <c r="AZ13" i="1" s="1"/>
  <c r="U16" i="1"/>
  <c r="AA16" i="1" s="1"/>
  <c r="AZ16" i="1" s="1"/>
  <c r="U17" i="1"/>
  <c r="AA17" i="1" s="1"/>
  <c r="AZ17" i="1" s="1"/>
  <c r="U20" i="1"/>
  <c r="AA20" i="1" s="1"/>
  <c r="AZ20" i="1" s="1"/>
  <c r="U21" i="1"/>
  <c r="AA21" i="1" s="1"/>
  <c r="AZ21" i="1" s="1"/>
  <c r="U24" i="1"/>
  <c r="AA24" i="1" s="1"/>
  <c r="AZ24" i="1" s="1"/>
  <c r="U25" i="1"/>
  <c r="AA25" i="1" s="1"/>
  <c r="AZ25" i="1" s="1"/>
  <c r="U28" i="1"/>
  <c r="AA28" i="1" s="1"/>
  <c r="AZ28" i="1" s="1"/>
  <c r="U29" i="1"/>
  <c r="AA29" i="1" s="1"/>
  <c r="AZ29" i="1" s="1"/>
  <c r="U32" i="1"/>
  <c r="AA32" i="1" s="1"/>
  <c r="AZ32" i="1" s="1"/>
  <c r="U33" i="1"/>
  <c r="AA33" i="1" s="1"/>
  <c r="AZ33" i="1" s="1"/>
  <c r="U36" i="1"/>
  <c r="AA36" i="1" s="1"/>
  <c r="AZ36" i="1" s="1"/>
  <c r="U37" i="1"/>
  <c r="AA37" i="1" s="1"/>
  <c r="AZ37" i="1" s="1"/>
  <c r="U40" i="1"/>
  <c r="AA40" i="1" s="1"/>
  <c r="AZ40" i="1" s="1"/>
  <c r="U11" i="1"/>
  <c r="AA11" i="1" s="1"/>
  <c r="AZ11" i="1" s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46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11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46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11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46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11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46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11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46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9" i="1"/>
  <c r="J40" i="1"/>
  <c r="J41" i="1"/>
  <c r="J11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46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11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46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11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46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11" i="1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J38" i="1" s="1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J75" i="1" l="1"/>
  <c r="J73" i="1"/>
  <c r="K73" i="1"/>
  <c r="J43" i="1"/>
  <c r="K43" i="1"/>
  <c r="K75" i="1"/>
  <c r="U41" i="1"/>
  <c r="AA41" i="1" s="1"/>
  <c r="AZ41" i="1" s="1"/>
  <c r="BF36" i="2"/>
  <c r="Y41" i="1" s="1"/>
  <c r="AE41" i="1" s="1"/>
  <c r="V41" i="1"/>
  <c r="AB41" i="1" s="1"/>
  <c r="BA41" i="1" s="1"/>
  <c r="BD41" i="1" s="1"/>
  <c r="BC34" i="2"/>
  <c r="BF34" i="2" s="1"/>
  <c r="Y39" i="1" s="1"/>
  <c r="AE39" i="1" s="1"/>
  <c r="V70" i="1"/>
  <c r="AB70" i="1" s="1"/>
  <c r="BA70" i="1" s="1"/>
  <c r="BD70" i="1" s="1"/>
  <c r="V66" i="1"/>
  <c r="AB66" i="1" s="1"/>
  <c r="BA66" i="1" s="1"/>
  <c r="BD66" i="1" s="1"/>
  <c r="V62" i="1"/>
  <c r="AB62" i="1" s="1"/>
  <c r="BA62" i="1" s="1"/>
  <c r="BD62" i="1" s="1"/>
  <c r="V58" i="1"/>
  <c r="AB58" i="1" s="1"/>
  <c r="BA58" i="1" s="1"/>
  <c r="BD58" i="1" s="1"/>
  <c r="V54" i="1"/>
  <c r="AB54" i="1" s="1"/>
  <c r="BA54" i="1" s="1"/>
  <c r="BD54" i="1" s="1"/>
  <c r="V50" i="1"/>
  <c r="AB50" i="1" s="1"/>
  <c r="BA50" i="1" s="1"/>
  <c r="BD50" i="1" s="1"/>
  <c r="V69" i="1"/>
  <c r="AB69" i="1" s="1"/>
  <c r="BA69" i="1" s="1"/>
  <c r="BD69" i="1" s="1"/>
  <c r="V65" i="1"/>
  <c r="AB65" i="1" s="1"/>
  <c r="BA65" i="1" s="1"/>
  <c r="BD65" i="1" s="1"/>
  <c r="V61" i="1"/>
  <c r="AB61" i="1" s="1"/>
  <c r="BA61" i="1" s="1"/>
  <c r="BD61" i="1" s="1"/>
  <c r="V57" i="1"/>
  <c r="AB57" i="1" s="1"/>
  <c r="BA57" i="1" s="1"/>
  <c r="BD57" i="1" s="1"/>
  <c r="V53" i="1"/>
  <c r="AB53" i="1" s="1"/>
  <c r="BA53" i="1" s="1"/>
  <c r="BD53" i="1" s="1"/>
  <c r="V49" i="1"/>
  <c r="AB49" i="1" s="1"/>
  <c r="BA49" i="1" s="1"/>
  <c r="BD49" i="1" s="1"/>
  <c r="V35" i="1"/>
  <c r="AB35" i="1" s="1"/>
  <c r="BA35" i="1" s="1"/>
  <c r="BD35" i="1" s="1"/>
  <c r="V31" i="1"/>
  <c r="AB31" i="1" s="1"/>
  <c r="BA31" i="1" s="1"/>
  <c r="BD31" i="1" s="1"/>
  <c r="V27" i="1"/>
  <c r="AB27" i="1" s="1"/>
  <c r="BA27" i="1" s="1"/>
  <c r="BD27" i="1" s="1"/>
  <c r="V23" i="1"/>
  <c r="AB23" i="1" s="1"/>
  <c r="BA23" i="1" s="1"/>
  <c r="BD23" i="1" s="1"/>
  <c r="V19" i="1"/>
  <c r="AB19" i="1" s="1"/>
  <c r="BA19" i="1" s="1"/>
  <c r="BD19" i="1" s="1"/>
  <c r="V15" i="1"/>
  <c r="AB15" i="1" s="1"/>
  <c r="BA15" i="1" s="1"/>
  <c r="BD15" i="1" s="1"/>
  <c r="V38" i="1"/>
  <c r="AB38" i="1" s="1"/>
  <c r="BA38" i="1" s="1"/>
  <c r="BD38" i="1" s="1"/>
  <c r="V34" i="1"/>
  <c r="AB34" i="1" s="1"/>
  <c r="BA34" i="1" s="1"/>
  <c r="BD34" i="1" s="1"/>
  <c r="V30" i="1"/>
  <c r="AB30" i="1" s="1"/>
  <c r="BA30" i="1" s="1"/>
  <c r="BD30" i="1" s="1"/>
  <c r="V26" i="1"/>
  <c r="AB26" i="1" s="1"/>
  <c r="BA26" i="1" s="1"/>
  <c r="BD26" i="1" s="1"/>
  <c r="V22" i="1"/>
  <c r="AB22" i="1" s="1"/>
  <c r="BA22" i="1" s="1"/>
  <c r="BD22" i="1" s="1"/>
  <c r="V18" i="1"/>
  <c r="AB18" i="1" s="1"/>
  <c r="BA18" i="1" s="1"/>
  <c r="BD18" i="1" s="1"/>
  <c r="V14" i="1"/>
  <c r="AB14" i="1" s="1"/>
  <c r="BA14" i="1" s="1"/>
  <c r="BD14" i="1" s="1"/>
  <c r="BE48" i="2"/>
  <c r="X53" i="1" s="1"/>
  <c r="AD53" i="1" s="1"/>
  <c r="BC53" i="1" s="1"/>
  <c r="U53" i="1"/>
  <c r="Z47" i="1"/>
  <c r="AA47" i="1"/>
  <c r="AZ47" i="1" s="1"/>
  <c r="AA71" i="1"/>
  <c r="AZ71" i="1" s="1"/>
  <c r="AA63" i="1"/>
  <c r="AZ63" i="1" s="1"/>
  <c r="AA55" i="1"/>
  <c r="AZ55" i="1" s="1"/>
  <c r="BE64" i="2"/>
  <c r="X69" i="1" s="1"/>
  <c r="AD69" i="1" s="1"/>
  <c r="BC69" i="1" s="1"/>
  <c r="U69" i="1"/>
  <c r="BE60" i="2"/>
  <c r="X65" i="1" s="1"/>
  <c r="AD65" i="1" s="1"/>
  <c r="BC65" i="1" s="1"/>
  <c r="U65" i="1"/>
  <c r="BE56" i="2"/>
  <c r="X61" i="1" s="1"/>
  <c r="AD61" i="1" s="1"/>
  <c r="BC61" i="1" s="1"/>
  <c r="U61" i="1"/>
  <c r="BE52" i="2"/>
  <c r="X57" i="1" s="1"/>
  <c r="AD57" i="1" s="1"/>
  <c r="BC57" i="1" s="1"/>
  <c r="U57" i="1"/>
  <c r="BE44" i="2"/>
  <c r="X49" i="1" s="1"/>
  <c r="AD49" i="1" s="1"/>
  <c r="BC49" i="1" s="1"/>
  <c r="U49" i="1"/>
  <c r="Z66" i="1"/>
  <c r="Z58" i="1"/>
  <c r="Z50" i="1"/>
  <c r="AA67" i="1"/>
  <c r="AZ67" i="1" s="1"/>
  <c r="AA59" i="1"/>
  <c r="AZ59" i="1" s="1"/>
  <c r="AA51" i="1"/>
  <c r="AZ51" i="1" s="1"/>
  <c r="U68" i="1"/>
  <c r="U64" i="1"/>
  <c r="U60" i="1"/>
  <c r="U56" i="1"/>
  <c r="U52" i="1"/>
  <c r="U48" i="1"/>
  <c r="AA39" i="1"/>
  <c r="AZ39" i="1" s="1"/>
  <c r="Z39" i="1"/>
  <c r="AA23" i="1"/>
  <c r="AZ23" i="1" s="1"/>
  <c r="Z23" i="1"/>
  <c r="AA15" i="1"/>
  <c r="AZ15" i="1" s="1"/>
  <c r="Z15" i="1"/>
  <c r="AA31" i="1"/>
  <c r="AZ31" i="1" s="1"/>
  <c r="Z31" i="1"/>
  <c r="Z40" i="1"/>
  <c r="Z32" i="1"/>
  <c r="Z24" i="1"/>
  <c r="Z16" i="1"/>
  <c r="U35" i="1"/>
  <c r="U27" i="1"/>
  <c r="U19" i="1"/>
  <c r="U38" i="1"/>
  <c r="U26" i="1"/>
  <c r="BE34" i="2"/>
  <c r="X39" i="1" s="1"/>
  <c r="AD39" i="1" s="1"/>
  <c r="BC39" i="1" s="1"/>
  <c r="BE26" i="2"/>
  <c r="X31" i="1" s="1"/>
  <c r="AD31" i="1" s="1"/>
  <c r="BC31" i="1" s="1"/>
  <c r="BE18" i="2"/>
  <c r="X23" i="1" s="1"/>
  <c r="AD23" i="1" s="1"/>
  <c r="BC23" i="1" s="1"/>
  <c r="BE10" i="2"/>
  <c r="X15" i="1" s="1"/>
  <c r="AD15" i="1" s="1"/>
  <c r="BC15" i="1" s="1"/>
  <c r="Z36" i="1"/>
  <c r="Z28" i="1"/>
  <c r="Z20" i="1"/>
  <c r="Z12" i="1"/>
  <c r="U34" i="1"/>
  <c r="U30" i="1"/>
  <c r="U22" i="1"/>
  <c r="U18" i="1"/>
  <c r="U14" i="1"/>
  <c r="Z37" i="1"/>
  <c r="Z33" i="1"/>
  <c r="Z29" i="1"/>
  <c r="Z25" i="1"/>
  <c r="Z21" i="1"/>
  <c r="Z17" i="1"/>
  <c r="Z13" i="1"/>
  <c r="Z11" i="1"/>
  <c r="Z41" i="1" l="1"/>
  <c r="V39" i="1"/>
  <c r="AB39" i="1" s="1"/>
  <c r="BA39" i="1" s="1"/>
  <c r="BD39" i="1" s="1"/>
  <c r="AA57" i="1"/>
  <c r="AZ57" i="1" s="1"/>
  <c r="Z57" i="1"/>
  <c r="AA65" i="1"/>
  <c r="AZ65" i="1" s="1"/>
  <c r="Z65" i="1"/>
  <c r="Z60" i="1"/>
  <c r="AA60" i="1"/>
  <c r="AZ60" i="1" s="1"/>
  <c r="AA53" i="1"/>
  <c r="AZ53" i="1" s="1"/>
  <c r="Z53" i="1"/>
  <c r="Z52" i="1"/>
  <c r="AA52" i="1"/>
  <c r="AZ52" i="1" s="1"/>
  <c r="Z68" i="1"/>
  <c r="AA68" i="1"/>
  <c r="AZ68" i="1" s="1"/>
  <c r="Z56" i="1"/>
  <c r="AA56" i="1"/>
  <c r="AZ56" i="1" s="1"/>
  <c r="Z48" i="1"/>
  <c r="AA48" i="1"/>
  <c r="AZ48" i="1" s="1"/>
  <c r="Z64" i="1"/>
  <c r="AA64" i="1"/>
  <c r="AZ64" i="1" s="1"/>
  <c r="AA49" i="1"/>
  <c r="AZ49" i="1" s="1"/>
  <c r="Z49" i="1"/>
  <c r="AA61" i="1"/>
  <c r="AZ61" i="1" s="1"/>
  <c r="Z61" i="1"/>
  <c r="AA69" i="1"/>
  <c r="AZ69" i="1" s="1"/>
  <c r="Z69" i="1"/>
  <c r="Z38" i="1"/>
  <c r="AA38" i="1"/>
  <c r="AZ38" i="1" s="1"/>
  <c r="Z30" i="1"/>
  <c r="AA30" i="1"/>
  <c r="AZ30" i="1" s="1"/>
  <c r="AA19" i="1"/>
  <c r="AZ19" i="1" s="1"/>
  <c r="Z19" i="1"/>
  <c r="AA14" i="1"/>
  <c r="AZ14" i="1" s="1"/>
  <c r="Z14" i="1"/>
  <c r="AA27" i="1"/>
  <c r="AZ27" i="1" s="1"/>
  <c r="Z27" i="1"/>
  <c r="AA22" i="1"/>
  <c r="AZ22" i="1" s="1"/>
  <c r="Z22" i="1"/>
  <c r="AA34" i="1"/>
  <c r="AZ34" i="1" s="1"/>
  <c r="Z34" i="1"/>
  <c r="Z18" i="1"/>
  <c r="AA18" i="1"/>
  <c r="AZ18" i="1" s="1"/>
  <c r="AA26" i="1"/>
  <c r="AZ26" i="1" s="1"/>
  <c r="Z26" i="1"/>
  <c r="AA35" i="1"/>
  <c r="AZ35" i="1" s="1"/>
  <c r="Z35" i="1"/>
  <c r="Y43" i="1" l="1"/>
  <c r="AE43" i="1" s="1"/>
  <c r="X43" i="1"/>
  <c r="AD43" i="1" s="1"/>
  <c r="X73" i="1"/>
  <c r="AD73" i="1" s="1"/>
  <c r="Y73" i="1"/>
  <c r="AE73" i="1" s="1"/>
  <c r="AH3" i="2"/>
  <c r="B57" i="4" l="1"/>
</calcChain>
</file>

<file path=xl/comments1.xml><?xml version="1.0" encoding="utf-8"?>
<comments xmlns="http://schemas.openxmlformats.org/spreadsheetml/2006/main">
  <authors>
    <author>bschultz</author>
  </authors>
  <commentList>
    <comment ref="AR37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<sst xmlns="http://schemas.openxmlformats.org/spreadsheetml/2006/main" count="5216" uniqueCount="505">
  <si>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</si>
  <si>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</si>
  <si>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</si>
  <si>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</si>
  <si>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</si>
  <si>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</si>
  <si>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</si>
  <si>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</si>
  <si>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</si>
  <si>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</si>
  <si>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</si>
  <si>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</si>
  <si>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</si>
  <si>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</si>
  <si>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</si>
  <si>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</si>
  <si>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</si>
  <si>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</si>
  <si>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</si>
  <si>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</si>
  <si>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</si>
  <si>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</si>
  <si>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</si>
  <si>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</si>
  <si>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</si>
  <si>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</si>
  <si>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</si>
  <si>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</si>
  <si>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</si>
  <si>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</si>
  <si>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</si>
  <si>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</si>
  <si>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</si>
  <si>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</si>
  <si>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</si>
  <si>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</si>
  <si>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</si>
  <si>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</si>
  <si>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</si>
  <si>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</si>
  <si>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</si>
  <si>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</si>
  <si>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</si>
  <si>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</si>
  <si>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</si>
  <si>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</si>
  <si>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</si>
  <si>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</si>
  <si>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</si>
  <si>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</si>
  <si>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</si>
  <si>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</si>
  <si>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</si>
  <si>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</si>
  <si>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</si>
  <si>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</si>
  <si>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</si>
  <si>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</si>
  <si>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</si>
  <si>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</si>
  <si>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</si>
  <si>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</si>
  <si>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</si>
  <si>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</si>
  <si>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</si>
  <si>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</si>
  <si>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</si>
  <si>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</si>
  <si>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</si>
  <si>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</si>
  <si>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</si>
  <si>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</si>
  <si>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</si>
  <si>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</si>
  <si>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</si>
  <si>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Portfolio</t>
  </si>
  <si>
    <t>Portfolio - excluding rehabs, lease ups</t>
  </si>
  <si>
    <t>March 2018 YTD Operating and Budgeted Results</t>
  </si>
  <si>
    <t>3/31/2018 Cash and Reserve Balances</t>
  </si>
  <si>
    <t>EHI 2018 Operating Expenses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</si>
  <si>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</si>
  <si>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</si>
  <si>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</si>
  <si>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</si>
  <si>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</si>
  <si>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</si>
  <si>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</si>
  <si>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</si>
  <si>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70305</t>
  </si>
  <si>
    <t>The Oaks at Frankford</t>
  </si>
  <si>
    <t>70306</t>
  </si>
  <si>
    <t>Metro Heights at Mondawmin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</si>
  <si>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</si>
  <si>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</si>
  <si>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</si>
  <si>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</si>
  <si>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</si>
  <si>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</si>
  <si>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</si>
  <si>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</si>
  <si>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70312</t>
  </si>
  <si>
    <t>Heritage Crossing II</t>
  </si>
  <si>
    <t>70314</t>
  </si>
  <si>
    <t>Mulberry at Park</t>
  </si>
  <si>
    <t>70316</t>
  </si>
  <si>
    <t>Riverwoods at North East</t>
  </si>
  <si>
    <t>70320</t>
  </si>
  <si>
    <t>Little Hut</t>
  </si>
  <si>
    <t>70321</t>
  </si>
  <si>
    <t>Southwest Partnership Baltimore</t>
  </si>
  <si>
    <t>70322</t>
  </si>
  <si>
    <t>Bozel Property</t>
  </si>
  <si>
    <t>70326</t>
  </si>
  <si>
    <t>Greens at Hammonds Lane</t>
  </si>
  <si>
    <t>70328</t>
  </si>
  <si>
    <t>Evergreen Senior Apartments</t>
  </si>
  <si>
    <t>70329</t>
  </si>
  <si>
    <t>Greens at Rolling Road</t>
  </si>
  <si>
    <t>70331</t>
  </si>
  <si>
    <t>Cove Point II</t>
  </si>
  <si>
    <t>70334</t>
  </si>
  <si>
    <t>Greens at Liberty Road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</si>
  <si>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</si>
  <si>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</si>
  <si>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</si>
  <si>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</si>
  <si>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</si>
  <si>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</si>
  <si>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</si>
  <si>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</si>
  <si>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70387</t>
  </si>
  <si>
    <t>Barber Street Assemblage</t>
  </si>
  <si>
    <t>70390</t>
  </si>
  <si>
    <t>Wheeler Creek RAD</t>
  </si>
  <si>
    <t>70391</t>
  </si>
  <si>
    <t>USE THIS FOR NEXT OPPORTUNITY</t>
  </si>
  <si>
    <t>70398</t>
  </si>
  <si>
    <t>7408 Belair Road</t>
  </si>
  <si>
    <t>70399</t>
  </si>
  <si>
    <t>Newtowne 20</t>
  </si>
  <si>
    <t>70406</t>
  </si>
  <si>
    <t>test EH Development</t>
  </si>
  <si>
    <t>70463</t>
  </si>
  <si>
    <t>year renovated validation</t>
  </si>
  <si>
    <t>70466</t>
  </si>
  <si>
    <t>Preston Apartments</t>
  </si>
  <si>
    <t>70473</t>
  </si>
  <si>
    <t>Auburn Pointe - Auburn Pointe LLC</t>
  </si>
  <si>
    <t>70495</t>
  </si>
  <si>
    <t>Cedar Heights</t>
  </si>
  <si>
    <t>70543</t>
  </si>
  <si>
    <t>Central Gardens II</t>
  </si>
  <si>
    <t>70544</t>
  </si>
  <si>
    <t>Edgewood Commons I (601)</t>
  </si>
  <si>
    <t>70545</t>
  </si>
  <si>
    <t>Edgewood Commons II (Gardens)</t>
  </si>
  <si>
    <t>70546</t>
  </si>
  <si>
    <t>Edgewood Commons III LP (635)</t>
  </si>
  <si>
    <t>70547</t>
  </si>
  <si>
    <t>Edgewood Commons III PC (635)</t>
  </si>
  <si>
    <t>70548</t>
  </si>
  <si>
    <t>Edgewood Commons IV (611)</t>
  </si>
  <si>
    <t>70549</t>
  </si>
  <si>
    <t>Essex House - Essex House LP</t>
  </si>
  <si>
    <t>70551</t>
  </si>
  <si>
    <t>Hollins House</t>
  </si>
  <si>
    <t>70552</t>
  </si>
  <si>
    <t>Howard Hill</t>
  </si>
  <si>
    <t>70555</t>
  </si>
  <si>
    <t>Meadowbrook Run</t>
  </si>
  <si>
    <t>70556</t>
  </si>
  <si>
    <t>Overlook at Oxon Run</t>
  </si>
  <si>
    <t>70557</t>
  </si>
  <si>
    <t>Oxford Manor</t>
  </si>
  <si>
    <t>70558</t>
  </si>
  <si>
    <t>Park Montgomery</t>
  </si>
  <si>
    <t>70559</t>
  </si>
  <si>
    <t>Stony Brook</t>
  </si>
  <si>
    <t>70560</t>
  </si>
  <si>
    <t>The Larkspur</t>
  </si>
  <si>
    <t>70561</t>
  </si>
  <si>
    <t>Wardman Court</t>
  </si>
  <si>
    <t>70562</t>
  </si>
  <si>
    <t>West Wood Oaks</t>
  </si>
  <si>
    <t>70563</t>
  </si>
  <si>
    <t>Wheeler Terrace</t>
  </si>
  <si>
    <t>70565</t>
  </si>
  <si>
    <t>Woodmere Trace</t>
  </si>
  <si>
    <t>70568</t>
  </si>
  <si>
    <t>Edgewood V - Edgewood V LLC</t>
  </si>
  <si>
    <t>New Construction</t>
  </si>
  <si>
    <t>Inactive</t>
  </si>
  <si>
    <t>Loan Closing/Construction</t>
  </si>
  <si>
    <t>Pending Business Committee Approval</t>
  </si>
  <si>
    <t>Pre-Development</t>
  </si>
  <si>
    <t>Rehabilitation</t>
  </si>
  <si>
    <t>Operations/Asset Management</t>
  </si>
  <si>
    <t>Testing EPO</t>
  </si>
  <si>
    <t>2018</t>
  </si>
  <si>
    <t>Park View at Furnace Branch - Mukund</t>
  </si>
  <si>
    <t>Park View at Taylor</t>
  </si>
  <si>
    <t>POR Test</t>
  </si>
  <si>
    <t>Admiral Oaks</t>
  </si>
  <si>
    <t>Park View at Emerson</t>
  </si>
  <si>
    <t>Park View at Catonsville</t>
  </si>
  <si>
    <t>70567</t>
  </si>
  <si>
    <t>Enterprise Homes, Inc.</t>
  </si>
  <si>
    <t>70367</t>
  </si>
  <si>
    <t>College Parkway Place</t>
  </si>
  <si>
    <t>R Home Property Management, LLC</t>
  </si>
  <si>
    <t>70440</t>
  </si>
  <si>
    <t>70313</t>
  </si>
  <si>
    <t>The Allendale</t>
  </si>
  <si>
    <t>Winn Management Company LLC</t>
  </si>
  <si>
    <t>Habitat America, LLC</t>
  </si>
  <si>
    <t>70317</t>
  </si>
  <si>
    <t>Taney Village</t>
  </si>
  <si>
    <t>70318</t>
  </si>
  <si>
    <t>Westminster Overlook (FKA Locust House)</t>
  </si>
  <si>
    <t>Whetstone Management Corp.</t>
  </si>
  <si>
    <t>Edgewood Management Corporation</t>
  </si>
  <si>
    <t xml:space="preserve"> Actual Occupancy @ 4/20/2018</t>
  </si>
  <si>
    <t>70416</t>
  </si>
  <si>
    <t>test_project</t>
  </si>
  <si>
    <t>Financial Close-out/Lease-up</t>
  </si>
  <si>
    <t>Q1</t>
  </si>
  <si>
    <t>Land</t>
  </si>
  <si>
    <t>18700</t>
  </si>
  <si>
    <t>Replacement Reserve</t>
  </si>
  <si>
    <t>10710</t>
  </si>
  <si>
    <t>Operating Reserve</t>
  </si>
  <si>
    <t>10700</t>
  </si>
  <si>
    <t>Other Reserves</t>
  </si>
  <si>
    <t>10720</t>
  </si>
  <si>
    <t>Annual</t>
  </si>
  <si>
    <t>Income Statement</t>
  </si>
  <si>
    <t>Other Repairs &amp; Maintenance</t>
  </si>
  <si>
    <t>Budget</t>
  </si>
  <si>
    <t>55740</t>
  </si>
  <si>
    <t>Interest Expense - Non Recourse Debt</t>
  </si>
  <si>
    <t>62020</t>
  </si>
  <si>
    <t>Investor Services Fee</t>
  </si>
  <si>
    <t>66310</t>
  </si>
  <si>
    <t>Gross Potential Residential Rent</t>
  </si>
  <si>
    <t>45001</t>
  </si>
  <si>
    <t>Cash &amp; Cash Equivalents</t>
  </si>
  <si>
    <t>10000</t>
  </si>
  <si>
    <t>Subsidized Tenant Rent</t>
  </si>
  <si>
    <t>45100</t>
  </si>
  <si>
    <t>Mktg/Advertising/leasing</t>
  </si>
  <si>
    <t>60015</t>
  </si>
  <si>
    <t>Office Salaries</t>
  </si>
  <si>
    <t>50105</t>
  </si>
  <si>
    <t>Bad Debt Expense</t>
  </si>
  <si>
    <t>58001</t>
  </si>
  <si>
    <t>Property Management Fees</t>
  </si>
  <si>
    <t>66100</t>
  </si>
  <si>
    <t>Repairs Contracts</t>
  </si>
  <si>
    <t>55705</t>
  </si>
  <si>
    <t>Security Payroll/Contract</t>
  </si>
  <si>
    <t>55770</t>
  </si>
  <si>
    <t>Property and Liability Insurance</t>
  </si>
  <si>
    <t>55320</t>
  </si>
  <si>
    <t>Other Utilities</t>
  </si>
  <si>
    <t>55357</t>
  </si>
  <si>
    <t>Water</t>
  </si>
  <si>
    <t>55355</t>
  </si>
  <si>
    <t>Real Estate Taxes</t>
  </si>
  <si>
    <t>55301</t>
  </si>
  <si>
    <t>Legal Fees</t>
  </si>
  <si>
    <t>UW Pro Forma</t>
  </si>
  <si>
    <t>53030</t>
  </si>
  <si>
    <t>Nonrecourse Debt - Affiliate 1</t>
  </si>
  <si>
    <t>28155</t>
  </si>
  <si>
    <t>Accrued Expenses &amp; Other Liabilities</t>
  </si>
  <si>
    <t>20105</t>
  </si>
  <si>
    <t>Accrued Interest Payable - Non Recourse Debt</t>
  </si>
  <si>
    <t>28600</t>
  </si>
  <si>
    <t>Account Payable - Construction</t>
  </si>
  <si>
    <t>21010</t>
  </si>
  <si>
    <t>Accum Amort - Deferred Costs</t>
  </si>
  <si>
    <t>19001</t>
  </si>
  <si>
    <t>Accounts Payable, Trade</t>
  </si>
  <si>
    <t>21001</t>
  </si>
  <si>
    <t>Other Advances &amp; AP Affiliates</t>
  </si>
  <si>
    <t>21030</t>
  </si>
  <si>
    <t>Accounts Receivables - Affiliates</t>
  </si>
  <si>
    <t>12505</t>
  </si>
  <si>
    <t>Accounts Receivables.-Subsidies</t>
  </si>
  <si>
    <t>12504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</si>
  <si>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</si>
  <si>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</si>
  <si>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</si>
  <si>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</si>
  <si>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</si>
  <si>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</si>
  <si>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</si>
  <si>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</si>
  <si>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Fees Payable - Affiliates</t>
  </si>
  <si>
    <t>21020</t>
  </si>
  <si>
    <t>Furnishings/Equipment</t>
  </si>
  <si>
    <t>18001</t>
  </si>
  <si>
    <t>Construction in Progress</t>
  </si>
  <si>
    <t>18800</t>
  </si>
  <si>
    <t>Construction Loan Interest Payable</t>
  </si>
  <si>
    <t>28500</t>
  </si>
  <si>
    <t>Construction Loan payable</t>
  </si>
  <si>
    <t>28140</t>
  </si>
  <si>
    <t>Debt Service Reserve</t>
  </si>
  <si>
    <t>10715</t>
  </si>
  <si>
    <t>Deferred Costs, Gross</t>
  </si>
  <si>
    <t>19000</t>
  </si>
  <si>
    <t>Nonrecourse Debt 1</t>
  </si>
  <si>
    <t>28150</t>
  </si>
  <si>
    <t>Nonrecourse Debt 2</t>
  </si>
  <si>
    <t>28151</t>
  </si>
  <si>
    <t>Nonrecourse Debt 3</t>
  </si>
  <si>
    <t>28152</t>
  </si>
  <si>
    <t>Nonrecourse Debt 4</t>
  </si>
  <si>
    <t>28153</t>
  </si>
  <si>
    <t>Prepaid Expenses - Other</t>
  </si>
  <si>
    <t>19650</t>
  </si>
  <si>
    <t>Other Assets</t>
  </si>
  <si>
    <t>19750</t>
  </si>
  <si>
    <t>Other Receivables</t>
  </si>
  <si>
    <t>12530</t>
  </si>
  <si>
    <t>Real Estate Tax &amp; Insurance Escrow</t>
  </si>
  <si>
    <t>19300</t>
  </si>
  <si>
    <t>Recourse Debt - Affiliate 1</t>
  </si>
  <si>
    <t>28205</t>
  </si>
  <si>
    <t>Partners Capital</t>
  </si>
  <si>
    <t>30500</t>
  </si>
  <si>
    <t>Tenant Receivables</t>
  </si>
  <si>
    <t>12503</t>
  </si>
  <si>
    <t>Tenant Security Deposits</t>
  </si>
  <si>
    <t>10730</t>
  </si>
  <si>
    <t>23500</t>
  </si>
  <si>
    <t>Utility and Other Deposits</t>
  </si>
  <si>
    <t>10725</t>
  </si>
  <si>
    <t>Investment in Partnership</t>
  </si>
  <si>
    <t>17900</t>
  </si>
  <si>
    <t>Prepaid Interest</t>
  </si>
  <si>
    <t>19200</t>
  </si>
  <si>
    <t>Land Lease</t>
  </si>
  <si>
    <t>19700</t>
  </si>
  <si>
    <t>Advance - Operating Deficit</t>
  </si>
  <si>
    <t>21025</t>
  </si>
  <si>
    <t>Real Estate Taxes Payable</t>
  </si>
  <si>
    <t>21040</t>
  </si>
  <si>
    <t>Developer Fee Interest Payable</t>
  </si>
  <si>
    <t>21401</t>
  </si>
  <si>
    <t>Land Lease Obligations</t>
  </si>
  <si>
    <t>23510</t>
  </si>
  <si>
    <t>Syndication Costs</t>
  </si>
  <si>
    <t>30511</t>
  </si>
  <si>
    <t>Other Comprehensive Inc (Loss)</t>
  </si>
  <si>
    <t>30800</t>
  </si>
  <si>
    <t>Accrued Interest Payable - Nonrecourse - Affiliate</t>
  </si>
  <si>
    <t>28601</t>
  </si>
  <si>
    <t>Accrued Interest Payable - Recourse</t>
  </si>
  <si>
    <t>28602</t>
  </si>
  <si>
    <t>Accrued Interest Payable - Recourse - Affiliate</t>
  </si>
  <si>
    <t>28603</t>
  </si>
  <si>
    <t>Deferred Interest Payable - Nonrecourse</t>
  </si>
  <si>
    <t>28610</t>
  </si>
  <si>
    <t>Deferred Interest Payable - Nonrecourse - Affiliate</t>
  </si>
  <si>
    <t>28611</t>
  </si>
  <si>
    <t>Deferred Interest Payable - Recourse</t>
  </si>
  <si>
    <t>28612</t>
  </si>
  <si>
    <t>Deferred Interest Payable - Recourse - Affiliate</t>
  </si>
  <si>
    <t>28613</t>
  </si>
  <si>
    <t>Nonrecourse Debt - Affiliate 2</t>
  </si>
  <si>
    <t>28156</t>
  </si>
  <si>
    <t>Nonrecourse Debt - Affiliate 3</t>
  </si>
  <si>
    <t>28157</t>
  </si>
  <si>
    <t>Nonrecourse Debt - Affiliate 4</t>
  </si>
  <si>
    <t>28158</t>
  </si>
  <si>
    <t>Recourse Debt 1</t>
  </si>
  <si>
    <t>28200</t>
  </si>
  <si>
    <t>Recourse Debt 2</t>
  </si>
  <si>
    <t>28201</t>
  </si>
  <si>
    <t>Recourse Debt 3</t>
  </si>
  <si>
    <t>28202</t>
  </si>
  <si>
    <t>Recourse Debt 4</t>
  </si>
  <si>
    <t>28203</t>
  </si>
  <si>
    <t>Recourse Debt - Affiliate 2</t>
  </si>
  <si>
    <t>28206</t>
  </si>
  <si>
    <t>Recourse Debt - Affiliate 3</t>
  </si>
  <si>
    <t>28207</t>
  </si>
  <si>
    <t>Recourse Debt - Affiliate 4</t>
  </si>
  <si>
    <t>28208</t>
  </si>
  <si>
    <t>Rent Concessions</t>
  </si>
  <si>
    <t>45500</t>
  </si>
  <si>
    <t>Staff Rent Free Unit</t>
  </si>
  <si>
    <t>55327</t>
  </si>
  <si>
    <t>Interest Income</t>
  </si>
  <si>
    <t>44100</t>
  </si>
  <si>
    <t>Grant Income</t>
  </si>
  <si>
    <t>42200</t>
  </si>
  <si>
    <t>Miscellaneous Expense</t>
  </si>
  <si>
    <t>59001</t>
  </si>
  <si>
    <t>Repairs &amp; Maintenance Payroll</t>
  </si>
  <si>
    <t>55745</t>
  </si>
  <si>
    <t>Payroll Taxes</t>
  </si>
  <si>
    <t>50252</t>
  </si>
  <si>
    <t>Health Ins &amp; Other Employee Benefits</t>
  </si>
  <si>
    <t>50203</t>
  </si>
  <si>
    <t>Ground Rent</t>
  </si>
  <si>
    <t>59500</t>
  </si>
  <si>
    <t>Miscellaneous Admin/Office Expense</t>
  </si>
  <si>
    <t>55342</t>
  </si>
  <si>
    <t>Audit/Tax Return Fees</t>
  </si>
  <si>
    <t>53034</t>
  </si>
  <si>
    <t>Telephone</t>
  </si>
  <si>
    <t>55110</t>
  </si>
  <si>
    <t>Bookkeeping/Other Professional Fees</t>
  </si>
  <si>
    <t>53036</t>
  </si>
  <si>
    <t>Annual Tax Credit Monitoring Fee</t>
  </si>
  <si>
    <t>55311</t>
  </si>
  <si>
    <t>Elevator Maintenance</t>
  </si>
  <si>
    <t>55715</t>
  </si>
  <si>
    <t>HVAC Maintenance</t>
  </si>
  <si>
    <t>55735</t>
  </si>
  <si>
    <t>Painting &amp; Decorating</t>
  </si>
  <si>
    <t>55710</t>
  </si>
  <si>
    <t>Misc Taxes &amp; Licenses</t>
  </si>
  <si>
    <t>55310</t>
  </si>
  <si>
    <t>Commercial Potential Rent</t>
  </si>
  <si>
    <t>45200</t>
  </si>
  <si>
    <t>Misc Tenant and Other Income</t>
  </si>
  <si>
    <t>49000</t>
  </si>
  <si>
    <t>Residential Vacancy Loss</t>
  </si>
  <si>
    <t>45400</t>
  </si>
  <si>
    <t>Depreciation</t>
  </si>
  <si>
    <t>80000</t>
  </si>
  <si>
    <t>Capital Gains/Loss</t>
  </si>
  <si>
    <t>71300</t>
  </si>
  <si>
    <t>Must Pay Fees - Other</t>
  </si>
  <si>
    <t>66202</t>
  </si>
  <si>
    <t>Other Financial Expense</t>
  </si>
  <si>
    <t>62900</t>
  </si>
  <si>
    <t>Developer Fee Interest Expense</t>
  </si>
  <si>
    <t>62015</t>
  </si>
  <si>
    <t>Amortization</t>
  </si>
  <si>
    <t>80100</t>
  </si>
  <si>
    <t>Trash Removal</t>
  </si>
  <si>
    <t>55725</t>
  </si>
  <si>
    <t>Extraordinary Items</t>
  </si>
  <si>
    <t>72001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</si>
  <si>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</si>
  <si>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</si>
  <si>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</si>
  <si>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</si>
  <si>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</si>
  <si>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</si>
  <si>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</si>
  <si>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</si>
  <si>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</si>
  <si>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</si>
  <si>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Electricity</t>
  </si>
  <si>
    <t>55353</t>
  </si>
  <si>
    <t>Exterminating</t>
  </si>
  <si>
    <t>55720</t>
  </si>
  <si>
    <t>Gas</t>
  </si>
  <si>
    <t>55354</t>
  </si>
  <si>
    <t>Fuel Oil</t>
  </si>
  <si>
    <t>55351</t>
  </si>
  <si>
    <t>Sewer</t>
  </si>
  <si>
    <t>55356</t>
  </si>
  <si>
    <t>Construction Loan Interest Expense</t>
  </si>
  <si>
    <t>62010</t>
  </si>
  <si>
    <t>Int. Exp. - Nonrecourse - Affil.</t>
  </si>
  <si>
    <t>62021</t>
  </si>
  <si>
    <t>Interest Expense - Recourse</t>
  </si>
  <si>
    <t>62022</t>
  </si>
  <si>
    <t>Int. Exp. - Recourse - Affil.</t>
  </si>
  <si>
    <t>62023</t>
  </si>
  <si>
    <t>Def. Int. Exp. - Nonrecourse</t>
  </si>
  <si>
    <t>62300</t>
  </si>
  <si>
    <t>Def. Int. Exp. - Nonrecourse - Affil.</t>
  </si>
  <si>
    <t>62301</t>
  </si>
  <si>
    <t>Def. Int. Expense - Recourse</t>
  </si>
  <si>
    <t>62302</t>
  </si>
  <si>
    <t>Def. Int. Exp. - Recourse - Affil.</t>
  </si>
  <si>
    <t>62303</t>
  </si>
  <si>
    <t>Mortgage Insurance Premium</t>
  </si>
  <si>
    <t>62400</t>
  </si>
  <si>
    <t>Partnership Admin/Mgmt (Must Pay)</t>
  </si>
  <si>
    <t>66200</t>
  </si>
  <si>
    <t>Tenant/Social Service Fees (Must Pay)</t>
  </si>
  <si>
    <t>66201</t>
  </si>
  <si>
    <t>Partnership Admin/Mgmt (Cash Flow)</t>
  </si>
  <si>
    <t>66300</t>
  </si>
  <si>
    <t>Cash Flow Fees - Other (Cash Flow)</t>
  </si>
  <si>
    <t>66302</t>
  </si>
  <si>
    <t>Tenant/Social Service Fees Cash Flow)</t>
  </si>
  <si>
    <t>66301</t>
  </si>
  <si>
    <t>Incentive Management (Cash Flow)</t>
  </si>
  <si>
    <t>66320</t>
  </si>
  <si>
    <t>Loss from Operating Partnerships</t>
  </si>
  <si>
    <t>70500</t>
  </si>
  <si>
    <t>Impairment</t>
  </si>
  <si>
    <t>80140</t>
  </si>
  <si>
    <t>Organization Expense</t>
  </si>
  <si>
    <t>80150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</si>
</sst>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sz val="10"/>
      <color rgb="FF0000D4"/>
      <name val="Arial"/>
      <family val="2"/>
    </font>
    <font>
      <sz val="10"/>
      <color rgb="FF0133BF"/>
      <name val="Arial"/>
      <family val="2"/>
    </font>
    <font>
      <sz val="10"/>
      <color rgb="FF0070C0"/>
      <name val="Arial"/>
      <family val="2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b/>
      <i/>
      <sz val="10"/>
      <color rgb="FF0133BF"/>
      <name val="Arial"/>
      <family val="2"/>
    </font>
    <font>
      <b/>
      <i/>
      <sz val="10"/>
      <color rgb="FF0070C0"/>
      <name val="Arial"/>
      <family val="2"/>
    </font>
    <font>
      <b/>
      <i/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</cellStyleXfs>
  <cellXfs count="274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6" fillId="0" borderId="27" xfId="0" applyFont="1" applyBorder="1"/>
    <xf numFmtId="0" fontId="6" fillId="0" borderId="0" xfId="0" applyFont="1"/>
    <xf numFmtId="0" fontId="9" fillId="0" borderId="0" xfId="0" applyFont="1"/>
    <xf numFmtId="0" fontId="0" fillId="0" borderId="31" xfId="0" applyBorder="1"/>
    <xf numFmtId="0" fontId="10" fillId="0" borderId="0" xfId="3"/>
    <xf numFmtId="0" fontId="10" fillId="0" borderId="0" xfId="3" applyAlignment="1">
      <alignment horizontal="center"/>
    </xf>
    <xf numFmtId="14" fontId="0" fillId="0" borderId="27" xfId="0" applyNumberFormat="1" applyBorder="1"/>
    <xf numFmtId="14" fontId="10" fillId="0" borderId="0" xfId="3" applyNumberFormat="1"/>
    <xf numFmtId="166" fontId="0" fillId="0" borderId="0" xfId="4" applyNumberFormat="1" applyFont="1" applyAlignment="1">
      <alignment horizontal="center"/>
    </xf>
    <xf numFmtId="0" fontId="8" fillId="0" borderId="24" xfId="0" applyFont="1" applyBorder="1" applyAlignment="1"/>
    <xf numFmtId="0" fontId="12" fillId="0" borderId="0" xfId="0" applyFont="1"/>
    <xf numFmtId="167" fontId="14" fillId="0" borderId="0" xfId="0" applyNumberFormat="1" applyFont="1" applyAlignment="1">
      <alignment horizontal="center" vertical="center"/>
    </xf>
    <xf numFmtId="14" fontId="0" fillId="0" borderId="0" xfId="0" applyNumberFormat="1"/>
    <xf numFmtId="0" fontId="15" fillId="3" borderId="0" xfId="5"/>
    <xf numFmtId="0" fontId="7" fillId="0" borderId="24" xfId="0" applyFont="1" applyBorder="1" applyAlignment="1">
      <alignment horizontal="left" indent="1"/>
    </xf>
    <xf numFmtId="0" fontId="7" fillId="0" borderId="26" xfId="0" applyFont="1" applyBorder="1" applyAlignment="1"/>
    <xf numFmtId="165" fontId="7" fillId="0" borderId="27" xfId="0" applyNumberFormat="1" applyFont="1" applyBorder="1" applyAlignment="1"/>
    <xf numFmtId="0" fontId="6" fillId="0" borderId="27" xfId="0" applyFont="1" applyBorder="1" applyAlignment="1"/>
    <xf numFmtId="165" fontId="6" fillId="0" borderId="27" xfId="0" applyNumberFormat="1" applyFont="1" applyBorder="1" applyAlignment="1"/>
    <xf numFmtId="0" fontId="6" fillId="0" borderId="24" xfId="0" applyFont="1" applyBorder="1" applyAlignment="1"/>
    <xf numFmtId="0" fontId="7" fillId="0" borderId="27" xfId="0" applyFont="1" applyBorder="1" applyAlignment="1"/>
    <xf numFmtId="14" fontId="12" fillId="0" borderId="27" xfId="0" applyNumberFormat="1" applyFont="1" applyBorder="1"/>
    <xf numFmtId="166" fontId="12" fillId="0" borderId="0" xfId="4" applyNumberFormat="1" applyFont="1" applyAlignment="1">
      <alignment horizontal="center"/>
    </xf>
    <xf numFmtId="166" fontId="12" fillId="0" borderId="27" xfId="4" applyNumberFormat="1" applyFont="1" applyBorder="1" applyAlignment="1">
      <alignment horizontal="center"/>
    </xf>
    <xf numFmtId="166" fontId="12" fillId="0" borderId="27" xfId="0" applyNumberFormat="1" applyFont="1" applyBorder="1" applyAlignment="1">
      <alignment horizontal="center"/>
    </xf>
    <xf numFmtId="0" fontId="17" fillId="4" borderId="27" xfId="6" applyFont="1" applyBorder="1" applyAlignment="1">
      <alignment horizontal="center" wrapText="1"/>
    </xf>
    <xf numFmtId="0" fontId="11" fillId="0" borderId="27" xfId="3" applyFont="1" applyBorder="1" applyAlignment="1">
      <alignment horizontal="center"/>
    </xf>
    <xf numFmtId="0" fontId="6" fillId="0" borderId="6" xfId="0" applyFont="1" applyFill="1" applyBorder="1" applyAlignment="1">
      <alignment horizontal="left" indent="2"/>
    </xf>
    <xf numFmtId="0" fontId="0" fillId="0" borderId="32" xfId="0" applyBorder="1"/>
    <xf numFmtId="0" fontId="0" fillId="0" borderId="27" xfId="0" applyBorder="1"/>
    <xf numFmtId="165" fontId="7" fillId="0" borderId="27" xfId="0" applyNumberFormat="1" applyFont="1" applyBorder="1" applyAlignment="1">
      <alignment horizontal="right" wrapText="1"/>
    </xf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4" fillId="0" borderId="19" xfId="0" applyFont="1" applyFill="1" applyBorder="1" applyAlignment="1">
      <alignment horizontal="right"/>
    </xf>
    <xf numFmtId="0" fontId="7" fillId="0" borderId="20" xfId="0" applyFont="1" applyFill="1" applyBorder="1" applyAlignment="1">
      <alignment vertical="center"/>
    </xf>
    <xf numFmtId="0" fontId="4" fillId="0" borderId="19" xfId="0" applyFont="1" applyFill="1" applyBorder="1" applyAlignment="1">
      <alignment horizontal="right" wrapText="1"/>
    </xf>
    <xf numFmtId="0" fontId="4" fillId="7" borderId="19" xfId="0" applyFont="1" applyFill="1" applyBorder="1" applyAlignment="1">
      <alignment horizontal="right" wrapText="1"/>
    </xf>
    <xf numFmtId="0" fontId="4" fillId="7" borderId="17" xfId="0" applyFont="1" applyFill="1" applyBorder="1" applyAlignment="1">
      <alignment horizontal="right" wrapText="1"/>
    </xf>
    <xf numFmtId="0" fontId="4" fillId="5" borderId="23" xfId="0" applyFont="1" applyFill="1" applyBorder="1" applyAlignment="1">
      <alignment horizontal="right" wrapText="1"/>
    </xf>
    <xf numFmtId="0" fontId="4" fillId="5" borderId="19" xfId="0" applyFont="1" applyFill="1" applyBorder="1" applyAlignment="1">
      <alignment horizontal="right" wrapText="1"/>
    </xf>
    <xf numFmtId="0" fontId="4" fillId="6" borderId="19" xfId="0" applyFont="1" applyFill="1" applyBorder="1" applyAlignment="1">
      <alignment horizontal="right" wrapText="1"/>
    </xf>
    <xf numFmtId="0" fontId="4" fillId="7" borderId="22" xfId="0" applyFont="1" applyFill="1" applyBorder="1" applyAlignment="1">
      <alignment horizontal="right" wrapText="1"/>
    </xf>
    <xf numFmtId="0" fontId="4" fillId="0" borderId="26" xfId="0" applyFont="1" applyFill="1" applyBorder="1" applyAlignment="1">
      <alignment horizontal="left" indent="1"/>
    </xf>
    <xf numFmtId="0" fontId="18" fillId="0" borderId="27" xfId="0" applyFont="1" applyFill="1" applyBorder="1" applyAlignment="1">
      <alignment horizontal="right"/>
    </xf>
    <xf numFmtId="0" fontId="4" fillId="0" borderId="27" xfId="0" applyFont="1" applyFill="1" applyBorder="1" applyAlignment="1">
      <alignment horizontal="left" indent="1"/>
    </xf>
    <xf numFmtId="0" fontId="4" fillId="7" borderId="27" xfId="0" applyFont="1" applyFill="1" applyBorder="1" applyAlignment="1">
      <alignment horizontal="right"/>
    </xf>
    <xf numFmtId="0" fontId="4" fillId="0" borderId="27" xfId="0" applyFont="1" applyFill="1" applyBorder="1" applyAlignment="1">
      <alignment horizontal="right"/>
    </xf>
    <xf numFmtId="0" fontId="4" fillId="7" borderId="24" xfId="0" applyFont="1" applyFill="1" applyBorder="1" applyAlignment="1">
      <alignment horizontal="right"/>
    </xf>
    <xf numFmtId="0" fontId="4" fillId="5" borderId="28" xfId="0" applyFont="1" applyFill="1" applyBorder="1" applyAlignment="1">
      <alignment horizontal="right"/>
    </xf>
    <xf numFmtId="0" fontId="4" fillId="5" borderId="27" xfId="0" applyFont="1" applyFill="1" applyBorder="1" applyAlignment="1">
      <alignment horizontal="right"/>
    </xf>
    <xf numFmtId="0" fontId="4" fillId="6" borderId="27" xfId="0" applyFont="1" applyFill="1" applyBorder="1" applyAlignment="1">
      <alignment horizontal="right"/>
    </xf>
    <xf numFmtId="0" fontId="4" fillId="7" borderId="29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6" borderId="1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0" borderId="17" xfId="0" applyFont="1" applyFill="1" applyBorder="1" applyAlignment="1">
      <alignment horizontal="left"/>
    </xf>
    <xf numFmtId="0" fontId="7" fillId="0" borderId="24" xfId="0" applyFont="1" applyFill="1" applyBorder="1" applyAlignment="1"/>
    <xf numFmtId="165" fontId="6" fillId="0" borderId="26" xfId="1" applyNumberFormat="1" applyFont="1" applyBorder="1" applyAlignment="1"/>
    <xf numFmtId="0" fontId="6" fillId="0" borderId="26" xfId="0" applyFont="1" applyFill="1" applyBorder="1" applyAlignment="1"/>
    <xf numFmtId="0" fontId="6" fillId="0" borderId="27" xfId="0" applyFont="1" applyFill="1" applyBorder="1" applyAlignment="1"/>
    <xf numFmtId="0" fontId="6" fillId="7" borderId="24" xfId="0" applyFont="1" applyFill="1" applyBorder="1" applyAlignment="1"/>
    <xf numFmtId="165" fontId="24" fillId="5" borderId="28" xfId="1" applyNumberFormat="1" applyFont="1" applyFill="1" applyBorder="1" applyAlignment="1">
      <alignment horizontal="center"/>
    </xf>
    <xf numFmtId="165" fontId="6" fillId="5" borderId="27" xfId="1" applyNumberFormat="1" applyFont="1" applyFill="1" applyBorder="1" applyAlignment="1">
      <alignment horizontal="center"/>
    </xf>
    <xf numFmtId="165" fontId="24" fillId="5" borderId="27" xfId="1" applyNumberFormat="1" applyFont="1" applyFill="1" applyBorder="1" applyAlignment="1">
      <alignment horizontal="center"/>
    </xf>
    <xf numFmtId="165" fontId="6" fillId="5" borderId="27" xfId="1" applyNumberFormat="1" applyFont="1" applyFill="1" applyBorder="1"/>
    <xf numFmtId="165" fontId="24" fillId="6" borderId="27" xfId="1" applyNumberFormat="1" applyFont="1" applyFill="1" applyBorder="1" applyAlignment="1">
      <alignment horizontal="center"/>
    </xf>
    <xf numFmtId="165" fontId="6" fillId="6" borderId="27" xfId="1" applyNumberFormat="1" applyFont="1" applyFill="1" applyBorder="1" applyAlignment="1">
      <alignment horizontal="center"/>
    </xf>
    <xf numFmtId="165" fontId="6" fillId="6" borderId="27" xfId="1" applyNumberFormat="1" applyFont="1" applyFill="1" applyBorder="1"/>
    <xf numFmtId="165" fontId="6" fillId="5" borderId="24" xfId="1" applyNumberFormat="1" applyFont="1" applyFill="1" applyBorder="1"/>
    <xf numFmtId="41" fontId="25" fillId="6" borderId="27" xfId="1" applyNumberFormat="1" applyFont="1" applyFill="1" applyBorder="1"/>
    <xf numFmtId="165" fontId="6" fillId="6" borderId="29" xfId="1" applyNumberFormat="1" applyFont="1" applyFill="1" applyBorder="1"/>
    <xf numFmtId="165" fontId="24" fillId="5" borderId="25" xfId="1" applyNumberFormat="1" applyFont="1" applyFill="1" applyBorder="1" applyAlignment="1">
      <alignment horizontal="center"/>
    </xf>
    <xf numFmtId="165" fontId="26" fillId="6" borderId="27" xfId="1" applyNumberFormat="1" applyFont="1" applyFill="1" applyBorder="1"/>
    <xf numFmtId="165" fontId="6" fillId="7" borderId="27" xfId="1" applyNumberFormat="1" applyFont="1" applyFill="1" applyBorder="1" applyAlignment="1">
      <alignment horizontal="center"/>
    </xf>
    <xf numFmtId="165" fontId="6" fillId="7" borderId="27" xfId="1" applyNumberFormat="1" applyFont="1" applyFill="1" applyBorder="1"/>
    <xf numFmtId="165" fontId="6" fillId="7" borderId="29" xfId="1" applyNumberFormat="1" applyFont="1" applyFill="1" applyBorder="1"/>
    <xf numFmtId="165" fontId="24" fillId="5" borderId="28" xfId="1" applyNumberFormat="1" applyFont="1" applyFill="1" applyBorder="1" applyAlignment="1"/>
    <xf numFmtId="165" fontId="6" fillId="5" borderId="27" xfId="1" applyNumberFormat="1" applyFont="1" applyFill="1" applyBorder="1" applyAlignment="1"/>
    <xf numFmtId="165" fontId="24" fillId="5" borderId="27" xfId="1" applyNumberFormat="1" applyFont="1" applyFill="1" applyBorder="1" applyAlignment="1"/>
    <xf numFmtId="165" fontId="24" fillId="6" borderId="27" xfId="1" applyNumberFormat="1" applyFont="1" applyFill="1" applyBorder="1" applyAlignment="1"/>
    <xf numFmtId="165" fontId="6" fillId="6" borderId="27" xfId="1" applyNumberFormat="1" applyFont="1" applyFill="1" applyBorder="1" applyAlignment="1"/>
    <xf numFmtId="165" fontId="6" fillId="5" borderId="24" xfId="1" applyNumberFormat="1" applyFont="1" applyFill="1" applyBorder="1" applyAlignment="1"/>
    <xf numFmtId="41" fontId="25" fillId="6" borderId="27" xfId="1" applyNumberFormat="1" applyFont="1" applyFill="1" applyBorder="1" applyAlignment="1"/>
    <xf numFmtId="165" fontId="6" fillId="6" borderId="29" xfId="1" applyNumberFormat="1" applyFont="1" applyFill="1" applyBorder="1" applyAlignment="1"/>
    <xf numFmtId="165" fontId="24" fillId="5" borderId="25" xfId="1" applyNumberFormat="1" applyFont="1" applyFill="1" applyBorder="1" applyAlignment="1"/>
    <xf numFmtId="165" fontId="26" fillId="6" borderId="27" xfId="1" applyNumberFormat="1" applyFont="1" applyFill="1" applyBorder="1" applyAlignment="1"/>
    <xf numFmtId="165" fontId="6" fillId="7" borderId="27" xfId="1" applyNumberFormat="1" applyFont="1" applyFill="1" applyBorder="1" applyAlignment="1"/>
    <xf numFmtId="165" fontId="6" fillId="7" borderId="29" xfId="1" applyNumberFormat="1" applyFont="1" applyFill="1" applyBorder="1" applyAlignment="1"/>
    <xf numFmtId="0" fontId="24" fillId="0" borderId="24" xfId="0" applyFont="1" applyFill="1" applyBorder="1" applyAlignment="1"/>
    <xf numFmtId="0" fontId="27" fillId="0" borderId="18" xfId="0" applyFont="1" applyBorder="1" applyAlignment="1">
      <alignment horizontal="right"/>
    </xf>
    <xf numFmtId="0" fontId="6" fillId="0" borderId="14" xfId="0" applyFont="1" applyFill="1" applyBorder="1" applyAlignment="1"/>
    <xf numFmtId="166" fontId="10" fillId="8" borderId="27" xfId="2" applyNumberFormat="1" applyFont="1" applyFill="1" applyBorder="1" applyAlignment="1">
      <alignment horizontal="center"/>
    </xf>
    <xf numFmtId="166" fontId="10" fillId="9" borderId="27" xfId="2" applyNumberFormat="1" applyFont="1" applyFill="1" applyBorder="1" applyAlignment="1">
      <alignment horizontal="center"/>
    </xf>
    <xf numFmtId="167" fontId="14" fillId="2" borderId="32" xfId="0" applyNumberFormat="1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left" wrapText="1"/>
    </xf>
    <xf numFmtId="165" fontId="6" fillId="0" borderId="27" xfId="1" applyNumberFormat="1" applyFont="1" applyBorder="1" applyAlignment="1">
      <alignment horizontal="right"/>
    </xf>
    <xf numFmtId="165" fontId="21" fillId="5" borderId="28" xfId="1" applyNumberFormat="1" applyFont="1" applyFill="1" applyBorder="1" applyAlignment="1">
      <alignment horizontal="right"/>
    </xf>
    <xf numFmtId="165" fontId="7" fillId="5" borderId="27" xfId="1" applyNumberFormat="1" applyFont="1" applyFill="1" applyBorder="1" applyAlignment="1">
      <alignment horizontal="right"/>
    </xf>
    <xf numFmtId="165" fontId="21" fillId="5" borderId="27" xfId="1" applyNumberFormat="1" applyFont="1" applyFill="1" applyBorder="1" applyAlignment="1">
      <alignment horizontal="right"/>
    </xf>
    <xf numFmtId="165" fontId="21" fillId="6" borderId="27" xfId="1" applyNumberFormat="1" applyFont="1" applyFill="1" applyBorder="1" applyAlignment="1">
      <alignment horizontal="right"/>
    </xf>
    <xf numFmtId="165" fontId="7" fillId="6" borderId="27" xfId="1" applyNumberFormat="1" applyFont="1" applyFill="1" applyBorder="1" applyAlignment="1">
      <alignment horizontal="right"/>
    </xf>
    <xf numFmtId="165" fontId="7" fillId="5" borderId="24" xfId="1" applyNumberFormat="1" applyFont="1" applyFill="1" applyBorder="1" applyAlignment="1">
      <alignment horizontal="right"/>
    </xf>
    <xf numFmtId="41" fontId="19" fillId="6" borderId="27" xfId="1" applyNumberFormat="1" applyFont="1" applyFill="1" applyBorder="1" applyAlignment="1">
      <alignment horizontal="right"/>
    </xf>
    <xf numFmtId="165" fontId="7" fillId="6" borderId="29" xfId="1" applyNumberFormat="1" applyFont="1" applyFill="1" applyBorder="1" applyAlignment="1">
      <alignment horizontal="right"/>
    </xf>
    <xf numFmtId="165" fontId="21" fillId="5" borderId="25" xfId="1" applyNumberFormat="1" applyFont="1" applyFill="1" applyBorder="1" applyAlignment="1">
      <alignment horizontal="right"/>
    </xf>
    <xf numFmtId="165" fontId="20" fillId="6" borderId="27" xfId="1" applyNumberFormat="1" applyFont="1" applyFill="1" applyBorder="1" applyAlignment="1">
      <alignment horizontal="right"/>
    </xf>
    <xf numFmtId="165" fontId="7" fillId="7" borderId="27" xfId="1" applyNumberFormat="1" applyFont="1" applyFill="1" applyBorder="1" applyAlignment="1">
      <alignment horizontal="right"/>
    </xf>
    <xf numFmtId="165" fontId="7" fillId="7" borderId="29" xfId="1" applyNumberFormat="1" applyFont="1" applyFill="1" applyBorder="1" applyAlignment="1">
      <alignment horizontal="right"/>
    </xf>
    <xf numFmtId="165" fontId="6" fillId="0" borderId="27" xfId="0" applyNumberFormat="1" applyFont="1" applyBorder="1" applyAlignment="1">
      <alignment horizontal="right"/>
    </xf>
    <xf numFmtId="165" fontId="24" fillId="5" borderId="28" xfId="1" applyNumberFormat="1" applyFont="1" applyFill="1" applyBorder="1" applyAlignment="1">
      <alignment horizontal="right"/>
    </xf>
    <xf numFmtId="165" fontId="6" fillId="5" borderId="27" xfId="1" applyNumberFormat="1" applyFont="1" applyFill="1" applyBorder="1" applyAlignment="1">
      <alignment horizontal="right"/>
    </xf>
    <xf numFmtId="165" fontId="24" fillId="5" borderId="27" xfId="1" applyNumberFormat="1" applyFont="1" applyFill="1" applyBorder="1" applyAlignment="1">
      <alignment horizontal="right"/>
    </xf>
    <xf numFmtId="165" fontId="24" fillId="6" borderId="27" xfId="1" applyNumberFormat="1" applyFont="1" applyFill="1" applyBorder="1" applyAlignment="1">
      <alignment horizontal="right"/>
    </xf>
    <xf numFmtId="165" fontId="6" fillId="6" borderId="27" xfId="1" applyNumberFormat="1" applyFont="1" applyFill="1" applyBorder="1" applyAlignment="1">
      <alignment horizontal="right"/>
    </xf>
    <xf numFmtId="165" fontId="6" fillId="5" borderId="24" xfId="1" applyNumberFormat="1" applyFont="1" applyFill="1" applyBorder="1" applyAlignment="1">
      <alignment horizontal="right"/>
    </xf>
    <xf numFmtId="41" fontId="25" fillId="6" borderId="27" xfId="1" applyNumberFormat="1" applyFont="1" applyFill="1" applyBorder="1" applyAlignment="1">
      <alignment horizontal="right"/>
    </xf>
    <xf numFmtId="165" fontId="6" fillId="6" borderId="29" xfId="1" applyNumberFormat="1" applyFont="1" applyFill="1" applyBorder="1" applyAlignment="1">
      <alignment horizontal="right"/>
    </xf>
    <xf numFmtId="165" fontId="24" fillId="5" borderId="25" xfId="1" applyNumberFormat="1" applyFont="1" applyFill="1" applyBorder="1" applyAlignment="1">
      <alignment horizontal="right"/>
    </xf>
    <xf numFmtId="165" fontId="26" fillId="6" borderId="27" xfId="1" applyNumberFormat="1" applyFont="1" applyFill="1" applyBorder="1" applyAlignment="1">
      <alignment horizontal="right"/>
    </xf>
    <xf numFmtId="165" fontId="6" fillId="7" borderId="27" xfId="1" applyNumberFormat="1" applyFont="1" applyFill="1" applyBorder="1" applyAlignment="1">
      <alignment horizontal="right"/>
    </xf>
    <xf numFmtId="165" fontId="6" fillId="7" borderId="29" xfId="1" applyNumberFormat="1" applyFont="1" applyFill="1" applyBorder="1" applyAlignment="1">
      <alignment horizontal="right"/>
    </xf>
    <xf numFmtId="165" fontId="7" fillId="5" borderId="23" xfId="0" applyNumberFormat="1" applyFont="1" applyFill="1" applyBorder="1" applyAlignment="1">
      <alignment horizontal="right" wrapText="1"/>
    </xf>
    <xf numFmtId="165" fontId="7" fillId="5" borderId="19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7" xfId="0" applyNumberFormat="1" applyFont="1" applyFill="1" applyBorder="1" applyAlignment="1">
      <alignment horizontal="right" wrapText="1"/>
    </xf>
    <xf numFmtId="165" fontId="7" fillId="6" borderId="19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7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6" borderId="23" xfId="0" applyNumberFormat="1" applyFont="1" applyFill="1" applyBorder="1" applyAlignment="1">
      <alignment horizontal="right" wrapText="1"/>
    </xf>
    <xf numFmtId="165" fontId="7" fillId="6" borderId="22" xfId="0" applyNumberFormat="1" applyFont="1" applyFill="1" applyBorder="1" applyAlignment="1">
      <alignment horizontal="right" wrapText="1"/>
    </xf>
    <xf numFmtId="165" fontId="7" fillId="5" borderId="24" xfId="0" applyNumberFormat="1" applyFont="1" applyFill="1" applyBorder="1" applyAlignment="1">
      <alignment horizontal="right" wrapText="1"/>
    </xf>
    <xf numFmtId="165" fontId="7" fillId="5" borderId="25" xfId="0" applyNumberFormat="1" applyFont="1" applyFill="1" applyBorder="1" applyAlignment="1">
      <alignment horizontal="right" wrapText="1"/>
    </xf>
    <xf numFmtId="165" fontId="7" fillId="7" borderId="18" xfId="0" applyNumberFormat="1" applyFont="1" applyFill="1" applyBorder="1" applyAlignment="1">
      <alignment horizontal="right" wrapText="1"/>
    </xf>
    <xf numFmtId="165" fontId="7" fillId="7" borderId="19" xfId="0" applyNumberFormat="1" applyFont="1" applyFill="1" applyBorder="1" applyAlignment="1">
      <alignment horizontal="right" wrapText="1"/>
    </xf>
    <xf numFmtId="165" fontId="7" fillId="7" borderId="22" xfId="0" applyNumberFormat="1" applyFont="1" applyFill="1" applyBorder="1" applyAlignment="1">
      <alignment horizontal="right" wrapText="1"/>
    </xf>
    <xf numFmtId="165" fontId="7" fillId="0" borderId="27" xfId="0" applyNumberFormat="1" applyFont="1" applyBorder="1" applyAlignment="1">
      <alignment horizontal="right"/>
    </xf>
    <xf numFmtId="165" fontId="21" fillId="0" borderId="27" xfId="0" applyNumberFormat="1" applyFont="1" applyFill="1" applyBorder="1" applyAlignment="1">
      <alignment horizontal="right"/>
    </xf>
    <xf numFmtId="165" fontId="7" fillId="0" borderId="27" xfId="0" applyNumberFormat="1" applyFont="1" applyFill="1" applyBorder="1" applyAlignment="1">
      <alignment horizontal="right"/>
    </xf>
    <xf numFmtId="165" fontId="7" fillId="7" borderId="27" xfId="0" applyNumberFormat="1" applyFont="1" applyFill="1" applyBorder="1" applyAlignment="1">
      <alignment horizontal="right"/>
    </xf>
    <xf numFmtId="165" fontId="7" fillId="7" borderId="24" xfId="0" applyNumberFormat="1" applyFont="1" applyFill="1" applyBorder="1" applyAlignment="1">
      <alignment horizontal="right"/>
    </xf>
    <xf numFmtId="165" fontId="7" fillId="5" borderId="28" xfId="0" applyNumberFormat="1" applyFont="1" applyFill="1" applyBorder="1" applyAlignment="1">
      <alignment horizontal="right"/>
    </xf>
    <xf numFmtId="165" fontId="7" fillId="5" borderId="27" xfId="0" applyNumberFormat="1" applyFont="1" applyFill="1" applyBorder="1" applyAlignment="1">
      <alignment horizontal="right"/>
    </xf>
    <xf numFmtId="165" fontId="7" fillId="6" borderId="27" xfId="0" applyNumberFormat="1" applyFont="1" applyFill="1" applyBorder="1" applyAlignment="1">
      <alignment horizontal="right"/>
    </xf>
    <xf numFmtId="165" fontId="7" fillId="7" borderId="29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24" fillId="0" borderId="27" xfId="0" applyNumberFormat="1" applyFont="1" applyFill="1" applyBorder="1" applyAlignment="1">
      <alignment horizontal="right"/>
    </xf>
    <xf numFmtId="165" fontId="6" fillId="0" borderId="27" xfId="0" applyNumberFormat="1" applyFont="1" applyFill="1" applyBorder="1" applyAlignment="1">
      <alignment horizontal="right"/>
    </xf>
    <xf numFmtId="165" fontId="6" fillId="7" borderId="27" xfId="0" applyNumberFormat="1" applyFont="1" applyFill="1" applyBorder="1" applyAlignment="1">
      <alignment horizontal="right"/>
    </xf>
    <xf numFmtId="165" fontId="6" fillId="7" borderId="24" xfId="0" applyNumberFormat="1" applyFont="1" applyFill="1" applyBorder="1" applyAlignment="1">
      <alignment horizontal="right"/>
    </xf>
    <xf numFmtId="165" fontId="6" fillId="5" borderId="28" xfId="0" applyNumberFormat="1" applyFont="1" applyFill="1" applyBorder="1" applyAlignment="1">
      <alignment horizontal="right"/>
    </xf>
    <xf numFmtId="165" fontId="6" fillId="5" borderId="27" xfId="0" applyNumberFormat="1" applyFont="1" applyFill="1" applyBorder="1" applyAlignment="1">
      <alignment horizontal="right"/>
    </xf>
    <xf numFmtId="165" fontId="6" fillId="6" borderId="27" xfId="0" applyNumberFormat="1" applyFont="1" applyFill="1" applyBorder="1" applyAlignment="1">
      <alignment horizontal="right"/>
    </xf>
    <xf numFmtId="165" fontId="6" fillId="7" borderId="29" xfId="0" applyNumberFormat="1" applyFont="1" applyFill="1" applyBorder="1" applyAlignment="1">
      <alignment horizontal="right"/>
    </xf>
    <xf numFmtId="0" fontId="24" fillId="0" borderId="26" xfId="0" applyFont="1" applyFill="1" applyBorder="1" applyAlignment="1"/>
    <xf numFmtId="0" fontId="6" fillId="0" borderId="26" xfId="0" applyFont="1" applyBorder="1" applyAlignment="1"/>
    <xf numFmtId="0" fontId="6" fillId="7" borderId="26" xfId="0" applyFont="1" applyFill="1" applyBorder="1" applyAlignment="1"/>
    <xf numFmtId="0" fontId="6" fillId="5" borderId="33" xfId="0" applyFont="1" applyFill="1" applyBorder="1" applyAlignment="1"/>
    <xf numFmtId="0" fontId="6" fillId="7" borderId="34" xfId="0" applyFont="1" applyFill="1" applyBorder="1" applyAlignment="1"/>
    <xf numFmtId="0" fontId="6" fillId="5" borderId="26" xfId="0" applyFont="1" applyFill="1" applyBorder="1" applyAlignment="1"/>
    <xf numFmtId="0" fontId="6" fillId="6" borderId="26" xfId="0" applyFont="1" applyFill="1" applyBorder="1" applyAlignment="1"/>
    <xf numFmtId="9" fontId="7" fillId="7" borderId="27" xfId="2" applyFont="1" applyFill="1" applyBorder="1" applyAlignment="1">
      <alignment horizontal="right"/>
    </xf>
    <xf numFmtId="9" fontId="7" fillId="6" borderId="27" xfId="2" applyFont="1" applyFill="1" applyBorder="1" applyAlignment="1">
      <alignment horizontal="right"/>
    </xf>
    <xf numFmtId="165" fontId="7" fillId="0" borderId="26" xfId="0" applyNumberFormat="1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 wrapText="1"/>
    </xf>
    <xf numFmtId="0" fontId="12" fillId="0" borderId="18" xfId="0" applyFont="1" applyBorder="1" applyAlignment="1">
      <alignment horizontal="center"/>
    </xf>
    <xf numFmtId="0" fontId="7" fillId="0" borderId="19" xfId="0" applyFont="1" applyFill="1" applyBorder="1" applyAlignment="1">
      <alignment horizontal="right"/>
    </xf>
    <xf numFmtId="0" fontId="7" fillId="0" borderId="20" xfId="0" applyFont="1" applyFill="1" applyBorder="1" applyAlignment="1">
      <alignment horizontal="center"/>
    </xf>
    <xf numFmtId="165" fontId="6" fillId="5" borderId="35" xfId="0" applyNumberFormat="1" applyFont="1" applyFill="1" applyBorder="1" applyAlignment="1">
      <alignment horizontal="right"/>
    </xf>
    <xf numFmtId="165" fontId="6" fillId="5" borderId="36" xfId="0" applyNumberFormat="1" applyFont="1" applyFill="1" applyBorder="1" applyAlignment="1">
      <alignment horizontal="right"/>
    </xf>
    <xf numFmtId="165" fontId="6" fillId="6" borderId="36" xfId="0" applyNumberFormat="1" applyFont="1" applyFill="1" applyBorder="1" applyAlignment="1">
      <alignment horizontal="right"/>
    </xf>
    <xf numFmtId="165" fontId="6" fillId="7" borderId="36" xfId="0" applyNumberFormat="1" applyFont="1" applyFill="1" applyBorder="1" applyAlignment="1">
      <alignment horizontal="right"/>
    </xf>
    <xf numFmtId="165" fontId="6" fillId="7" borderId="37" xfId="0" applyNumberFormat="1" applyFont="1" applyFill="1" applyBorder="1" applyAlignment="1">
      <alignment horizontal="right"/>
    </xf>
    <xf numFmtId="165" fontId="24" fillId="5" borderId="35" xfId="1" applyNumberFormat="1" applyFont="1" applyFill="1" applyBorder="1" applyAlignment="1">
      <alignment horizontal="right"/>
    </xf>
    <xf numFmtId="165" fontId="6" fillId="5" borderId="36" xfId="1" applyNumberFormat="1" applyFont="1" applyFill="1" applyBorder="1" applyAlignment="1">
      <alignment horizontal="right"/>
    </xf>
    <xf numFmtId="165" fontId="24" fillId="5" borderId="36" xfId="1" applyNumberFormat="1" applyFont="1" applyFill="1" applyBorder="1" applyAlignment="1">
      <alignment horizontal="right"/>
    </xf>
    <xf numFmtId="165" fontId="24" fillId="6" borderId="36" xfId="1" applyNumberFormat="1" applyFont="1" applyFill="1" applyBorder="1" applyAlignment="1">
      <alignment horizontal="right"/>
    </xf>
    <xf numFmtId="165" fontId="6" fillId="6" borderId="36" xfId="1" applyNumberFormat="1" applyFont="1" applyFill="1" applyBorder="1" applyAlignment="1">
      <alignment horizontal="right"/>
    </xf>
    <xf numFmtId="41" fontId="25" fillId="6" borderId="36" xfId="1" applyNumberFormat="1" applyFont="1" applyFill="1" applyBorder="1" applyAlignment="1">
      <alignment horizontal="right"/>
    </xf>
    <xf numFmtId="165" fontId="26" fillId="6" borderId="36" xfId="1" applyNumberFormat="1" applyFont="1" applyFill="1" applyBorder="1" applyAlignment="1">
      <alignment horizontal="right"/>
    </xf>
    <xf numFmtId="165" fontId="6" fillId="7" borderId="36" xfId="1" applyNumberFormat="1" applyFont="1" applyFill="1" applyBorder="1" applyAlignment="1">
      <alignment horizontal="right"/>
    </xf>
    <xf numFmtId="165" fontId="6" fillId="7" borderId="37" xfId="1" applyNumberFormat="1" applyFont="1" applyFill="1" applyBorder="1" applyAlignment="1">
      <alignment horizontal="right"/>
    </xf>
    <xf numFmtId="0" fontId="7" fillId="0" borderId="26" xfId="0" applyFont="1" applyFill="1" applyBorder="1" applyAlignment="1"/>
    <xf numFmtId="0" fontId="7" fillId="0" borderId="0" xfId="0" applyFont="1" applyFill="1" applyBorder="1" applyAlignment="1">
      <alignment horizontal="left"/>
    </xf>
    <xf numFmtId="0" fontId="8" fillId="0" borderId="0" xfId="0" applyFont="1" applyBorder="1" applyAlignment="1"/>
    <xf numFmtId="10" fontId="0" fillId="0" borderId="0" xfId="0" applyNumberFormat="1"/>
    <xf numFmtId="0" fontId="0" fillId="0" borderId="0" xfId="0" applyBorder="1"/>
    <xf numFmtId="0" fontId="3" fillId="5" borderId="8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vertical="center"/>
    </xf>
    <xf numFmtId="0" fontId="5" fillId="5" borderId="19" xfId="0" applyFont="1" applyFill="1" applyBorder="1" applyAlignment="1">
      <alignment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vertical="center"/>
    </xf>
    <xf numFmtId="0" fontId="5" fillId="0" borderId="16" xfId="0" applyFont="1" applyFill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22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13" xfId="0" applyFont="1" applyFill="1" applyBorder="1" applyAlignment="1">
      <alignment vertical="center"/>
    </xf>
    <xf numFmtId="0" fontId="7" fillId="0" borderId="17" xfId="0" applyFont="1" applyFill="1" applyBorder="1" applyAlignment="1">
      <alignment vertical="center"/>
    </xf>
    <xf numFmtId="0" fontId="7" fillId="0" borderId="20" xfId="0" applyFont="1" applyFill="1" applyBorder="1" applyAlignment="1">
      <alignment vertical="center"/>
    </xf>
    <xf numFmtId="0" fontId="7" fillId="0" borderId="18" xfId="0" applyFont="1" applyFill="1" applyBorder="1" applyAlignment="1">
      <alignment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2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vertical="center"/>
    </xf>
    <xf numFmtId="0" fontId="5" fillId="5" borderId="0" xfId="0" applyFont="1" applyFill="1" applyBorder="1" applyAlignment="1">
      <alignment vertical="center"/>
    </xf>
    <xf numFmtId="0" fontId="5" fillId="5" borderId="21" xfId="0" applyFont="1" applyFill="1" applyBorder="1" applyAlignment="1">
      <alignment vertical="center"/>
    </xf>
    <xf numFmtId="0" fontId="5" fillId="5" borderId="20" xfId="0" applyFont="1" applyFill="1" applyBorder="1" applyAlignment="1">
      <alignment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vertical="center"/>
    </xf>
    <xf numFmtId="0" fontId="5" fillId="6" borderId="0" xfId="0" applyFont="1" applyFill="1" applyBorder="1" applyAlignment="1">
      <alignment vertical="center"/>
    </xf>
    <xf numFmtId="0" fontId="5" fillId="6" borderId="13" xfId="0" applyFont="1" applyFill="1" applyBorder="1" applyAlignment="1">
      <alignment vertical="center"/>
    </xf>
    <xf numFmtId="0" fontId="5" fillId="6" borderId="17" xfId="0" applyFont="1" applyFill="1" applyBorder="1" applyAlignment="1">
      <alignment vertical="center"/>
    </xf>
    <xf numFmtId="0" fontId="5" fillId="6" borderId="20" xfId="0" applyFont="1" applyFill="1" applyBorder="1" applyAlignment="1">
      <alignment vertical="center"/>
    </xf>
    <xf numFmtId="0" fontId="5" fillId="6" borderId="18" xfId="0" applyFont="1" applyFill="1" applyBorder="1" applyAlignment="1">
      <alignment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7" xfId="0" applyFont="1" applyFill="1" applyBorder="1" applyAlignment="1">
      <alignment vertical="center"/>
    </xf>
    <xf numFmtId="0" fontId="5" fillId="5" borderId="18" xfId="0" applyFont="1" applyFill="1" applyBorder="1" applyAlignment="1">
      <alignment vertical="center"/>
    </xf>
    <xf numFmtId="0" fontId="3" fillId="6" borderId="8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vertical="center"/>
    </xf>
    <xf numFmtId="0" fontId="5" fillId="6" borderId="19" xfId="0" applyFont="1" applyFill="1" applyBorder="1" applyAlignment="1">
      <alignment vertical="center"/>
    </xf>
    <xf numFmtId="0" fontId="7" fillId="0" borderId="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20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5" borderId="30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857250</xdr:colOff>
      <xdr:row>2</xdr:row>
      <xdr:rowOff>123825</xdr:rowOff>
    </xdr:from>
    <xdr:to>
      <xdr:col>1</xdr:col>
      <xdr:colOff>333375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57250" y="59055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13667"/>
  <sheetViews>
    <sheetView zoomScale="90" zoomScaleNormal="90" zoomScaleSheetLayoutView="40" workbookViewId="0">
      <selection activeCell="C3" sqref="C3"/>
    </sheetView>
  </sheetViews>
  <sheetFormatPr defaultRowHeight="15" x14ac:dyDescent="0.25"/>
  <cols>
    <col min="1" max="1" width="45.42578125" customWidth="1"/>
    <col min="2" max="2" width="8.7109375" customWidth="1"/>
    <col min="3" max="3" width="37.5703125" bestFit="1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10.140625" bestFit="1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.75" thickBot="1" x14ac:dyDescent="0.3">
      <c r="A2" s="1" t="s">
        <v>1</v>
      </c>
      <c r="F2" t="s">
        <v>2</v>
      </c>
    </row>
    <row r="3" spans="1:56" ht="18.75" thickBot="1" x14ac:dyDescent="0.3">
      <c r="A3" s="2" t="s">
        <v>3</v>
      </c>
      <c r="C3" s="111">
        <v>43218</v>
      </c>
    </row>
    <row r="4" spans="1:56" ht="15.75" thickBot="1" x14ac:dyDescent="0.3">
      <c r="A4" s="16"/>
    </row>
    <row r="5" spans="1:56" ht="21.75" customHeight="1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214" t="s">
        <v>77</v>
      </c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6"/>
      <c r="AF5" s="217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  <c r="AU5" s="215"/>
      <c r="AV5" s="215"/>
      <c r="AW5" s="215"/>
      <c r="AX5" s="215"/>
      <c r="AY5" s="215"/>
      <c r="AZ5" s="215"/>
      <c r="BA5" s="215"/>
      <c r="BB5" s="215"/>
      <c r="BC5" s="215"/>
      <c r="BD5" s="218"/>
    </row>
    <row r="6" spans="1:56" s="3" customFormat="1" ht="12.75" customHeight="1" x14ac:dyDescent="0.2">
      <c r="A6" s="37"/>
      <c r="B6" s="38"/>
      <c r="C6" s="39"/>
      <c r="D6" s="39"/>
      <c r="E6" s="219" t="s">
        <v>78</v>
      </c>
      <c r="F6" s="220"/>
      <c r="G6" s="220"/>
      <c r="H6" s="220"/>
      <c r="I6" s="221"/>
      <c r="J6" s="40"/>
      <c r="K6" s="228"/>
      <c r="L6" s="228"/>
      <c r="M6" s="228"/>
      <c r="N6" s="228"/>
      <c r="O6" s="228"/>
      <c r="P6" s="231" t="s">
        <v>5</v>
      </c>
      <c r="Q6" s="232"/>
      <c r="R6" s="232"/>
      <c r="S6" s="232"/>
      <c r="T6" s="232"/>
      <c r="U6" s="237" t="s">
        <v>6</v>
      </c>
      <c r="V6" s="238"/>
      <c r="W6" s="238"/>
      <c r="X6" s="238"/>
      <c r="Y6" s="238"/>
      <c r="Z6" s="239"/>
      <c r="AA6" s="246" t="s">
        <v>7</v>
      </c>
      <c r="AB6" s="232"/>
      <c r="AC6" s="232"/>
      <c r="AD6" s="232"/>
      <c r="AE6" s="247"/>
      <c r="AF6" s="252" t="s">
        <v>8</v>
      </c>
      <c r="AG6" s="252"/>
      <c r="AH6" s="252"/>
      <c r="AI6" s="252"/>
      <c r="AJ6" s="252"/>
      <c r="AK6" s="205" t="s">
        <v>9</v>
      </c>
      <c r="AL6" s="205"/>
      <c r="AM6" s="205"/>
      <c r="AN6" s="205"/>
      <c r="AO6" s="205"/>
      <c r="AP6" s="252" t="s">
        <v>10</v>
      </c>
      <c r="AQ6" s="252"/>
      <c r="AR6" s="252"/>
      <c r="AS6" s="252"/>
      <c r="AT6" s="252"/>
      <c r="AU6" s="205" t="s">
        <v>11</v>
      </c>
      <c r="AV6" s="205"/>
      <c r="AW6" s="205"/>
      <c r="AX6" s="205"/>
      <c r="AY6" s="205"/>
      <c r="AZ6" s="208" t="s">
        <v>12</v>
      </c>
      <c r="BA6" s="208"/>
      <c r="BB6" s="208"/>
      <c r="BC6" s="208"/>
      <c r="BD6" s="209"/>
    </row>
    <row r="7" spans="1:56" s="3" customFormat="1" ht="12.75" customHeight="1" x14ac:dyDescent="0.2">
      <c r="A7" s="41"/>
      <c r="B7" s="42"/>
      <c r="C7" s="43"/>
      <c r="D7" s="43"/>
      <c r="E7" s="222"/>
      <c r="F7" s="223"/>
      <c r="G7" s="223"/>
      <c r="H7" s="223"/>
      <c r="I7" s="224"/>
      <c r="J7" s="44"/>
      <c r="K7" s="229"/>
      <c r="L7" s="229"/>
      <c r="M7" s="229"/>
      <c r="N7" s="229"/>
      <c r="O7" s="229"/>
      <c r="P7" s="233"/>
      <c r="Q7" s="234"/>
      <c r="R7" s="234"/>
      <c r="S7" s="234"/>
      <c r="T7" s="234"/>
      <c r="U7" s="240"/>
      <c r="V7" s="241"/>
      <c r="W7" s="241"/>
      <c r="X7" s="241"/>
      <c r="Y7" s="241"/>
      <c r="Z7" s="242"/>
      <c r="AA7" s="248"/>
      <c r="AB7" s="234"/>
      <c r="AC7" s="234"/>
      <c r="AD7" s="234"/>
      <c r="AE7" s="249"/>
      <c r="AF7" s="253"/>
      <c r="AG7" s="253"/>
      <c r="AH7" s="253"/>
      <c r="AI7" s="253"/>
      <c r="AJ7" s="253"/>
      <c r="AK7" s="206"/>
      <c r="AL7" s="206"/>
      <c r="AM7" s="206"/>
      <c r="AN7" s="206"/>
      <c r="AO7" s="206"/>
      <c r="AP7" s="253"/>
      <c r="AQ7" s="253"/>
      <c r="AR7" s="253"/>
      <c r="AS7" s="253"/>
      <c r="AT7" s="253"/>
      <c r="AU7" s="206"/>
      <c r="AV7" s="206"/>
      <c r="AW7" s="206"/>
      <c r="AX7" s="206"/>
      <c r="AY7" s="206"/>
      <c r="AZ7" s="210"/>
      <c r="BA7" s="210"/>
      <c r="BB7" s="210"/>
      <c r="BC7" s="210"/>
      <c r="BD7" s="211"/>
    </row>
    <row r="8" spans="1:56" s="4" customFormat="1" ht="12.75" customHeight="1" x14ac:dyDescent="0.2">
      <c r="A8" s="45"/>
      <c r="B8" s="46"/>
      <c r="C8" s="47"/>
      <c r="D8" s="47"/>
      <c r="E8" s="225"/>
      <c r="F8" s="226"/>
      <c r="G8" s="226"/>
      <c r="H8" s="226"/>
      <c r="I8" s="227"/>
      <c r="J8" s="48"/>
      <c r="K8" s="230"/>
      <c r="L8" s="230"/>
      <c r="M8" s="230"/>
      <c r="N8" s="230"/>
      <c r="O8" s="230"/>
      <c r="P8" s="235"/>
      <c r="Q8" s="236"/>
      <c r="R8" s="236"/>
      <c r="S8" s="236"/>
      <c r="T8" s="236"/>
      <c r="U8" s="243"/>
      <c r="V8" s="244"/>
      <c r="W8" s="244"/>
      <c r="X8" s="244"/>
      <c r="Y8" s="244"/>
      <c r="Z8" s="245"/>
      <c r="AA8" s="250"/>
      <c r="AB8" s="236"/>
      <c r="AC8" s="236"/>
      <c r="AD8" s="236"/>
      <c r="AE8" s="251"/>
      <c r="AF8" s="254"/>
      <c r="AG8" s="254"/>
      <c r="AH8" s="254"/>
      <c r="AI8" s="254"/>
      <c r="AJ8" s="254"/>
      <c r="AK8" s="207"/>
      <c r="AL8" s="207"/>
      <c r="AM8" s="207"/>
      <c r="AN8" s="207"/>
      <c r="AO8" s="207"/>
      <c r="AP8" s="254"/>
      <c r="AQ8" s="254"/>
      <c r="AR8" s="254"/>
      <c r="AS8" s="254"/>
      <c r="AT8" s="254"/>
      <c r="AU8" s="207"/>
      <c r="AV8" s="207"/>
      <c r="AW8" s="207"/>
      <c r="AX8" s="207"/>
      <c r="AY8" s="207"/>
      <c r="AZ8" s="212"/>
      <c r="BA8" s="212"/>
      <c r="BB8" s="212"/>
      <c r="BC8" s="212"/>
      <c r="BD8" s="213"/>
    </row>
    <row r="9" spans="1:56" s="4" customFormat="1" ht="52.5" customHeight="1" x14ac:dyDescent="0.2">
      <c r="A9" s="112" t="s">
        <v>13</v>
      </c>
      <c r="B9" s="49" t="s">
        <v>14</v>
      </c>
      <c r="C9" s="182" t="s">
        <v>15</v>
      </c>
      <c r="D9" s="49" t="s">
        <v>16</v>
      </c>
      <c r="E9" s="49" t="s">
        <v>17</v>
      </c>
      <c r="F9" s="49" t="s">
        <v>18</v>
      </c>
      <c r="G9" s="49" t="s">
        <v>19</v>
      </c>
      <c r="H9" s="49" t="s">
        <v>20</v>
      </c>
      <c r="I9" s="49" t="s">
        <v>21</v>
      </c>
      <c r="J9" s="50" t="s">
        <v>22</v>
      </c>
      <c r="K9" s="50" t="s">
        <v>221</v>
      </c>
      <c r="L9" s="49" t="s">
        <v>23</v>
      </c>
      <c r="M9" s="49" t="s">
        <v>24</v>
      </c>
      <c r="N9" s="49" t="s">
        <v>25</v>
      </c>
      <c r="O9" s="51" t="s">
        <v>26</v>
      </c>
      <c r="P9" s="52" t="s">
        <v>27</v>
      </c>
      <c r="Q9" s="53" t="s">
        <v>28</v>
      </c>
      <c r="R9" s="53" t="s">
        <v>29</v>
      </c>
      <c r="S9" s="53" t="s">
        <v>30</v>
      </c>
      <c r="T9" s="53" t="s">
        <v>31</v>
      </c>
      <c r="U9" s="54" t="s">
        <v>27</v>
      </c>
      <c r="V9" s="54" t="s">
        <v>28</v>
      </c>
      <c r="W9" s="54" t="s">
        <v>29</v>
      </c>
      <c r="X9" s="54" t="s">
        <v>30</v>
      </c>
      <c r="Y9" s="54" t="s">
        <v>31</v>
      </c>
      <c r="Z9" s="54" t="s">
        <v>32</v>
      </c>
      <c r="AA9" s="53" t="s">
        <v>27</v>
      </c>
      <c r="AB9" s="53" t="s">
        <v>28</v>
      </c>
      <c r="AC9" s="53" t="s">
        <v>29</v>
      </c>
      <c r="AD9" s="53" t="s">
        <v>30</v>
      </c>
      <c r="AE9" s="53" t="s">
        <v>31</v>
      </c>
      <c r="AF9" s="54" t="s">
        <v>27</v>
      </c>
      <c r="AG9" s="54" t="s">
        <v>28</v>
      </c>
      <c r="AH9" s="54" t="s">
        <v>29</v>
      </c>
      <c r="AI9" s="54" t="s">
        <v>30</v>
      </c>
      <c r="AJ9" s="54" t="s">
        <v>31</v>
      </c>
      <c r="AK9" s="53" t="s">
        <v>27</v>
      </c>
      <c r="AL9" s="53" t="s">
        <v>28</v>
      </c>
      <c r="AM9" s="53" t="s">
        <v>29</v>
      </c>
      <c r="AN9" s="53" t="s">
        <v>30</v>
      </c>
      <c r="AO9" s="53" t="s">
        <v>31</v>
      </c>
      <c r="AP9" s="54" t="s">
        <v>27</v>
      </c>
      <c r="AQ9" s="54" t="s">
        <v>28</v>
      </c>
      <c r="AR9" s="54" t="s">
        <v>29</v>
      </c>
      <c r="AS9" s="54" t="s">
        <v>30</v>
      </c>
      <c r="AT9" s="54" t="s">
        <v>31</v>
      </c>
      <c r="AU9" s="53" t="s">
        <v>27</v>
      </c>
      <c r="AV9" s="53" t="s">
        <v>28</v>
      </c>
      <c r="AW9" s="53" t="s">
        <v>29</v>
      </c>
      <c r="AX9" s="53" t="s">
        <v>30</v>
      </c>
      <c r="AY9" s="53" t="s">
        <v>31</v>
      </c>
      <c r="AZ9" s="50" t="s">
        <v>27</v>
      </c>
      <c r="BA9" s="50" t="s">
        <v>28</v>
      </c>
      <c r="BB9" s="50" t="s">
        <v>33</v>
      </c>
      <c r="BC9" s="50" t="s">
        <v>30</v>
      </c>
      <c r="BD9" s="55" t="s">
        <v>31</v>
      </c>
    </row>
    <row r="10" spans="1:56" s="4" customFormat="1" ht="12.75" x14ac:dyDescent="0.2">
      <c r="A10" s="74" t="s">
        <v>34</v>
      </c>
      <c r="B10" s="154"/>
      <c r="C10" s="181"/>
      <c r="D10" s="155"/>
      <c r="E10" s="155"/>
      <c r="F10" s="156"/>
      <c r="G10" s="156"/>
      <c r="H10" s="156"/>
      <c r="I10" s="156"/>
      <c r="J10" s="179"/>
      <c r="K10" s="179"/>
      <c r="L10" s="156"/>
      <c r="M10" s="156"/>
      <c r="N10" s="156"/>
      <c r="O10" s="158"/>
      <c r="P10" s="159"/>
      <c r="Q10" s="160"/>
      <c r="R10" s="160"/>
      <c r="S10" s="160"/>
      <c r="T10" s="160"/>
      <c r="U10" s="161"/>
      <c r="V10" s="161"/>
      <c r="W10" s="161"/>
      <c r="X10" s="161"/>
      <c r="Y10" s="161"/>
      <c r="Z10" s="180"/>
      <c r="AA10" s="160"/>
      <c r="AB10" s="160"/>
      <c r="AC10" s="160"/>
      <c r="AD10" s="160"/>
      <c r="AE10" s="160"/>
      <c r="AF10" s="161"/>
      <c r="AG10" s="161"/>
      <c r="AH10" s="161"/>
      <c r="AI10" s="161"/>
      <c r="AJ10" s="161"/>
      <c r="AK10" s="160"/>
      <c r="AL10" s="160"/>
      <c r="AM10" s="160"/>
      <c r="AN10" s="160"/>
      <c r="AO10" s="160"/>
      <c r="AP10" s="161"/>
      <c r="AQ10" s="161"/>
      <c r="AR10" s="161"/>
      <c r="AS10" s="161"/>
      <c r="AT10" s="161"/>
      <c r="AU10" s="160"/>
      <c r="AV10" s="160"/>
      <c r="AW10" s="160"/>
      <c r="AX10" s="160"/>
      <c r="AY10" s="160"/>
      <c r="AZ10" s="157"/>
      <c r="BA10" s="157"/>
      <c r="BB10" s="157"/>
      <c r="BC10" s="157"/>
      <c r="BD10" s="162"/>
    </row>
    <row r="11" spans="1:56" s="4" customFormat="1" ht="12.75" x14ac:dyDescent="0.2">
      <c r="A11" s="200" t="s">
        <v>81</v>
      </c>
      <c r="B11" s="154" t="str">
        <f>IF(ISERROR(INDEX(AnnualFinancialData!$D$2:$D$50,MATCH(Operating!$A11,AnnualFinancialData!$B$2:$B$2051,0),MATCH(Operating!B$9,AnnualFinancialData!$D$1))),"-",INDEX(AnnualFinancialData!$D$2:$D$50,MATCH(Operating!$A11,AnnualFinancialData!$B$2:$B$2051,0),MATCH(Operating!B$9,AnnualFinancialData!$D$1)))</f>
        <v>-</v>
      </c>
      <c r="C11" s="181" t="str">
        <f>IF(ISERROR(ProjectTypeData!D2),"-",ProjectTypeData!D2)</f>
        <v>Inactive</v>
      </c>
      <c r="D11" s="155"/>
      <c r="E11" s="155"/>
      <c r="F11" s="156"/>
      <c r="G11" s="156"/>
      <c r="H11" s="156"/>
      <c r="I11" s="156">
        <f>SUM(D11:H11)</f>
        <v>0</v>
      </c>
      <c r="J11" s="179" t="str">
        <f>IF(ISERROR(INDEX(Occupancy!$B$57:$CL$57,1,MATCH(A11,Occupancy!$B$4:$CL$4,0))),"-",INDEX(Occupancy!$B$57:$CL$57,1,MATCH(A11,Occupancy!$B$4:$CL$4,0)))</f>
        <v>-</v>
      </c>
      <c r="K11" s="179">
        <f>IF(ISERROR(INDEX(Occupancy!$B$20:$CL$20,1,MATCH(A11,Occupancy!$B$4:$CL$4,0))),"-",INDEX(Occupancy!$B$20:$CL$20,1,MATCH(A11,Occupancy!$B$4:$CL$4,0)))</f>
        <v>0</v>
      </c>
      <c r="L11" s="156"/>
      <c r="M11" s="156"/>
      <c r="N11" s="156"/>
      <c r="O11" s="158"/>
      <c r="P11" s="159"/>
      <c r="Q11" s="160">
        <f>R11/12*Occupancy!$B$65</f>
        <v>0</v>
      </c>
      <c r="R11" s="160"/>
      <c r="S11" s="160" t="str">
        <f>IF(ISERROR(IF(P11="","",P11/VLOOKUP(Occupancy!$B$65,Occupancy!$B$68:$B$79,1)*12/$B11)),"-",IF(P11="","",P11/VLOOKUP(Occupancy!$B$65,Occupancy!$B$68:$B$79,1)*12/$B11))</f>
        <v/>
      </c>
      <c r="T11" s="160" t="str">
        <f>IF(ISERROR(IF(Q11="","",Q11/VLOOKUP(Occupancy!$B$65,Occupancy!$B$68:$B$79,1)*12/$B11)),"-",IF(Q11="","",Q11/VLOOKUP(Occupancy!$B$65,Occupancy!$B$68:$B$79,1)*12/$B11))</f>
        <v>-</v>
      </c>
      <c r="U11" s="161">
        <f>IF(ISERROR(Expenses!BB6)," - ",Expenses!BB6)</f>
        <v>0</v>
      </c>
      <c r="V11" s="161">
        <f>IF(ISERROR(Expenses!BC6)," - ",Expenses!BC6)</f>
        <v>0</v>
      </c>
      <c r="W11" s="161">
        <f>IF(ISERROR(Expenses!BD6)," - ",Expenses!BD6)</f>
        <v>0</v>
      </c>
      <c r="X11" s="161" t="str">
        <f>IF(ISERROR(Expenses!BE6)," - ",Expenses!BE6)</f>
        <v>-</v>
      </c>
      <c r="Y11" s="161" t="str">
        <f>IF(ISERROR(Expenses!BF6)," - ",Expenses!BF6)</f>
        <v>-</v>
      </c>
      <c r="Z11" s="180" t="str">
        <f>IF(ISERROR(U11/P11),"-",U11/P11)</f>
        <v>-</v>
      </c>
      <c r="AA11" s="160">
        <f>IF(ISERROR(P11-U11),"-",P11-U11)</f>
        <v>0</v>
      </c>
      <c r="AB11" s="160">
        <f>IF(ISERROR(Q11-V11),"-",Q11-V11)</f>
        <v>0</v>
      </c>
      <c r="AC11" s="160">
        <f>IF(ISERROR(R11-W11),"-",R11-W11)</f>
        <v>0</v>
      </c>
      <c r="AD11" s="160" t="str">
        <f>IF(ISERROR(S11-X11),"-",S11-X11)</f>
        <v>-</v>
      </c>
      <c r="AE11" s="160" t="str">
        <f>IF(ISERROR(T11-Y11),"-",T11-Y11)</f>
        <v>-</v>
      </c>
      <c r="AF11" s="161"/>
      <c r="AG11" s="161">
        <f>AH11/12*Occupancy!$B$65</f>
        <v>0</v>
      </c>
      <c r="AH11" s="161"/>
      <c r="AI11" s="161" t="str">
        <f>IF(ISERROR(IF(AF11="","",AF11/VLOOKUP(Occupancy!$B$65,Occupancy!$B$68:$B$79,1)*12/$B11)),"-",IF(AF11="","",AF11/VLOOKUP(Occupancy!$B$65,Occupancy!$B$68:$B$79,1)*12/$B11))</f>
        <v/>
      </c>
      <c r="AJ11" s="161" t="str">
        <f>IF(ISERROR(IF(AG11="","",AG11/VLOOKUP(Occupancy!$B$65,Occupancy!$B$68:$B$79,1)*12/$B11)),"-",IF(AG11="","",AG11/VLOOKUP(Occupancy!$B$65,Occupancy!$B$68:$B$79,1)*12/$B11))</f>
        <v>-</v>
      </c>
      <c r="AK11" s="160"/>
      <c r="AL11" s="160" t="str">
        <f>IF(ISERROR(AM11/12*Occupancy!$B$65),"-",AM11/12*Occupancy!$B$65)</f>
        <v>-</v>
      </c>
      <c r="AM11" s="160" t="str">
        <f>IF(ISERROR(INDEX(ReserveData!$B$2:$B$2239,MATCH($A11,ReserveData!$A$2:$A$2250,0),0)),"-",INDEX(ReserveData!$B$2:$B2250,MATCH($A11,ReserveData!$A$2:$A$2250,0),0))</f>
        <v>-</v>
      </c>
      <c r="AN11" s="160" t="str">
        <f>IF(ISERROR($AK11/$B11),"-",$AK11/$B11)</f>
        <v>-</v>
      </c>
      <c r="AO11" s="160" t="str">
        <f>IF(ISERROR($AL11/$B11),"-",$AL11/$B11)</f>
        <v>-</v>
      </c>
      <c r="AP11" s="161"/>
      <c r="AQ11" s="161">
        <f>AR11/12*Occupancy!$B$65</f>
        <v>0</v>
      </c>
      <c r="AR11" s="161"/>
      <c r="AS11" s="161" t="str">
        <f>IF(ISERROR(IF(AP11="","",AP11/VLOOKUP(Occupancy!$B$65,Occupancy!$B$68:$B$79,1)*12/$B11)),"-",IF(AP11="","",AP11/VLOOKUP(Occupancy!$B$65,Occupancy!$B$68:$B$79,1)*12/$B11))</f>
        <v/>
      </c>
      <c r="AT11" s="161" t="str">
        <f>IF(ISERROR(IF(AQ11="","",AQ11/VLOOKUP(Occupancy!$B$65,Occupancy!$B$68:$B$79,1)*12/$B11)),"-",IF(AQ11="","",AQ11/VLOOKUP(Occupancy!$B$65,Occupancy!$B$68:$B$79,1)*12/$B11))</f>
        <v>-</v>
      </c>
      <c r="AU11" s="160"/>
      <c r="AV11" s="160">
        <f>AW11/12*Occupancy!$B$65</f>
        <v>0</v>
      </c>
      <c r="AW11" s="160"/>
      <c r="AX11" s="160" t="str">
        <f>IF(ISERROR(IF(AU11="","",AU11/VLOOKUP(Occupancy!$B$65,Occupancy!$B$68:$B$79,1)*12/$B11)),"-",IF(AU11="","",AU11/VLOOKUP(Occupancy!$B$65,Occupancy!$B$68:$B$79,1)*12/$B11))</f>
        <v/>
      </c>
      <c r="AY11" s="160" t="str">
        <f>IF(ISERROR(IF(AV11="","",AV11/VLOOKUP(Occupancy!$B$65,Occupancy!$B$68:$B$79,1)*12/$B11)),"-",IF(AV11="","",AV11/VLOOKUP(Occupancy!$B$65,Occupancy!$B$68:$B$79,1)*12/$B11))</f>
        <v>-</v>
      </c>
      <c r="AZ11" s="157">
        <f>IF(ISERROR(AA11-AF11-AK11-AP11-AU11),"-",AA11-AF11-AK11-AP11-AU11)</f>
        <v>0</v>
      </c>
      <c r="BA11" s="157" t="str">
        <f>IF(ISERROR(AB11-AG11-AL11-AQ11-AV11),"-",AB11-AG11-AL11-AQ11-AV11)</f>
        <v>-</v>
      </c>
      <c r="BB11" s="157" t="str">
        <f>IF(ISERROR(AC11-AH11-AM11-AR11-AW11),"-",AC11-AH11-AM11-AR11-AW11)</f>
        <v>-</v>
      </c>
      <c r="BC11" s="157" t="str">
        <f>IF(ISERROR(AD11-AI11-AN11-AS11-AX11),"-",AD11-AI11-AN11-AS11-AX11)</f>
        <v>-</v>
      </c>
      <c r="BD11" s="162" t="str">
        <f>IF(ISERROR(IF(BA11="","",BA11/VLOOKUP(Occupancy!$B$65,Occupancy!$B$68:$B$79,1)*12/$B11)),"-",IF(BA11="","",BA11/VLOOKUP(Occupancy!$B$65,Occupancy!$B$68:$B$79,1)*12/$B11))</f>
        <v>-</v>
      </c>
    </row>
    <row r="12" spans="1:56" s="4" customFormat="1" ht="12.75" x14ac:dyDescent="0.2">
      <c r="A12" s="200" t="s">
        <v>83</v>
      </c>
      <c r="B12" s="154" t="str">
        <f>IF(ISERROR(INDEX(AnnualFinancialData!$D$2:$D$50,MATCH(Operating!$A12,AnnualFinancialData!$B$2:$B$2051,0),MATCH(Operating!B$9,AnnualFinancialData!$D$1))),"-",INDEX(AnnualFinancialData!$D$2:$D$50,MATCH(Operating!$A12,AnnualFinancialData!$B$2:$B$2051,0),MATCH(Operating!B$9,AnnualFinancialData!$D$1)))</f>
        <v>-</v>
      </c>
      <c r="C12" s="181" t="str">
        <f>IF(ISERROR(ProjectTypeData!D3),"-",ProjectTypeData!D3)</f>
        <v>Loan Closing/Construction</v>
      </c>
      <c r="D12" s="155"/>
      <c r="E12" s="155"/>
      <c r="F12" s="156"/>
      <c r="G12" s="156"/>
      <c r="H12" s="156"/>
      <c r="I12" s="156">
        <f t="shared" ref="I12:I41" si="0">SUM(D12:H12)</f>
        <v>0</v>
      </c>
      <c r="J12" s="179" t="str">
        <f>IF(ISERROR(INDEX(Occupancy!$B$57:$CL$57,1,MATCH(A12,Occupancy!$B$4:$CL$4,0))),"-",INDEX(Occupancy!$B$57:$CL$57,1,MATCH(A12,Occupancy!$B$4:$CL$4,0)))</f>
        <v>-</v>
      </c>
      <c r="K12" s="179">
        <f>IF(ISERROR(INDEX(Occupancy!$B$20:$CL$20,1,MATCH(A12,Occupancy!$B$4:$CL$4,0))),"-",INDEX(Occupancy!$B$20:$CL$20,1,MATCH(A12,Occupancy!$B$4:$CL$4,0)))</f>
        <v>0</v>
      </c>
      <c r="L12" s="156"/>
      <c r="M12" s="156"/>
      <c r="N12" s="156"/>
      <c r="O12" s="158"/>
      <c r="P12" s="159"/>
      <c r="Q12" s="160">
        <f>R12/12*Occupancy!$B$65</f>
        <v>0</v>
      </c>
      <c r="R12" s="160"/>
      <c r="S12" s="160" t="str">
        <f>IF(ISERROR(IF(P12="","",P12/VLOOKUP(Occupancy!$B$65,Occupancy!$B$68:$B$79,1)*12/$B12)),"-",IF(P12="","",P12/VLOOKUP(Occupancy!$B$65,Occupancy!$B$68:$B$79,1)*12/$B12))</f>
        <v/>
      </c>
      <c r="T12" s="160" t="str">
        <f>IF(ISERROR(IF(Q12="","",Q12/VLOOKUP(Occupancy!$B$65,Occupancy!$B$68:$B$79,1)*12/$B12)),"-",IF(Q12="","",Q12/VLOOKUP(Occupancy!$B$65,Occupancy!$B$68:$B$79,1)*12/$B12))</f>
        <v>-</v>
      </c>
      <c r="U12" s="161">
        <f>IF(ISERROR(Expenses!BB7)," - ",Expenses!BB7)</f>
        <v>0</v>
      </c>
      <c r="V12" s="161">
        <f>IF(ISERROR(Expenses!BC7)," - ",Expenses!BC7)</f>
        <v>0</v>
      </c>
      <c r="W12" s="161">
        <f>IF(ISERROR(Expenses!BD7)," - ",Expenses!BD7)</f>
        <v>0</v>
      </c>
      <c r="X12" s="161" t="str">
        <f>IF(ISERROR(Expenses!BE7)," - ",Expenses!BE7)</f>
        <v>-</v>
      </c>
      <c r="Y12" s="161" t="str">
        <f>IF(ISERROR(Expenses!BF7)," - ",Expenses!BF7)</f>
        <v>-</v>
      </c>
      <c r="Z12" s="180" t="str">
        <f t="shared" ref="Z12:Z41" si="1">IF(ISERROR(U12/P12),"-",U12/P12)</f>
        <v>-</v>
      </c>
      <c r="AA12" s="160">
        <f t="shared" ref="AA12:AA41" si="2">IF(ISERROR(P12-U12),"-",P12-U12)</f>
        <v>0</v>
      </c>
      <c r="AB12" s="160">
        <f t="shared" ref="AB12:AB41" si="3">IF(ISERROR(Q12-V12),"-",Q12-V12)</f>
        <v>0</v>
      </c>
      <c r="AC12" s="160">
        <f t="shared" ref="AC12:AC41" si="4">IF(ISERROR(R12-W12),"-",R12-W12)</f>
        <v>0</v>
      </c>
      <c r="AD12" s="160" t="str">
        <f t="shared" ref="AD12:AD41" si="5">IF(ISERROR(S12-X12),"-",S12-X12)</f>
        <v>-</v>
      </c>
      <c r="AE12" s="160" t="str">
        <f t="shared" ref="AE12:AE41" si="6">IF(ISERROR(T12-Y12),"-",T12-Y12)</f>
        <v>-</v>
      </c>
      <c r="AF12" s="161"/>
      <c r="AG12" s="161">
        <f>AH12/12*Occupancy!$B$65</f>
        <v>0</v>
      </c>
      <c r="AH12" s="161"/>
      <c r="AI12" s="161" t="str">
        <f>IF(ISERROR(IF(AF12="","",AF12/VLOOKUP(Occupancy!$B$65,Occupancy!$B$68:$B$79,1)*12/$B12)),"-",IF(AF12="","",AF12/VLOOKUP(Occupancy!$B$65,Occupancy!$B$68:$B$79,1)*12/$B12))</f>
        <v/>
      </c>
      <c r="AJ12" s="161" t="str">
        <f>IF(ISERROR(IF(AG12="","",AG12/VLOOKUP(Occupancy!$B$65,Occupancy!$B$68:$B$79,1)*12/$B12)),"-",IF(AG12="","",AG12/VLOOKUP(Occupancy!$B$65,Occupancy!$B$68:$B$79,1)*12/$B12))</f>
        <v>-</v>
      </c>
      <c r="AK12" s="160"/>
      <c r="AL12" s="160" t="str">
        <f>IF(ISERROR(AM12/12*Occupancy!$B$65),"-",AM12/12*Occupancy!$B$65)</f>
        <v>-</v>
      </c>
      <c r="AM12" s="160" t="str">
        <f>IF(ISERROR(INDEX(ReserveData!$B$2:$B$2239,MATCH($A12,ReserveData!$A$2:$A$2250,0),0)),"-",INDEX(ReserveData!$B$2:$B2251,MATCH($A12,ReserveData!$A$2:$A$2250,0),0))</f>
        <v>-</v>
      </c>
      <c r="AN12" s="160" t="str">
        <f t="shared" ref="AN12:AN41" si="7">IF(ISERROR($AK12/$B12),"-",$AK12/$B12)</f>
        <v>-</v>
      </c>
      <c r="AO12" s="160" t="str">
        <f t="shared" ref="AO12:AO41" si="8">IF(ISERROR($AL12/$B12),"-",$AL12/$B12)</f>
        <v>-</v>
      </c>
      <c r="AP12" s="161"/>
      <c r="AQ12" s="161">
        <f>AR12/12*Occupancy!$B$65</f>
        <v>0</v>
      </c>
      <c r="AR12" s="161"/>
      <c r="AS12" s="161" t="str">
        <f>IF(ISERROR(IF(AP12="","",AP12/VLOOKUP(Occupancy!$B$65,Occupancy!$B$68:$B$79,1)*12/$B12)),"-",IF(AP12="","",AP12/VLOOKUP(Occupancy!$B$65,Occupancy!$B$68:$B$79,1)*12/$B12))</f>
        <v/>
      </c>
      <c r="AT12" s="161" t="str">
        <f>IF(ISERROR(IF(AQ12="","",AQ12/VLOOKUP(Occupancy!$B$65,Occupancy!$B$68:$B$79,1)*12/$B12)),"-",IF(AQ12="","",AQ12/VLOOKUP(Occupancy!$B$65,Occupancy!$B$68:$B$79,1)*12/$B12))</f>
        <v>-</v>
      </c>
      <c r="AU12" s="160"/>
      <c r="AV12" s="160">
        <f>AW12/12*Occupancy!$B$65</f>
        <v>0</v>
      </c>
      <c r="AW12" s="160"/>
      <c r="AX12" s="160" t="str">
        <f>IF(ISERROR(IF(AU12="","",AU12/VLOOKUP(Occupancy!$B$65,Occupancy!$B$68:$B$79,1)*12/$B12)),"-",IF(AU12="","",AU12/VLOOKUP(Occupancy!$B$65,Occupancy!$B$68:$B$79,1)*12/$B12))</f>
        <v/>
      </c>
      <c r="AY12" s="160" t="str">
        <f>IF(ISERROR(IF(AV12="","",AV12/VLOOKUP(Occupancy!$B$65,Occupancy!$B$68:$B$79,1)*12/$B12)),"-",IF(AV12="","",AV12/VLOOKUP(Occupancy!$B$65,Occupancy!$B$68:$B$79,1)*12/$B12))</f>
        <v>-</v>
      </c>
      <c r="AZ12" s="157">
        <f t="shared" ref="AZ12:AZ41" si="9">IF(ISERROR(AA12-AF12-AK12-AP12-AU12),"-",AA12-AF12-AK12-AP12-AU12)</f>
        <v>0</v>
      </c>
      <c r="BA12" s="157" t="str">
        <f t="shared" ref="BA12:BA41" si="10">IF(ISERROR(AB12-AG12-AL12-AQ12-AV12),"-",AB12-AG12-AL12-AQ12-AV12)</f>
        <v>-</v>
      </c>
      <c r="BB12" s="157" t="str">
        <f t="shared" ref="BB12:BB41" si="11">IF(ISERROR(AC12-AH12-AM12-AR12-AW12),"-",AC12-AH12-AM12-AR12-AW12)</f>
        <v>-</v>
      </c>
      <c r="BC12" s="157" t="str">
        <f t="shared" ref="BC12:BC41" si="12">IF(ISERROR(AD12-AI12-AN12-AS12-AX12),"-",AD12-AI12-AN12-AS12-AX12)</f>
        <v>-</v>
      </c>
      <c r="BD12" s="162" t="str">
        <f>IF(ISERROR(IF(BA12="","",BA12/VLOOKUP(Occupancy!$B$65,Occupancy!$B$68:$B$79,1)*12/$B12)),"-",IF(BA12="","",BA12/VLOOKUP(Occupancy!$B$65,Occupancy!$B$68:$B$79,1)*12/$B12))</f>
        <v>-</v>
      </c>
    </row>
    <row r="13" spans="1:56" s="4" customFormat="1" ht="12.75" x14ac:dyDescent="0.2">
      <c r="A13" s="200" t="s">
        <v>85</v>
      </c>
      <c r="B13" s="154" t="str">
        <f>IF(ISERROR(INDEX(AnnualFinancialData!$D$2:$D$50,MATCH(Operating!$A13,AnnualFinancialData!$B$2:$B$2051,0),MATCH(Operating!B$9,AnnualFinancialData!$D$1))),"-",INDEX(AnnualFinancialData!$D$2:$D$50,MATCH(Operating!$A13,AnnualFinancialData!$B$2:$B$2051,0),MATCH(Operating!B$9,AnnualFinancialData!$D$1)))</f>
        <v>-</v>
      </c>
      <c r="C13" s="181" t="str">
        <f>IF(ISERROR(ProjectTypeData!D4),"-",ProjectTypeData!D4)</f>
        <v>Pending Business Committee Approval</v>
      </c>
      <c r="D13" s="155"/>
      <c r="E13" s="155"/>
      <c r="F13" s="156"/>
      <c r="G13" s="156"/>
      <c r="H13" s="156"/>
      <c r="I13" s="156">
        <f t="shared" si="0"/>
        <v>0</v>
      </c>
      <c r="J13" s="179" t="str">
        <f>IF(ISERROR(INDEX(Occupancy!$B$57:$CL$57,1,MATCH(A13,Occupancy!$B$4:$CL$4,0))),"-",INDEX(Occupancy!$B$57:$CL$57,1,MATCH(A13,Occupancy!$B$4:$CL$4,0)))</f>
        <v>-</v>
      </c>
      <c r="K13" s="179">
        <f>IF(ISERROR(INDEX(Occupancy!$B$20:$CL$20,1,MATCH(A13,Occupancy!$B$4:$CL$4,0))),"-",INDEX(Occupancy!$B$20:$CL$20,1,MATCH(A13,Occupancy!$B$4:$CL$4,0)))</f>
        <v>0</v>
      </c>
      <c r="L13" s="156"/>
      <c r="M13" s="156"/>
      <c r="N13" s="156"/>
      <c r="O13" s="158"/>
      <c r="P13" s="159"/>
      <c r="Q13" s="160">
        <f>R13/12*Occupancy!$B$65</f>
        <v>0</v>
      </c>
      <c r="R13" s="160"/>
      <c r="S13" s="160" t="str">
        <f>IF(ISERROR(IF(P13="","",P13/VLOOKUP(Occupancy!$B$65,Occupancy!$B$68:$B$79,1)*12/$B13)),"-",IF(P13="","",P13/VLOOKUP(Occupancy!$B$65,Occupancy!$B$68:$B$79,1)*12/$B13))</f>
        <v/>
      </c>
      <c r="T13" s="160" t="str">
        <f>IF(ISERROR(IF(Q13="","",Q13/VLOOKUP(Occupancy!$B$65,Occupancy!$B$68:$B$79,1)*12/$B13)),"-",IF(Q13="","",Q13/VLOOKUP(Occupancy!$B$65,Occupancy!$B$68:$B$79,1)*12/$B13))</f>
        <v>-</v>
      </c>
      <c r="U13" s="161">
        <f>IF(ISERROR(Expenses!BB8)," - ",Expenses!BB8)</f>
        <v>0</v>
      </c>
      <c r="V13" s="161">
        <f>IF(ISERROR(Expenses!BC8)," - ",Expenses!BC8)</f>
        <v>0</v>
      </c>
      <c r="W13" s="161">
        <f>IF(ISERROR(Expenses!BD8)," - ",Expenses!BD8)</f>
        <v>0</v>
      </c>
      <c r="X13" s="161" t="str">
        <f>IF(ISERROR(Expenses!BE8)," - ",Expenses!BE8)</f>
        <v>-</v>
      </c>
      <c r="Y13" s="161" t="str">
        <f>IF(ISERROR(Expenses!BF8)," - ",Expenses!BF8)</f>
        <v>-</v>
      </c>
      <c r="Z13" s="180" t="str">
        <f t="shared" si="1"/>
        <v>-</v>
      </c>
      <c r="AA13" s="160">
        <f t="shared" si="2"/>
        <v>0</v>
      </c>
      <c r="AB13" s="160">
        <f t="shared" si="3"/>
        <v>0</v>
      </c>
      <c r="AC13" s="160">
        <f t="shared" si="4"/>
        <v>0</v>
      </c>
      <c r="AD13" s="160" t="str">
        <f t="shared" si="5"/>
        <v>-</v>
      </c>
      <c r="AE13" s="160" t="str">
        <f t="shared" si="6"/>
        <v>-</v>
      </c>
      <c r="AF13" s="161"/>
      <c r="AG13" s="161">
        <f>AH13/12*Occupancy!$B$65</f>
        <v>0</v>
      </c>
      <c r="AH13" s="161"/>
      <c r="AI13" s="161" t="str">
        <f>IF(ISERROR(IF(AF13="","",AF13/VLOOKUP(Occupancy!$B$65,Occupancy!$B$68:$B$79,1)*12/$B13)),"-",IF(AF13="","",AF13/VLOOKUP(Occupancy!$B$65,Occupancy!$B$68:$B$79,1)*12/$B13))</f>
        <v/>
      </c>
      <c r="AJ13" s="161" t="str">
        <f>IF(ISERROR(IF(AG13="","",AG13/VLOOKUP(Occupancy!$B$65,Occupancy!$B$68:$B$79,1)*12/$B13)),"-",IF(AG13="","",AG13/VLOOKUP(Occupancy!$B$65,Occupancy!$B$68:$B$79,1)*12/$B13))</f>
        <v>-</v>
      </c>
      <c r="AK13" s="160"/>
      <c r="AL13" s="160" t="str">
        <f>IF(ISERROR(AM13/12*Occupancy!$B$65),"-",AM13/12*Occupancy!$B$65)</f>
        <v>-</v>
      </c>
      <c r="AM13" s="160" t="str">
        <f>IF(ISERROR(INDEX(ReserveData!$B$2:$B$2239,MATCH($A13,ReserveData!$A$2:$A$2250,0),0)),"-",INDEX(ReserveData!$B$2:$B2252,MATCH($A13,ReserveData!$A$2:$A$2250,0),0))</f>
        <v>-</v>
      </c>
      <c r="AN13" s="160" t="str">
        <f t="shared" si="7"/>
        <v>-</v>
      </c>
      <c r="AO13" s="160" t="str">
        <f t="shared" si="8"/>
        <v>-</v>
      </c>
      <c r="AP13" s="161"/>
      <c r="AQ13" s="161">
        <f>AR13/12*Occupancy!$B$65</f>
        <v>0</v>
      </c>
      <c r="AR13" s="161"/>
      <c r="AS13" s="161" t="str">
        <f>IF(ISERROR(IF(AP13="","",AP13/VLOOKUP(Occupancy!$B$65,Occupancy!$B$68:$B$79,1)*12/$B13)),"-",IF(AP13="","",AP13/VLOOKUP(Occupancy!$B$65,Occupancy!$B$68:$B$79,1)*12/$B13))</f>
        <v/>
      </c>
      <c r="AT13" s="161" t="str">
        <f>IF(ISERROR(IF(AQ13="","",AQ13/VLOOKUP(Occupancy!$B$65,Occupancy!$B$68:$B$79,1)*12/$B13)),"-",IF(AQ13="","",AQ13/VLOOKUP(Occupancy!$B$65,Occupancy!$B$68:$B$79,1)*12/$B13))</f>
        <v>-</v>
      </c>
      <c r="AU13" s="160"/>
      <c r="AV13" s="160">
        <f>AW13/12*Occupancy!$B$65</f>
        <v>0</v>
      </c>
      <c r="AW13" s="160"/>
      <c r="AX13" s="160" t="str">
        <f>IF(ISERROR(IF(AU13="","",AU13/VLOOKUP(Occupancy!$B$65,Occupancy!$B$68:$B$79,1)*12/$B13)),"-",IF(AU13="","",AU13/VLOOKUP(Occupancy!$B$65,Occupancy!$B$68:$B$79,1)*12/$B13))</f>
        <v/>
      </c>
      <c r="AY13" s="160" t="str">
        <f>IF(ISERROR(IF(AV13="","",AV13/VLOOKUP(Occupancy!$B$65,Occupancy!$B$68:$B$79,1)*12/$B13)),"-",IF(AV13="","",AV13/VLOOKUP(Occupancy!$B$65,Occupancy!$B$68:$B$79,1)*12/$B13))</f>
        <v>-</v>
      </c>
      <c r="AZ13" s="157">
        <f t="shared" si="9"/>
        <v>0</v>
      </c>
      <c r="BA13" s="157" t="str">
        <f t="shared" si="10"/>
        <v>-</v>
      </c>
      <c r="BB13" s="157" t="str">
        <f t="shared" si="11"/>
        <v>-</v>
      </c>
      <c r="BC13" s="157" t="str">
        <f t="shared" si="12"/>
        <v>-</v>
      </c>
      <c r="BD13" s="162" t="str">
        <f>IF(ISERROR(IF(BA13="","",BA13/VLOOKUP(Occupancy!$B$65,Occupancy!$B$68:$B$79,1)*12/$B13)),"-",IF(BA13="","",BA13/VLOOKUP(Occupancy!$B$65,Occupancy!$B$68:$B$79,1)*12/$B13))</f>
        <v>-</v>
      </c>
    </row>
    <row r="14" spans="1:56" s="4" customFormat="1" ht="12.75" x14ac:dyDescent="0.2">
      <c r="A14" s="200" t="s">
        <v>87</v>
      </c>
      <c r="B14" s="154" t="str">
        <f>IF(ISERROR(INDEX(AnnualFinancialData!$D$2:$D$50,MATCH(Operating!$A14,AnnualFinancialData!$B$2:$B$2051,0),MATCH(Operating!B$9,AnnualFinancialData!$D$1))),"-",INDEX(AnnualFinancialData!$D$2:$D$50,MATCH(Operating!$A14,AnnualFinancialData!$B$2:$B$2051,0),MATCH(Operating!B$9,AnnualFinancialData!$D$1)))</f>
        <v>-</v>
      </c>
      <c r="C14" s="181" t="str">
        <f>IF(ISERROR(ProjectTypeData!D5),"-",ProjectTypeData!D5)</f>
        <v>Inactive</v>
      </c>
      <c r="D14" s="155"/>
      <c r="E14" s="155"/>
      <c r="F14" s="156"/>
      <c r="G14" s="156"/>
      <c r="H14" s="156"/>
      <c r="I14" s="156">
        <f t="shared" si="0"/>
        <v>0</v>
      </c>
      <c r="J14" s="179" t="str">
        <f>IF(ISERROR(INDEX(Occupancy!$B$57:$CL$57,1,MATCH(A14,Occupancy!$B$4:$CL$4,0))),"-",INDEX(Occupancy!$B$57:$CL$57,1,MATCH(A14,Occupancy!$B$4:$CL$4,0)))</f>
        <v>-</v>
      </c>
      <c r="K14" s="179">
        <f>IF(ISERROR(INDEX(Occupancy!$B$20:$CL$20,1,MATCH(A14,Occupancy!$B$4:$CL$4,0))),"-",INDEX(Occupancy!$B$20:$CL$20,1,MATCH(A14,Occupancy!$B$4:$CL$4,0)))</f>
        <v>0</v>
      </c>
      <c r="L14" s="156"/>
      <c r="M14" s="156"/>
      <c r="N14" s="156"/>
      <c r="O14" s="158"/>
      <c r="P14" s="159"/>
      <c r="Q14" s="160">
        <f>R14/12*Occupancy!$B$65</f>
        <v>0</v>
      </c>
      <c r="R14" s="160"/>
      <c r="S14" s="160" t="str">
        <f>IF(ISERROR(IF(P14="","",P14/VLOOKUP(Occupancy!$B$65,Occupancy!$B$68:$B$79,1)*12/$B14)),"-",IF(P14="","",P14/VLOOKUP(Occupancy!$B$65,Occupancy!$B$68:$B$79,1)*12/$B14))</f>
        <v/>
      </c>
      <c r="T14" s="160" t="str">
        <f>IF(ISERROR(IF(Q14="","",Q14/VLOOKUP(Occupancy!$B$65,Occupancy!$B$68:$B$79,1)*12/$B14)),"-",IF(Q14="","",Q14/VLOOKUP(Occupancy!$B$65,Occupancy!$B$68:$B$79,1)*12/$B14))</f>
        <v>-</v>
      </c>
      <c r="U14" s="161">
        <f>IF(ISERROR(Expenses!BB9)," - ",Expenses!BB9)</f>
        <v>0</v>
      </c>
      <c r="V14" s="161">
        <f>IF(ISERROR(Expenses!BC9)," - ",Expenses!BC9)</f>
        <v>0</v>
      </c>
      <c r="W14" s="161">
        <f>IF(ISERROR(Expenses!BD9)," - ",Expenses!BD9)</f>
        <v>0</v>
      </c>
      <c r="X14" s="161" t="str">
        <f>IF(ISERROR(Expenses!BE9)," - ",Expenses!BE9)</f>
        <v>-</v>
      </c>
      <c r="Y14" s="161" t="str">
        <f>IF(ISERROR(Expenses!BF9)," - ",Expenses!BF9)</f>
        <v>-</v>
      </c>
      <c r="Z14" s="180" t="str">
        <f t="shared" si="1"/>
        <v>-</v>
      </c>
      <c r="AA14" s="160">
        <f t="shared" si="2"/>
        <v>0</v>
      </c>
      <c r="AB14" s="160">
        <f t="shared" si="3"/>
        <v>0</v>
      </c>
      <c r="AC14" s="160">
        <f t="shared" si="4"/>
        <v>0</v>
      </c>
      <c r="AD14" s="160" t="str">
        <f t="shared" si="5"/>
        <v>-</v>
      </c>
      <c r="AE14" s="160" t="str">
        <f t="shared" si="6"/>
        <v>-</v>
      </c>
      <c r="AF14" s="161"/>
      <c r="AG14" s="161">
        <f>AH14/12*Occupancy!$B$65</f>
        <v>0</v>
      </c>
      <c r="AH14" s="161"/>
      <c r="AI14" s="161" t="str">
        <f>IF(ISERROR(IF(AF14="","",AF14/VLOOKUP(Occupancy!$B$65,Occupancy!$B$68:$B$79,1)*12/$B14)),"-",IF(AF14="","",AF14/VLOOKUP(Occupancy!$B$65,Occupancy!$B$68:$B$79,1)*12/$B14))</f>
        <v/>
      </c>
      <c r="AJ14" s="161" t="str">
        <f>IF(ISERROR(IF(AG14="","",AG14/VLOOKUP(Occupancy!$B$65,Occupancy!$B$68:$B$79,1)*12/$B14)),"-",IF(AG14="","",AG14/VLOOKUP(Occupancy!$B$65,Occupancy!$B$68:$B$79,1)*12/$B14))</f>
        <v>-</v>
      </c>
      <c r="AK14" s="160"/>
      <c r="AL14" s="160" t="str">
        <f>IF(ISERROR(AM14/12*Occupancy!$B$65),"-",AM14/12*Occupancy!$B$65)</f>
        <v>-</v>
      </c>
      <c r="AM14" s="160" t="str">
        <f>IF(ISERROR(INDEX(ReserveData!$B$2:$B$2239,MATCH($A14,ReserveData!$A$2:$A$2250,0),0)),"-",INDEX(ReserveData!$B$2:$B2253,MATCH($A14,ReserveData!$A$2:$A$2250,0),0))</f>
        <v>-</v>
      </c>
      <c r="AN14" s="160" t="str">
        <f t="shared" si="7"/>
        <v>-</v>
      </c>
      <c r="AO14" s="160" t="str">
        <f t="shared" si="8"/>
        <v>-</v>
      </c>
      <c r="AP14" s="161"/>
      <c r="AQ14" s="161">
        <f>AR14/12*Occupancy!$B$65</f>
        <v>0</v>
      </c>
      <c r="AR14" s="161"/>
      <c r="AS14" s="161" t="str">
        <f>IF(ISERROR(IF(AP14="","",AP14/VLOOKUP(Occupancy!$B$65,Occupancy!$B$68:$B$79,1)*12/$B14)),"-",IF(AP14="","",AP14/VLOOKUP(Occupancy!$B$65,Occupancy!$B$68:$B$79,1)*12/$B14))</f>
        <v/>
      </c>
      <c r="AT14" s="161" t="str">
        <f>IF(ISERROR(IF(AQ14="","",AQ14/VLOOKUP(Occupancy!$B$65,Occupancy!$B$68:$B$79,1)*12/$B14)),"-",IF(AQ14="","",AQ14/VLOOKUP(Occupancy!$B$65,Occupancy!$B$68:$B$79,1)*12/$B14))</f>
        <v>-</v>
      </c>
      <c r="AU14" s="160"/>
      <c r="AV14" s="160">
        <f>AW14/12*Occupancy!$B$65</f>
        <v>0</v>
      </c>
      <c r="AW14" s="160"/>
      <c r="AX14" s="160" t="str">
        <f>IF(ISERROR(IF(AU14="","",AU14/VLOOKUP(Occupancy!$B$65,Occupancy!$B$68:$B$79,1)*12/$B14)),"-",IF(AU14="","",AU14/VLOOKUP(Occupancy!$B$65,Occupancy!$B$68:$B$79,1)*12/$B14))</f>
        <v/>
      </c>
      <c r="AY14" s="160" t="str">
        <f>IF(ISERROR(IF(AV14="","",AV14/VLOOKUP(Occupancy!$B$65,Occupancy!$B$68:$B$79,1)*12/$B14)),"-",IF(AV14="","",AV14/VLOOKUP(Occupancy!$B$65,Occupancy!$B$68:$B$79,1)*12/$B14))</f>
        <v>-</v>
      </c>
      <c r="AZ14" s="157">
        <f t="shared" si="9"/>
        <v>0</v>
      </c>
      <c r="BA14" s="157" t="str">
        <f t="shared" si="10"/>
        <v>-</v>
      </c>
      <c r="BB14" s="157" t="str">
        <f t="shared" si="11"/>
        <v>-</v>
      </c>
      <c r="BC14" s="157" t="str">
        <f t="shared" si="12"/>
        <v>-</v>
      </c>
      <c r="BD14" s="162" t="str">
        <f>IF(ISERROR(IF(BA14="","",BA14/VLOOKUP(Occupancy!$B$65,Occupancy!$B$68:$B$79,1)*12/$B14)),"-",IF(BA14="","",BA14/VLOOKUP(Occupancy!$B$65,Occupancy!$B$68:$B$79,1)*12/$B14))</f>
        <v>-</v>
      </c>
    </row>
    <row r="15" spans="1:56" s="4" customFormat="1" ht="12.75" x14ac:dyDescent="0.2">
      <c r="A15" s="200" t="s">
        <v>89</v>
      </c>
      <c r="B15" s="154" t="str">
        <f>IF(ISERROR(INDEX(AnnualFinancialData!$D$2:$D$50,MATCH(Operating!$A15,AnnualFinancialData!$B$2:$B$2051,0),MATCH(Operating!B$9,AnnualFinancialData!$D$1))),"-",INDEX(AnnualFinancialData!$D$2:$D$50,MATCH(Operating!$A15,AnnualFinancialData!$B$2:$B$2051,0),MATCH(Operating!B$9,AnnualFinancialData!$D$1)))</f>
        <v>-</v>
      </c>
      <c r="C15" s="181" t="str">
        <f>IF(ISERROR(ProjectTypeData!D6),"-",ProjectTypeData!D6)</f>
        <v>Pending Business Committee Approval</v>
      </c>
      <c r="D15" s="155"/>
      <c r="E15" s="155"/>
      <c r="F15" s="156"/>
      <c r="G15" s="156"/>
      <c r="H15" s="156"/>
      <c r="I15" s="156">
        <f t="shared" si="0"/>
        <v>0</v>
      </c>
      <c r="J15" s="179" t="str">
        <f>IF(ISERROR(INDEX(Occupancy!$B$57:$CL$57,1,MATCH(A15,Occupancy!$B$4:$CL$4,0))),"-",INDEX(Occupancy!$B$57:$CL$57,1,MATCH(A15,Occupancy!$B$4:$CL$4,0)))</f>
        <v>-</v>
      </c>
      <c r="K15" s="179">
        <f>IF(ISERROR(INDEX(Occupancy!$B$20:$CL$20,1,MATCH(A15,Occupancy!$B$4:$CL$4,0))),"-",INDEX(Occupancy!$B$20:$CL$20,1,MATCH(A15,Occupancy!$B$4:$CL$4,0)))</f>
        <v>0</v>
      </c>
      <c r="L15" s="156"/>
      <c r="M15" s="156"/>
      <c r="N15" s="156"/>
      <c r="O15" s="158"/>
      <c r="P15" s="159"/>
      <c r="Q15" s="160">
        <f>R15/12*Occupancy!$B$65</f>
        <v>0</v>
      </c>
      <c r="R15" s="160"/>
      <c r="S15" s="160" t="str">
        <f>IF(ISERROR(IF(P15="","",P15/VLOOKUP(Occupancy!$B$65,Occupancy!$B$68:$B$79,1)*12/$B15)),"-",IF(P15="","",P15/VLOOKUP(Occupancy!$B$65,Occupancy!$B$68:$B$79,1)*12/$B15))</f>
        <v/>
      </c>
      <c r="T15" s="160" t="str">
        <f>IF(ISERROR(IF(Q15="","",Q15/VLOOKUP(Occupancy!$B$65,Occupancy!$B$68:$B$79,1)*12/$B15)),"-",IF(Q15="","",Q15/VLOOKUP(Occupancy!$B$65,Occupancy!$B$68:$B$79,1)*12/$B15))</f>
        <v>-</v>
      </c>
      <c r="U15" s="161">
        <f>IF(ISERROR(Expenses!BB10)," - ",Expenses!BB10)</f>
        <v>0</v>
      </c>
      <c r="V15" s="161">
        <f>IF(ISERROR(Expenses!BC10)," - ",Expenses!BC10)</f>
        <v>0</v>
      </c>
      <c r="W15" s="161">
        <f>IF(ISERROR(Expenses!BD10)," - ",Expenses!BD10)</f>
        <v>0</v>
      </c>
      <c r="X15" s="161" t="str">
        <f>IF(ISERROR(Expenses!BE10)," - ",Expenses!BE10)</f>
        <v>-</v>
      </c>
      <c r="Y15" s="161" t="str">
        <f>IF(ISERROR(Expenses!BF10)," - ",Expenses!BF10)</f>
        <v>-</v>
      </c>
      <c r="Z15" s="180" t="str">
        <f t="shared" si="1"/>
        <v>-</v>
      </c>
      <c r="AA15" s="160">
        <f t="shared" si="2"/>
        <v>0</v>
      </c>
      <c r="AB15" s="160">
        <f t="shared" si="3"/>
        <v>0</v>
      </c>
      <c r="AC15" s="160">
        <f t="shared" si="4"/>
        <v>0</v>
      </c>
      <c r="AD15" s="160" t="str">
        <f t="shared" si="5"/>
        <v>-</v>
      </c>
      <c r="AE15" s="160" t="str">
        <f t="shared" si="6"/>
        <v>-</v>
      </c>
      <c r="AF15" s="161"/>
      <c r="AG15" s="161">
        <f>AH15/12*Occupancy!$B$65</f>
        <v>0</v>
      </c>
      <c r="AH15" s="161"/>
      <c r="AI15" s="161" t="str">
        <f>IF(ISERROR(IF(AF15="","",AF15/VLOOKUP(Occupancy!$B$65,Occupancy!$B$68:$B$79,1)*12/$B15)),"-",IF(AF15="","",AF15/VLOOKUP(Occupancy!$B$65,Occupancy!$B$68:$B$79,1)*12/$B15))</f>
        <v/>
      </c>
      <c r="AJ15" s="161" t="str">
        <f>IF(ISERROR(IF(AG15="","",AG15/VLOOKUP(Occupancy!$B$65,Occupancy!$B$68:$B$79,1)*12/$B15)),"-",IF(AG15="","",AG15/VLOOKUP(Occupancy!$B$65,Occupancy!$B$68:$B$79,1)*12/$B15))</f>
        <v>-</v>
      </c>
      <c r="AK15" s="160"/>
      <c r="AL15" s="160" t="str">
        <f>IF(ISERROR(AM15/12*Occupancy!$B$65),"-",AM15/12*Occupancy!$B$65)</f>
        <v>-</v>
      </c>
      <c r="AM15" s="160" t="str">
        <f>IF(ISERROR(INDEX(ReserveData!$B$2:$B$2239,MATCH($A15,ReserveData!$A$2:$A$2250,0),0)),"-",INDEX(ReserveData!$B$2:$B2254,MATCH($A15,ReserveData!$A$2:$A$2250,0),0))</f>
        <v>-</v>
      </c>
      <c r="AN15" s="160" t="str">
        <f t="shared" si="7"/>
        <v>-</v>
      </c>
      <c r="AO15" s="160" t="str">
        <f t="shared" si="8"/>
        <v>-</v>
      </c>
      <c r="AP15" s="161"/>
      <c r="AQ15" s="161">
        <f>AR15/12*Occupancy!$B$65</f>
        <v>0</v>
      </c>
      <c r="AR15" s="161"/>
      <c r="AS15" s="161" t="str">
        <f>IF(ISERROR(IF(AP15="","",AP15/VLOOKUP(Occupancy!$B$65,Occupancy!$B$68:$B$79,1)*12/$B15)),"-",IF(AP15="","",AP15/VLOOKUP(Occupancy!$B$65,Occupancy!$B$68:$B$79,1)*12/$B15))</f>
        <v/>
      </c>
      <c r="AT15" s="161" t="str">
        <f>IF(ISERROR(IF(AQ15="","",AQ15/VLOOKUP(Occupancy!$B$65,Occupancy!$B$68:$B$79,1)*12/$B15)),"-",IF(AQ15="","",AQ15/VLOOKUP(Occupancy!$B$65,Occupancy!$B$68:$B$79,1)*12/$B15))</f>
        <v>-</v>
      </c>
      <c r="AU15" s="160"/>
      <c r="AV15" s="160">
        <f>AW15/12*Occupancy!$B$65</f>
        <v>0</v>
      </c>
      <c r="AW15" s="160"/>
      <c r="AX15" s="160" t="str">
        <f>IF(ISERROR(IF(AU15="","",AU15/VLOOKUP(Occupancy!$B$65,Occupancy!$B$68:$B$79,1)*12/$B15)),"-",IF(AU15="","",AU15/VLOOKUP(Occupancy!$B$65,Occupancy!$B$68:$B$79,1)*12/$B15))</f>
        <v/>
      </c>
      <c r="AY15" s="160" t="str">
        <f>IF(ISERROR(IF(AV15="","",AV15/VLOOKUP(Occupancy!$B$65,Occupancy!$B$68:$B$79,1)*12/$B15)),"-",IF(AV15="","",AV15/VLOOKUP(Occupancy!$B$65,Occupancy!$B$68:$B$79,1)*12/$B15))</f>
        <v>-</v>
      </c>
      <c r="AZ15" s="157">
        <f t="shared" si="9"/>
        <v>0</v>
      </c>
      <c r="BA15" s="157" t="str">
        <f t="shared" si="10"/>
        <v>-</v>
      </c>
      <c r="BB15" s="157" t="str">
        <f t="shared" si="11"/>
        <v>-</v>
      </c>
      <c r="BC15" s="157" t="str">
        <f t="shared" si="12"/>
        <v>-</v>
      </c>
      <c r="BD15" s="162" t="str">
        <f>IF(ISERROR(IF(BA15="","",BA15/VLOOKUP(Occupancy!$B$65,Occupancy!$B$68:$B$79,1)*12/$B15)),"-",IF(BA15="","",BA15/VLOOKUP(Occupancy!$B$65,Occupancy!$B$68:$B$79,1)*12/$B15))</f>
        <v>-</v>
      </c>
    </row>
    <row r="16" spans="1:56" s="4" customFormat="1" ht="12.75" x14ac:dyDescent="0.2">
      <c r="A16" s="200" t="s">
        <v>91</v>
      </c>
      <c r="B16" s="154" t="str">
        <f>IF(ISERROR(INDEX(AnnualFinancialData!$D$2:$D$50,MATCH(Operating!$A16,AnnualFinancialData!$B$2:$B$2051,0),MATCH(Operating!B$9,AnnualFinancialData!$D$1))),"-",INDEX(AnnualFinancialData!$D$2:$D$50,MATCH(Operating!$A16,AnnualFinancialData!$B$2:$B$2051,0),MATCH(Operating!B$9,AnnualFinancialData!$D$1)))</f>
        <v>-</v>
      </c>
      <c r="C16" s="181" t="str">
        <f>IF(ISERROR(ProjectTypeData!D7),"-",ProjectTypeData!D7)</f>
        <v>Loan Closing/Construction</v>
      </c>
      <c r="D16" s="155"/>
      <c r="E16" s="155"/>
      <c r="F16" s="156"/>
      <c r="G16" s="156"/>
      <c r="H16" s="156"/>
      <c r="I16" s="156">
        <f t="shared" si="0"/>
        <v>0</v>
      </c>
      <c r="J16" s="179" t="str">
        <f>IF(ISERROR(INDEX(Occupancy!$B$57:$CL$57,1,MATCH(A16,Occupancy!$B$4:$CL$4,0))),"-",INDEX(Occupancy!$B$57:$CL$57,1,MATCH(A16,Occupancy!$B$4:$CL$4,0)))</f>
        <v>-</v>
      </c>
      <c r="K16" s="179">
        <f>IF(ISERROR(INDEX(Occupancy!$B$20:$CL$20,1,MATCH(A16,Occupancy!$B$4:$CL$4,0))),"-",INDEX(Occupancy!$B$20:$CL$20,1,MATCH(A16,Occupancy!$B$4:$CL$4,0)))</f>
        <v>0</v>
      </c>
      <c r="L16" s="156"/>
      <c r="M16" s="156"/>
      <c r="N16" s="156"/>
      <c r="O16" s="158"/>
      <c r="P16" s="159"/>
      <c r="Q16" s="160">
        <f>R16/12*Occupancy!$B$65</f>
        <v>0</v>
      </c>
      <c r="R16" s="160"/>
      <c r="S16" s="160" t="str">
        <f>IF(ISERROR(IF(P16="","",P16/VLOOKUP(Occupancy!$B$65,Occupancy!$B$68:$B$79,1)*12/$B16)),"-",IF(P16="","",P16/VLOOKUP(Occupancy!$B$65,Occupancy!$B$68:$B$79,1)*12/$B16))</f>
        <v/>
      </c>
      <c r="T16" s="160" t="str">
        <f>IF(ISERROR(IF(Q16="","",Q16/VLOOKUP(Occupancy!$B$65,Occupancy!$B$68:$B$79,1)*12/$B16)),"-",IF(Q16="","",Q16/VLOOKUP(Occupancy!$B$65,Occupancy!$B$68:$B$79,1)*12/$B16))</f>
        <v>-</v>
      </c>
      <c r="U16" s="161">
        <f>IF(ISERROR(Expenses!BB11)," - ",Expenses!BB11)</f>
        <v>0</v>
      </c>
      <c r="V16" s="161">
        <f>IF(ISERROR(Expenses!BC11)," - ",Expenses!BC11)</f>
        <v>0</v>
      </c>
      <c r="W16" s="161">
        <f>IF(ISERROR(Expenses!BD11)," - ",Expenses!BD11)</f>
        <v>0</v>
      </c>
      <c r="X16" s="161" t="str">
        <f>IF(ISERROR(Expenses!BE11)," - ",Expenses!BE11)</f>
        <v>-</v>
      </c>
      <c r="Y16" s="161" t="str">
        <f>IF(ISERROR(Expenses!BF11)," - ",Expenses!BF11)</f>
        <v>-</v>
      </c>
      <c r="Z16" s="180" t="str">
        <f t="shared" si="1"/>
        <v>-</v>
      </c>
      <c r="AA16" s="160">
        <f t="shared" si="2"/>
        <v>0</v>
      </c>
      <c r="AB16" s="160">
        <f t="shared" si="3"/>
        <v>0</v>
      </c>
      <c r="AC16" s="160">
        <f t="shared" si="4"/>
        <v>0</v>
      </c>
      <c r="AD16" s="160" t="str">
        <f t="shared" si="5"/>
        <v>-</v>
      </c>
      <c r="AE16" s="160" t="str">
        <f t="shared" si="6"/>
        <v>-</v>
      </c>
      <c r="AF16" s="161"/>
      <c r="AG16" s="161">
        <f>AH16/12*Occupancy!$B$65</f>
        <v>0</v>
      </c>
      <c r="AH16" s="161"/>
      <c r="AI16" s="161" t="str">
        <f>IF(ISERROR(IF(AF16="","",AF16/VLOOKUP(Occupancy!$B$65,Occupancy!$B$68:$B$79,1)*12/$B16)),"-",IF(AF16="","",AF16/VLOOKUP(Occupancy!$B$65,Occupancy!$B$68:$B$79,1)*12/$B16))</f>
        <v/>
      </c>
      <c r="AJ16" s="161" t="str">
        <f>IF(ISERROR(IF(AG16="","",AG16/VLOOKUP(Occupancy!$B$65,Occupancy!$B$68:$B$79,1)*12/$B16)),"-",IF(AG16="","",AG16/VLOOKUP(Occupancy!$B$65,Occupancy!$B$68:$B$79,1)*12/$B16))</f>
        <v>-</v>
      </c>
      <c r="AK16" s="160"/>
      <c r="AL16" s="160">
        <f>IF(ISERROR(AM16/12*Occupancy!$B$65),"-",AM16/12*Occupancy!$B$65)</f>
        <v>16666.666666666668</v>
      </c>
      <c r="AM16" s="160">
        <f>IF(ISERROR(INDEX(ReserveData!$B$2:$B$2239,MATCH($A16,ReserveData!$A$2:$A$2250,0),0)),"-",INDEX(ReserveData!$B$2:$B2255,MATCH($A16,ReserveData!$A$2:$A$2250,0),0))</f>
        <v>50000</v>
      </c>
      <c r="AN16" s="160" t="str">
        <f t="shared" si="7"/>
        <v>-</v>
      </c>
      <c r="AO16" s="160" t="str">
        <f t="shared" si="8"/>
        <v>-</v>
      </c>
      <c r="AP16" s="161"/>
      <c r="AQ16" s="161">
        <f>AR16/12*Occupancy!$B$65</f>
        <v>0</v>
      </c>
      <c r="AR16" s="161"/>
      <c r="AS16" s="161" t="str">
        <f>IF(ISERROR(IF(AP16="","",AP16/VLOOKUP(Occupancy!$B$65,Occupancy!$B$68:$B$79,1)*12/$B16)),"-",IF(AP16="","",AP16/VLOOKUP(Occupancy!$B$65,Occupancy!$B$68:$B$79,1)*12/$B16))</f>
        <v/>
      </c>
      <c r="AT16" s="161" t="str">
        <f>IF(ISERROR(IF(AQ16="","",AQ16/VLOOKUP(Occupancy!$B$65,Occupancy!$B$68:$B$79,1)*12/$B16)),"-",IF(AQ16="","",AQ16/VLOOKUP(Occupancy!$B$65,Occupancy!$B$68:$B$79,1)*12/$B16))</f>
        <v>-</v>
      </c>
      <c r="AU16" s="160"/>
      <c r="AV16" s="160">
        <f>AW16/12*Occupancy!$B$65</f>
        <v>0</v>
      </c>
      <c r="AW16" s="160"/>
      <c r="AX16" s="160" t="str">
        <f>IF(ISERROR(IF(AU16="","",AU16/VLOOKUP(Occupancy!$B$65,Occupancy!$B$68:$B$79,1)*12/$B16)),"-",IF(AU16="","",AU16/VLOOKUP(Occupancy!$B$65,Occupancy!$B$68:$B$79,1)*12/$B16))</f>
        <v/>
      </c>
      <c r="AY16" s="160" t="str">
        <f>IF(ISERROR(IF(AV16="","",AV16/VLOOKUP(Occupancy!$B$65,Occupancy!$B$68:$B$79,1)*12/$B16)),"-",IF(AV16="","",AV16/VLOOKUP(Occupancy!$B$65,Occupancy!$B$68:$B$79,1)*12/$B16))</f>
        <v>-</v>
      </c>
      <c r="AZ16" s="157">
        <f t="shared" si="9"/>
        <v>0</v>
      </c>
      <c r="BA16" s="157">
        <f t="shared" si="10"/>
        <v>-16666.666666666668</v>
      </c>
      <c r="BB16" s="157">
        <f t="shared" si="11"/>
        <v>-50000</v>
      </c>
      <c r="BC16" s="157" t="str">
        <f t="shared" si="12"/>
        <v>-</v>
      </c>
      <c r="BD16" s="162" t="str">
        <f>IF(ISERROR(IF(BA16="","",BA16/VLOOKUP(Occupancy!$B$65,Occupancy!$B$68:$B$79,1)*12/$B16)),"-",IF(BA16="","",BA16/VLOOKUP(Occupancy!$B$65,Occupancy!$B$68:$B$79,1)*12/$B16))</f>
        <v>-</v>
      </c>
    </row>
    <row r="17" spans="1:56" s="4" customFormat="1" ht="12.75" x14ac:dyDescent="0.2">
      <c r="A17" s="200" t="s">
        <v>93</v>
      </c>
      <c r="B17" s="154" t="str">
        <f>IF(ISERROR(INDEX(AnnualFinancialData!$D$2:$D$50,MATCH(Operating!$A17,AnnualFinancialData!$B$2:$B$2051,0),MATCH(Operating!B$9,AnnualFinancialData!$D$1))),"-",INDEX(AnnualFinancialData!$D$2:$D$50,MATCH(Operating!$A17,AnnualFinancialData!$B$2:$B$2051,0),MATCH(Operating!B$9,AnnualFinancialData!$D$1)))</f>
        <v>-</v>
      </c>
      <c r="C17" s="181" t="str">
        <f>IF(ISERROR(ProjectTypeData!D8),"-",ProjectTypeData!D8)</f>
        <v>Pre-Development</v>
      </c>
      <c r="D17" s="155"/>
      <c r="E17" s="155"/>
      <c r="F17" s="156"/>
      <c r="G17" s="156"/>
      <c r="H17" s="156"/>
      <c r="I17" s="156">
        <f t="shared" si="0"/>
        <v>0</v>
      </c>
      <c r="J17" s="179" t="str">
        <f>IF(ISERROR(INDEX(Occupancy!$B$57:$CL$57,1,MATCH(A17,Occupancy!$B$4:$CL$4,0))),"-",INDEX(Occupancy!$B$57:$CL$57,1,MATCH(A17,Occupancy!$B$4:$CL$4,0)))</f>
        <v>-</v>
      </c>
      <c r="K17" s="179">
        <f>IF(ISERROR(INDEX(Occupancy!$B$20:$CL$20,1,MATCH(A17,Occupancy!$B$4:$CL$4,0))),"-",INDEX(Occupancy!$B$20:$CL$20,1,MATCH(A17,Occupancy!$B$4:$CL$4,0)))</f>
        <v>0</v>
      </c>
      <c r="L17" s="156"/>
      <c r="M17" s="156"/>
      <c r="N17" s="156"/>
      <c r="O17" s="158"/>
      <c r="P17" s="159"/>
      <c r="Q17" s="160">
        <f>R17/12*Occupancy!$B$65</f>
        <v>0</v>
      </c>
      <c r="R17" s="160"/>
      <c r="S17" s="160" t="str">
        <f>IF(ISERROR(IF(P17="","",P17/VLOOKUP(Occupancy!$B$65,Occupancy!$B$68:$B$79,1)*12/$B17)),"-",IF(P17="","",P17/VLOOKUP(Occupancy!$B$65,Occupancy!$B$68:$B$79,1)*12/$B17))</f>
        <v/>
      </c>
      <c r="T17" s="160" t="str">
        <f>IF(ISERROR(IF(Q17="","",Q17/VLOOKUP(Occupancy!$B$65,Occupancy!$B$68:$B$79,1)*12/$B17)),"-",IF(Q17="","",Q17/VLOOKUP(Occupancy!$B$65,Occupancy!$B$68:$B$79,1)*12/$B17))</f>
        <v>-</v>
      </c>
      <c r="U17" s="161">
        <f>IF(ISERROR(Expenses!BB12)," - ",Expenses!BB12)</f>
        <v>0</v>
      </c>
      <c r="V17" s="161">
        <f>IF(ISERROR(Expenses!BC12)," - ",Expenses!BC12)</f>
        <v>0</v>
      </c>
      <c r="W17" s="161">
        <f>IF(ISERROR(Expenses!BD12)," - ",Expenses!BD12)</f>
        <v>0</v>
      </c>
      <c r="X17" s="161" t="str">
        <f>IF(ISERROR(Expenses!BE12)," - ",Expenses!BE12)</f>
        <v>-</v>
      </c>
      <c r="Y17" s="161" t="str">
        <f>IF(ISERROR(Expenses!BF12)," - ",Expenses!BF12)</f>
        <v>-</v>
      </c>
      <c r="Z17" s="180" t="str">
        <f t="shared" si="1"/>
        <v>-</v>
      </c>
      <c r="AA17" s="160">
        <f t="shared" si="2"/>
        <v>0</v>
      </c>
      <c r="AB17" s="160">
        <f t="shared" si="3"/>
        <v>0</v>
      </c>
      <c r="AC17" s="160">
        <f t="shared" si="4"/>
        <v>0</v>
      </c>
      <c r="AD17" s="160" t="str">
        <f t="shared" si="5"/>
        <v>-</v>
      </c>
      <c r="AE17" s="160" t="str">
        <f t="shared" si="6"/>
        <v>-</v>
      </c>
      <c r="AF17" s="161"/>
      <c r="AG17" s="161">
        <f>AH17/12*Occupancy!$B$65</f>
        <v>0</v>
      </c>
      <c r="AH17" s="161"/>
      <c r="AI17" s="161" t="str">
        <f>IF(ISERROR(IF(AF17="","",AF17/VLOOKUP(Occupancy!$B$65,Occupancy!$B$68:$B$79,1)*12/$B17)),"-",IF(AF17="","",AF17/VLOOKUP(Occupancy!$B$65,Occupancy!$B$68:$B$79,1)*12/$B17))</f>
        <v/>
      </c>
      <c r="AJ17" s="161" t="str">
        <f>IF(ISERROR(IF(AG17="","",AG17/VLOOKUP(Occupancy!$B$65,Occupancy!$B$68:$B$79,1)*12/$B17)),"-",IF(AG17="","",AG17/VLOOKUP(Occupancy!$B$65,Occupancy!$B$68:$B$79,1)*12/$B17))</f>
        <v>-</v>
      </c>
      <c r="AK17" s="160"/>
      <c r="AL17" s="160" t="str">
        <f>IF(ISERROR(AM17/12*Occupancy!$B$65),"-",AM17/12*Occupancy!$B$65)</f>
        <v>-</v>
      </c>
      <c r="AM17" s="160" t="str">
        <f>IF(ISERROR(INDEX(ReserveData!$B$2:$B$2239,MATCH($A17,ReserveData!$A$2:$A$2250,0),0)),"-",INDEX(ReserveData!$B$2:$B2256,MATCH($A17,ReserveData!$A$2:$A$2250,0),0))</f>
        <v>-</v>
      </c>
      <c r="AN17" s="160" t="str">
        <f t="shared" si="7"/>
        <v>-</v>
      </c>
      <c r="AO17" s="160" t="str">
        <f t="shared" si="8"/>
        <v>-</v>
      </c>
      <c r="AP17" s="161"/>
      <c r="AQ17" s="161">
        <f>AR17/12*Occupancy!$B$65</f>
        <v>0</v>
      </c>
      <c r="AR17" s="161"/>
      <c r="AS17" s="161" t="str">
        <f>IF(ISERROR(IF(AP17="","",AP17/VLOOKUP(Occupancy!$B$65,Occupancy!$B$68:$B$79,1)*12/$B17)),"-",IF(AP17="","",AP17/VLOOKUP(Occupancy!$B$65,Occupancy!$B$68:$B$79,1)*12/$B17))</f>
        <v/>
      </c>
      <c r="AT17" s="161" t="str">
        <f>IF(ISERROR(IF(AQ17="","",AQ17/VLOOKUP(Occupancy!$B$65,Occupancy!$B$68:$B$79,1)*12/$B17)),"-",IF(AQ17="","",AQ17/VLOOKUP(Occupancy!$B$65,Occupancy!$B$68:$B$79,1)*12/$B17))</f>
        <v>-</v>
      </c>
      <c r="AU17" s="160"/>
      <c r="AV17" s="160">
        <f>AW17/12*Occupancy!$B$65</f>
        <v>0</v>
      </c>
      <c r="AW17" s="160"/>
      <c r="AX17" s="160" t="str">
        <f>IF(ISERROR(IF(AU17="","",AU17/VLOOKUP(Occupancy!$B$65,Occupancy!$B$68:$B$79,1)*12/$B17)),"-",IF(AU17="","",AU17/VLOOKUP(Occupancy!$B$65,Occupancy!$B$68:$B$79,1)*12/$B17))</f>
        <v/>
      </c>
      <c r="AY17" s="160" t="str">
        <f>IF(ISERROR(IF(AV17="","",AV17/VLOOKUP(Occupancy!$B$65,Occupancy!$B$68:$B$79,1)*12/$B17)),"-",IF(AV17="","",AV17/VLOOKUP(Occupancy!$B$65,Occupancy!$B$68:$B$79,1)*12/$B17))</f>
        <v>-</v>
      </c>
      <c r="AZ17" s="157">
        <f t="shared" si="9"/>
        <v>0</v>
      </c>
      <c r="BA17" s="157" t="str">
        <f t="shared" si="10"/>
        <v>-</v>
      </c>
      <c r="BB17" s="157" t="str">
        <f t="shared" si="11"/>
        <v>-</v>
      </c>
      <c r="BC17" s="157" t="str">
        <f t="shared" si="12"/>
        <v>-</v>
      </c>
      <c r="BD17" s="162" t="str">
        <f>IF(ISERROR(IF(BA17="","",BA17/VLOOKUP(Occupancy!$B$65,Occupancy!$B$68:$B$79,1)*12/$B17)),"-",IF(BA17="","",BA17/VLOOKUP(Occupancy!$B$65,Occupancy!$B$68:$B$79,1)*12/$B17))</f>
        <v>-</v>
      </c>
    </row>
    <row r="18" spans="1:56" s="4" customFormat="1" ht="12.75" x14ac:dyDescent="0.2">
      <c r="A18" s="200" t="s">
        <v>95</v>
      </c>
      <c r="B18" s="154" t="str">
        <f>IF(ISERROR(INDEX(AnnualFinancialData!$D$2:$D$50,MATCH(Operating!$A18,AnnualFinancialData!$B$2:$B$2051,0),MATCH(Operating!B$9,AnnualFinancialData!$D$1))),"-",INDEX(AnnualFinancialData!$D$2:$D$50,MATCH(Operating!$A18,AnnualFinancialData!$B$2:$B$2051,0),MATCH(Operating!B$9,AnnualFinancialData!$D$1)))</f>
        <v>-</v>
      </c>
      <c r="C18" s="181" t="str">
        <f>IF(ISERROR(ProjectTypeData!D9),"-",ProjectTypeData!D9)</f>
        <v>Loan Closing/Construction</v>
      </c>
      <c r="D18" s="155"/>
      <c r="E18" s="155"/>
      <c r="F18" s="156"/>
      <c r="G18" s="156"/>
      <c r="H18" s="156"/>
      <c r="I18" s="156">
        <f t="shared" si="0"/>
        <v>0</v>
      </c>
      <c r="J18" s="179" t="str">
        <f>IF(ISERROR(INDEX(Occupancy!$B$57:$CL$57,1,MATCH(A18,Occupancy!$B$4:$CL$4,0))),"-",INDEX(Occupancy!$B$57:$CL$57,1,MATCH(A18,Occupancy!$B$4:$CL$4,0)))</f>
        <v>-</v>
      </c>
      <c r="K18" s="179">
        <f>IF(ISERROR(INDEX(Occupancy!$B$20:$CL$20,1,MATCH(A18,Occupancy!$B$4:$CL$4,0))),"-",INDEX(Occupancy!$B$20:$CL$20,1,MATCH(A18,Occupancy!$B$4:$CL$4,0)))</f>
        <v>0</v>
      </c>
      <c r="L18" s="156"/>
      <c r="M18" s="156"/>
      <c r="N18" s="156"/>
      <c r="O18" s="158"/>
      <c r="P18" s="159"/>
      <c r="Q18" s="160">
        <f>R18/12*Occupancy!$B$65</f>
        <v>0</v>
      </c>
      <c r="R18" s="160"/>
      <c r="S18" s="160" t="str">
        <f>IF(ISERROR(IF(P18="","",P18/VLOOKUP(Occupancy!$B$65,Occupancy!$B$68:$B$79,1)*12/$B18)),"-",IF(P18="","",P18/VLOOKUP(Occupancy!$B$65,Occupancy!$B$68:$B$79,1)*12/$B18))</f>
        <v/>
      </c>
      <c r="T18" s="160" t="str">
        <f>IF(ISERROR(IF(Q18="","",Q18/VLOOKUP(Occupancy!$B$65,Occupancy!$B$68:$B$79,1)*12/$B18)),"-",IF(Q18="","",Q18/VLOOKUP(Occupancy!$B$65,Occupancy!$B$68:$B$79,1)*12/$B18))</f>
        <v>-</v>
      </c>
      <c r="U18" s="161">
        <f>IF(ISERROR(Expenses!BB13)," - ",Expenses!BB13)</f>
        <v>0</v>
      </c>
      <c r="V18" s="161">
        <f>IF(ISERROR(Expenses!BC13)," - ",Expenses!BC13)</f>
        <v>0</v>
      </c>
      <c r="W18" s="161">
        <f>IF(ISERROR(Expenses!BD13)," - ",Expenses!BD13)</f>
        <v>0</v>
      </c>
      <c r="X18" s="161" t="str">
        <f>IF(ISERROR(Expenses!BE13)," - ",Expenses!BE13)</f>
        <v>-</v>
      </c>
      <c r="Y18" s="161" t="str">
        <f>IF(ISERROR(Expenses!BF13)," - ",Expenses!BF13)</f>
        <v>-</v>
      </c>
      <c r="Z18" s="180" t="str">
        <f t="shared" si="1"/>
        <v>-</v>
      </c>
      <c r="AA18" s="160">
        <f t="shared" si="2"/>
        <v>0</v>
      </c>
      <c r="AB18" s="160">
        <f t="shared" si="3"/>
        <v>0</v>
      </c>
      <c r="AC18" s="160">
        <f t="shared" si="4"/>
        <v>0</v>
      </c>
      <c r="AD18" s="160" t="str">
        <f t="shared" si="5"/>
        <v>-</v>
      </c>
      <c r="AE18" s="160" t="str">
        <f t="shared" si="6"/>
        <v>-</v>
      </c>
      <c r="AF18" s="161"/>
      <c r="AG18" s="161">
        <f>AH18/12*Occupancy!$B$65</f>
        <v>0</v>
      </c>
      <c r="AH18" s="161"/>
      <c r="AI18" s="161" t="str">
        <f>IF(ISERROR(IF(AF18="","",AF18/VLOOKUP(Occupancy!$B$65,Occupancy!$B$68:$B$79,1)*12/$B18)),"-",IF(AF18="","",AF18/VLOOKUP(Occupancy!$B$65,Occupancy!$B$68:$B$79,1)*12/$B18))</f>
        <v/>
      </c>
      <c r="AJ18" s="161" t="str">
        <f>IF(ISERROR(IF(AG18="","",AG18/VLOOKUP(Occupancy!$B$65,Occupancy!$B$68:$B$79,1)*12/$B18)),"-",IF(AG18="","",AG18/VLOOKUP(Occupancy!$B$65,Occupancy!$B$68:$B$79,1)*12/$B18))</f>
        <v>-</v>
      </c>
      <c r="AK18" s="160"/>
      <c r="AL18" s="160" t="str">
        <f>IF(ISERROR(AM18/12*Occupancy!$B$65),"-",AM18/12*Occupancy!$B$65)</f>
        <v>-</v>
      </c>
      <c r="AM18" s="160" t="str">
        <f>IF(ISERROR(INDEX(ReserveData!$B$2:$B$2239,MATCH($A18,ReserveData!$A$2:$A$2250,0),0)),"-",INDEX(ReserveData!$B$2:$B2257,MATCH($A18,ReserveData!$A$2:$A$2250,0),0))</f>
        <v>-</v>
      </c>
      <c r="AN18" s="160" t="str">
        <f t="shared" si="7"/>
        <v>-</v>
      </c>
      <c r="AO18" s="160" t="str">
        <f t="shared" si="8"/>
        <v>-</v>
      </c>
      <c r="AP18" s="161"/>
      <c r="AQ18" s="161">
        <f>AR18/12*Occupancy!$B$65</f>
        <v>0</v>
      </c>
      <c r="AR18" s="161"/>
      <c r="AS18" s="161" t="str">
        <f>IF(ISERROR(IF(AP18="","",AP18/VLOOKUP(Occupancy!$B$65,Occupancy!$B$68:$B$79,1)*12/$B18)),"-",IF(AP18="","",AP18/VLOOKUP(Occupancy!$B$65,Occupancy!$B$68:$B$79,1)*12/$B18))</f>
        <v/>
      </c>
      <c r="AT18" s="161" t="str">
        <f>IF(ISERROR(IF(AQ18="","",AQ18/VLOOKUP(Occupancy!$B$65,Occupancy!$B$68:$B$79,1)*12/$B18)),"-",IF(AQ18="","",AQ18/VLOOKUP(Occupancy!$B$65,Occupancy!$B$68:$B$79,1)*12/$B18))</f>
        <v>-</v>
      </c>
      <c r="AU18" s="160"/>
      <c r="AV18" s="160">
        <f>AW18/12*Occupancy!$B$65</f>
        <v>0</v>
      </c>
      <c r="AW18" s="160"/>
      <c r="AX18" s="160" t="str">
        <f>IF(ISERROR(IF(AU18="","",AU18/VLOOKUP(Occupancy!$B$65,Occupancy!$B$68:$B$79,1)*12/$B18)),"-",IF(AU18="","",AU18/VLOOKUP(Occupancy!$B$65,Occupancy!$B$68:$B$79,1)*12/$B18))</f>
        <v/>
      </c>
      <c r="AY18" s="160" t="str">
        <f>IF(ISERROR(IF(AV18="","",AV18/VLOOKUP(Occupancy!$B$65,Occupancy!$B$68:$B$79,1)*12/$B18)),"-",IF(AV18="","",AV18/VLOOKUP(Occupancy!$B$65,Occupancy!$B$68:$B$79,1)*12/$B18))</f>
        <v>-</v>
      </c>
      <c r="AZ18" s="157">
        <f t="shared" si="9"/>
        <v>0</v>
      </c>
      <c r="BA18" s="157" t="str">
        <f t="shared" si="10"/>
        <v>-</v>
      </c>
      <c r="BB18" s="157" t="str">
        <f t="shared" si="11"/>
        <v>-</v>
      </c>
      <c r="BC18" s="157" t="str">
        <f t="shared" si="12"/>
        <v>-</v>
      </c>
      <c r="BD18" s="162" t="str">
        <f>IF(ISERROR(IF(BA18="","",BA18/VLOOKUP(Occupancy!$B$65,Occupancy!$B$68:$B$79,1)*12/$B18)),"-",IF(BA18="","",BA18/VLOOKUP(Occupancy!$B$65,Occupancy!$B$68:$B$79,1)*12/$B18))</f>
        <v>-</v>
      </c>
    </row>
    <row r="19" spans="1:56" s="4" customFormat="1" ht="12.75" x14ac:dyDescent="0.2">
      <c r="A19" s="200" t="s">
        <v>97</v>
      </c>
      <c r="B19" s="154" t="str">
        <f>IF(ISERROR(INDEX(AnnualFinancialData!$D$2:$D$50,MATCH(Operating!$A19,AnnualFinancialData!$B$2:$B$2051,0),MATCH(Operating!B$9,AnnualFinancialData!$D$1))),"-",INDEX(AnnualFinancialData!$D$2:$D$50,MATCH(Operating!$A19,AnnualFinancialData!$B$2:$B$2051,0),MATCH(Operating!B$9,AnnualFinancialData!$D$1)))</f>
        <v>-</v>
      </c>
      <c r="C19" s="181" t="str">
        <f>IF(ISERROR(ProjectTypeData!D10),"-",ProjectTypeData!D10)</f>
        <v>Loan Closing/Construction</v>
      </c>
      <c r="D19" s="155"/>
      <c r="E19" s="155"/>
      <c r="F19" s="156"/>
      <c r="G19" s="156"/>
      <c r="H19" s="156"/>
      <c r="I19" s="156">
        <f t="shared" si="0"/>
        <v>0</v>
      </c>
      <c r="J19" s="179" t="str">
        <f>IF(ISERROR(INDEX(Occupancy!$B$57:$CL$57,1,MATCH(A19,Occupancy!$B$4:$CL$4,0))),"-",INDEX(Occupancy!$B$57:$CL$57,1,MATCH(A19,Occupancy!$B$4:$CL$4,0)))</f>
        <v>-</v>
      </c>
      <c r="K19" s="179">
        <f>IF(ISERROR(INDEX(Occupancy!$B$20:$CL$20,1,MATCH(A19,Occupancy!$B$4:$CL$4,0))),"-",INDEX(Occupancy!$B$20:$CL$20,1,MATCH(A19,Occupancy!$B$4:$CL$4,0)))</f>
        <v>0</v>
      </c>
      <c r="L19" s="156"/>
      <c r="M19" s="156"/>
      <c r="N19" s="156"/>
      <c r="O19" s="158"/>
      <c r="P19" s="159"/>
      <c r="Q19" s="160">
        <f>R19/12*Occupancy!$B$65</f>
        <v>0</v>
      </c>
      <c r="R19" s="160"/>
      <c r="S19" s="160" t="str">
        <f>IF(ISERROR(IF(P19="","",P19/VLOOKUP(Occupancy!$B$65,Occupancy!$B$68:$B$79,1)*12/$B19)),"-",IF(P19="","",P19/VLOOKUP(Occupancy!$B$65,Occupancy!$B$68:$B$79,1)*12/$B19))</f>
        <v/>
      </c>
      <c r="T19" s="160" t="str">
        <f>IF(ISERROR(IF(Q19="","",Q19/VLOOKUP(Occupancy!$B$65,Occupancy!$B$68:$B$79,1)*12/$B19)),"-",IF(Q19="","",Q19/VLOOKUP(Occupancy!$B$65,Occupancy!$B$68:$B$79,1)*12/$B19))</f>
        <v>-</v>
      </c>
      <c r="U19" s="161">
        <f>IF(ISERROR(Expenses!BB14)," - ",Expenses!BB14)</f>
        <v>0</v>
      </c>
      <c r="V19" s="161">
        <f>IF(ISERROR(Expenses!BC14)," - ",Expenses!BC14)</f>
        <v>0</v>
      </c>
      <c r="W19" s="161">
        <f>IF(ISERROR(Expenses!BD14)," - ",Expenses!BD14)</f>
        <v>0</v>
      </c>
      <c r="X19" s="161" t="str">
        <f>IF(ISERROR(Expenses!BE14)," - ",Expenses!BE14)</f>
        <v>-</v>
      </c>
      <c r="Y19" s="161" t="str">
        <f>IF(ISERROR(Expenses!BF14)," - ",Expenses!BF14)</f>
        <v>-</v>
      </c>
      <c r="Z19" s="180" t="str">
        <f t="shared" si="1"/>
        <v>-</v>
      </c>
      <c r="AA19" s="160">
        <f t="shared" si="2"/>
        <v>0</v>
      </c>
      <c r="AB19" s="160">
        <f t="shared" si="3"/>
        <v>0</v>
      </c>
      <c r="AC19" s="160">
        <f t="shared" si="4"/>
        <v>0</v>
      </c>
      <c r="AD19" s="160" t="str">
        <f t="shared" si="5"/>
        <v>-</v>
      </c>
      <c r="AE19" s="160" t="str">
        <f t="shared" si="6"/>
        <v>-</v>
      </c>
      <c r="AF19" s="161"/>
      <c r="AG19" s="161">
        <f>AH19/12*Occupancy!$B$65</f>
        <v>0</v>
      </c>
      <c r="AH19" s="161"/>
      <c r="AI19" s="161" t="str">
        <f>IF(ISERROR(IF(AF19="","",AF19/VLOOKUP(Occupancy!$B$65,Occupancy!$B$68:$B$79,1)*12/$B19)),"-",IF(AF19="","",AF19/VLOOKUP(Occupancy!$B$65,Occupancy!$B$68:$B$79,1)*12/$B19))</f>
        <v/>
      </c>
      <c r="AJ19" s="161" t="str">
        <f>IF(ISERROR(IF(AG19="","",AG19/VLOOKUP(Occupancy!$B$65,Occupancy!$B$68:$B$79,1)*12/$B19)),"-",IF(AG19="","",AG19/VLOOKUP(Occupancy!$B$65,Occupancy!$B$68:$B$79,1)*12/$B19))</f>
        <v>-</v>
      </c>
      <c r="AK19" s="160"/>
      <c r="AL19" s="160" t="str">
        <f>IF(ISERROR(AM19/12*Occupancy!$B$65),"-",AM19/12*Occupancy!$B$65)</f>
        <v>-</v>
      </c>
      <c r="AM19" s="160" t="str">
        <f>IF(ISERROR(INDEX(ReserveData!$B$2:$B$2239,MATCH($A19,ReserveData!$A$2:$A$2250,0),0)),"-",INDEX(ReserveData!$B$2:$B2258,MATCH($A19,ReserveData!$A$2:$A$2250,0),0))</f>
        <v>-</v>
      </c>
      <c r="AN19" s="160" t="str">
        <f t="shared" si="7"/>
        <v>-</v>
      </c>
      <c r="AO19" s="160" t="str">
        <f t="shared" si="8"/>
        <v>-</v>
      </c>
      <c r="AP19" s="161"/>
      <c r="AQ19" s="161">
        <f>AR19/12*Occupancy!$B$65</f>
        <v>0</v>
      </c>
      <c r="AR19" s="161"/>
      <c r="AS19" s="161" t="str">
        <f>IF(ISERROR(IF(AP19="","",AP19/VLOOKUP(Occupancy!$B$65,Occupancy!$B$68:$B$79,1)*12/$B19)),"-",IF(AP19="","",AP19/VLOOKUP(Occupancy!$B$65,Occupancy!$B$68:$B$79,1)*12/$B19))</f>
        <v/>
      </c>
      <c r="AT19" s="161" t="str">
        <f>IF(ISERROR(IF(AQ19="","",AQ19/VLOOKUP(Occupancy!$B$65,Occupancy!$B$68:$B$79,1)*12/$B19)),"-",IF(AQ19="","",AQ19/VLOOKUP(Occupancy!$B$65,Occupancy!$B$68:$B$79,1)*12/$B19))</f>
        <v>-</v>
      </c>
      <c r="AU19" s="160"/>
      <c r="AV19" s="160">
        <f>AW19/12*Occupancy!$B$65</f>
        <v>0</v>
      </c>
      <c r="AW19" s="160"/>
      <c r="AX19" s="160" t="str">
        <f>IF(ISERROR(IF(AU19="","",AU19/VLOOKUP(Occupancy!$B$65,Occupancy!$B$68:$B$79,1)*12/$B19)),"-",IF(AU19="","",AU19/VLOOKUP(Occupancy!$B$65,Occupancy!$B$68:$B$79,1)*12/$B19))</f>
        <v/>
      </c>
      <c r="AY19" s="160" t="str">
        <f>IF(ISERROR(IF(AV19="","",AV19/VLOOKUP(Occupancy!$B$65,Occupancy!$B$68:$B$79,1)*12/$B19)),"-",IF(AV19="","",AV19/VLOOKUP(Occupancy!$B$65,Occupancy!$B$68:$B$79,1)*12/$B19))</f>
        <v>-</v>
      </c>
      <c r="AZ19" s="157">
        <f t="shared" si="9"/>
        <v>0</v>
      </c>
      <c r="BA19" s="157" t="str">
        <f t="shared" si="10"/>
        <v>-</v>
      </c>
      <c r="BB19" s="157" t="str">
        <f t="shared" si="11"/>
        <v>-</v>
      </c>
      <c r="BC19" s="157" t="str">
        <f t="shared" si="12"/>
        <v>-</v>
      </c>
      <c r="BD19" s="162" t="str">
        <f>IF(ISERROR(IF(BA19="","",BA19/VLOOKUP(Occupancy!$B$65,Occupancy!$B$68:$B$79,1)*12/$B19)),"-",IF(BA19="","",BA19/VLOOKUP(Occupancy!$B$65,Occupancy!$B$68:$B$79,1)*12/$B19))</f>
        <v>-</v>
      </c>
    </row>
    <row r="20" spans="1:56" s="4" customFormat="1" ht="12.75" x14ac:dyDescent="0.2">
      <c r="A20" s="200" t="s">
        <v>99</v>
      </c>
      <c r="B20" s="154" t="str">
        <f>IF(ISERROR(INDEX(AnnualFinancialData!$D$2:$D$50,MATCH(Operating!$A20,AnnualFinancialData!$B$2:$B$2051,0),MATCH(Operating!B$9,AnnualFinancialData!$D$1))),"-",INDEX(AnnualFinancialData!$D$2:$D$50,MATCH(Operating!$A20,AnnualFinancialData!$B$2:$B$2051,0),MATCH(Operating!B$9,AnnualFinancialData!$D$1)))</f>
        <v>-</v>
      </c>
      <c r="C20" s="181" t="str">
        <f>IF(ISERROR(ProjectTypeData!D11),"-",ProjectTypeData!D11)</f>
        <v>Pre-Development</v>
      </c>
      <c r="D20" s="155"/>
      <c r="E20" s="155"/>
      <c r="F20" s="156"/>
      <c r="G20" s="156"/>
      <c r="H20" s="156"/>
      <c r="I20" s="156">
        <f t="shared" si="0"/>
        <v>0</v>
      </c>
      <c r="J20" s="179" t="str">
        <f>IF(ISERROR(INDEX(Occupancy!$B$57:$CL$57,1,MATCH(A20,Occupancy!$B$4:$CL$4,0))),"-",INDEX(Occupancy!$B$57:$CL$57,1,MATCH(A20,Occupancy!$B$4:$CL$4,0)))</f>
        <v>-</v>
      </c>
      <c r="K20" s="179">
        <f>IF(ISERROR(INDEX(Occupancy!$B$20:$CL$20,1,MATCH(A20,Occupancy!$B$4:$CL$4,0))),"-",INDEX(Occupancy!$B$20:$CL$20,1,MATCH(A20,Occupancy!$B$4:$CL$4,0)))</f>
        <v>0</v>
      </c>
      <c r="L20" s="156"/>
      <c r="M20" s="156"/>
      <c r="N20" s="156"/>
      <c r="O20" s="158"/>
      <c r="P20" s="159"/>
      <c r="Q20" s="160">
        <f>R20/12*Occupancy!$B$65</f>
        <v>0</v>
      </c>
      <c r="R20" s="160"/>
      <c r="S20" s="160" t="str">
        <f>IF(ISERROR(IF(P20="","",P20/VLOOKUP(Occupancy!$B$65,Occupancy!$B$68:$B$79,1)*12/$B20)),"-",IF(P20="","",P20/VLOOKUP(Occupancy!$B$65,Occupancy!$B$68:$B$79,1)*12/$B20))</f>
        <v/>
      </c>
      <c r="T20" s="160" t="str">
        <f>IF(ISERROR(IF(Q20="","",Q20/VLOOKUP(Occupancy!$B$65,Occupancy!$B$68:$B$79,1)*12/$B20)),"-",IF(Q20="","",Q20/VLOOKUP(Occupancy!$B$65,Occupancy!$B$68:$B$79,1)*12/$B20))</f>
        <v>-</v>
      </c>
      <c r="U20" s="161">
        <f>IF(ISERROR(Expenses!BB15)," - ",Expenses!BB15)</f>
        <v>0</v>
      </c>
      <c r="V20" s="161">
        <f>IF(ISERROR(Expenses!BC15)," - ",Expenses!BC15)</f>
        <v>0</v>
      </c>
      <c r="W20" s="161">
        <f>IF(ISERROR(Expenses!BD15)," - ",Expenses!BD15)</f>
        <v>0</v>
      </c>
      <c r="X20" s="161" t="str">
        <f>IF(ISERROR(Expenses!BE15)," - ",Expenses!BE15)</f>
        <v>-</v>
      </c>
      <c r="Y20" s="161" t="str">
        <f>IF(ISERROR(Expenses!BF15)," - ",Expenses!BF15)</f>
        <v>-</v>
      </c>
      <c r="Z20" s="180" t="str">
        <f t="shared" si="1"/>
        <v>-</v>
      </c>
      <c r="AA20" s="160">
        <f t="shared" si="2"/>
        <v>0</v>
      </c>
      <c r="AB20" s="160">
        <f t="shared" si="3"/>
        <v>0</v>
      </c>
      <c r="AC20" s="160">
        <f t="shared" si="4"/>
        <v>0</v>
      </c>
      <c r="AD20" s="160" t="str">
        <f t="shared" si="5"/>
        <v>-</v>
      </c>
      <c r="AE20" s="160" t="str">
        <f t="shared" si="6"/>
        <v>-</v>
      </c>
      <c r="AF20" s="161"/>
      <c r="AG20" s="161">
        <f>AH20/12*Occupancy!$B$65</f>
        <v>0</v>
      </c>
      <c r="AH20" s="161"/>
      <c r="AI20" s="161" t="str">
        <f>IF(ISERROR(IF(AF20="","",AF20/VLOOKUP(Occupancy!$B$65,Occupancy!$B$68:$B$79,1)*12/$B20)),"-",IF(AF20="","",AF20/VLOOKUP(Occupancy!$B$65,Occupancy!$B$68:$B$79,1)*12/$B20))</f>
        <v/>
      </c>
      <c r="AJ20" s="161" t="str">
        <f>IF(ISERROR(IF(AG20="","",AG20/VLOOKUP(Occupancy!$B$65,Occupancy!$B$68:$B$79,1)*12/$B20)),"-",IF(AG20="","",AG20/VLOOKUP(Occupancy!$B$65,Occupancy!$B$68:$B$79,1)*12/$B20))</f>
        <v>-</v>
      </c>
      <c r="AK20" s="160"/>
      <c r="AL20" s="160" t="str">
        <f>IF(ISERROR(AM20/12*Occupancy!$B$65),"-",AM20/12*Occupancy!$B$65)</f>
        <v>-</v>
      </c>
      <c r="AM20" s="160" t="str">
        <f>IF(ISERROR(INDEX(ReserveData!$B$2:$B$2239,MATCH($A20,ReserveData!$A$2:$A$2250,0),0)),"-",INDEX(ReserveData!$B$2:$B2259,MATCH($A20,ReserveData!$A$2:$A$2250,0),0))</f>
        <v>-</v>
      </c>
      <c r="AN20" s="160" t="str">
        <f t="shared" si="7"/>
        <v>-</v>
      </c>
      <c r="AO20" s="160" t="str">
        <f t="shared" si="8"/>
        <v>-</v>
      </c>
      <c r="AP20" s="161"/>
      <c r="AQ20" s="161">
        <f>AR20/12*Occupancy!$B$65</f>
        <v>0</v>
      </c>
      <c r="AR20" s="161"/>
      <c r="AS20" s="161" t="str">
        <f>IF(ISERROR(IF(AP20="","",AP20/VLOOKUP(Occupancy!$B$65,Occupancy!$B$68:$B$79,1)*12/$B20)),"-",IF(AP20="","",AP20/VLOOKUP(Occupancy!$B$65,Occupancy!$B$68:$B$79,1)*12/$B20))</f>
        <v/>
      </c>
      <c r="AT20" s="161" t="str">
        <f>IF(ISERROR(IF(AQ20="","",AQ20/VLOOKUP(Occupancy!$B$65,Occupancy!$B$68:$B$79,1)*12/$B20)),"-",IF(AQ20="","",AQ20/VLOOKUP(Occupancy!$B$65,Occupancy!$B$68:$B$79,1)*12/$B20))</f>
        <v>-</v>
      </c>
      <c r="AU20" s="160"/>
      <c r="AV20" s="160">
        <f>AW20/12*Occupancy!$B$65</f>
        <v>0</v>
      </c>
      <c r="AW20" s="160"/>
      <c r="AX20" s="160" t="str">
        <f>IF(ISERROR(IF(AU20="","",AU20/VLOOKUP(Occupancy!$B$65,Occupancy!$B$68:$B$79,1)*12/$B20)),"-",IF(AU20="","",AU20/VLOOKUP(Occupancy!$B$65,Occupancy!$B$68:$B$79,1)*12/$B20))</f>
        <v/>
      </c>
      <c r="AY20" s="160" t="str">
        <f>IF(ISERROR(IF(AV20="","",AV20/VLOOKUP(Occupancy!$B$65,Occupancy!$B$68:$B$79,1)*12/$B20)),"-",IF(AV20="","",AV20/VLOOKUP(Occupancy!$B$65,Occupancy!$B$68:$B$79,1)*12/$B20))</f>
        <v>-</v>
      </c>
      <c r="AZ20" s="157">
        <f t="shared" si="9"/>
        <v>0</v>
      </c>
      <c r="BA20" s="157" t="str">
        <f t="shared" si="10"/>
        <v>-</v>
      </c>
      <c r="BB20" s="157" t="str">
        <f t="shared" si="11"/>
        <v>-</v>
      </c>
      <c r="BC20" s="157" t="str">
        <f t="shared" si="12"/>
        <v>-</v>
      </c>
      <c r="BD20" s="162" t="str">
        <f>IF(ISERROR(IF(BA20="","",BA20/VLOOKUP(Occupancy!$B$65,Occupancy!$B$68:$B$79,1)*12/$B20)),"-",IF(BA20="","",BA20/VLOOKUP(Occupancy!$B$65,Occupancy!$B$68:$B$79,1)*12/$B20))</f>
        <v>-</v>
      </c>
    </row>
    <row r="21" spans="1:56" s="4" customFormat="1" ht="12.75" x14ac:dyDescent="0.2">
      <c r="A21" s="200" t="s">
        <v>103</v>
      </c>
      <c r="B21" s="154" t="str">
        <f>IF(ISERROR(INDEX(AnnualFinancialData!$D$2:$D$50,MATCH(Operating!$A21,AnnualFinancialData!$B$2:$B$2051,0),MATCH(Operating!B$9,AnnualFinancialData!$D$1))),"-",INDEX(AnnualFinancialData!$D$2:$D$50,MATCH(Operating!$A21,AnnualFinancialData!$B$2:$B$2051,0),MATCH(Operating!B$9,AnnualFinancialData!$D$1)))</f>
        <v>-</v>
      </c>
      <c r="C21" s="181" t="str">
        <f>IF(ISERROR(ProjectTypeData!D12),"-",ProjectTypeData!D12)</f>
        <v>Loan Closing/Construction</v>
      </c>
      <c r="D21" s="155"/>
      <c r="E21" s="155"/>
      <c r="F21" s="156"/>
      <c r="G21" s="156"/>
      <c r="H21" s="156"/>
      <c r="I21" s="156">
        <f t="shared" si="0"/>
        <v>0</v>
      </c>
      <c r="J21" s="179" t="str">
        <f>IF(ISERROR(INDEX(Occupancy!$B$57:$CL$57,1,MATCH(A21,Occupancy!$B$4:$CL$4,0))),"-",INDEX(Occupancy!$B$57:$CL$57,1,MATCH(A21,Occupancy!$B$4:$CL$4,0)))</f>
        <v>-</v>
      </c>
      <c r="K21" s="179">
        <f>IF(ISERROR(INDEX(Occupancy!$B$20:$CL$20,1,MATCH(A21,Occupancy!$B$4:$CL$4,0))),"-",INDEX(Occupancy!$B$20:$CL$20,1,MATCH(A21,Occupancy!$B$4:$CL$4,0)))</f>
        <v>0</v>
      </c>
      <c r="L21" s="156"/>
      <c r="M21" s="156"/>
      <c r="N21" s="156"/>
      <c r="O21" s="158"/>
      <c r="P21" s="159"/>
      <c r="Q21" s="160">
        <f>R21/12*Occupancy!$B$65</f>
        <v>0</v>
      </c>
      <c r="R21" s="160"/>
      <c r="S21" s="160" t="str">
        <f>IF(ISERROR(IF(P21="","",P21/VLOOKUP(Occupancy!$B$65,Occupancy!$B$68:$B$79,1)*12/$B21)),"-",IF(P21="","",P21/VLOOKUP(Occupancy!$B$65,Occupancy!$B$68:$B$79,1)*12/$B21))</f>
        <v/>
      </c>
      <c r="T21" s="160" t="str">
        <f>IF(ISERROR(IF(Q21="","",Q21/VLOOKUP(Occupancy!$B$65,Occupancy!$B$68:$B$79,1)*12/$B21)),"-",IF(Q21="","",Q21/VLOOKUP(Occupancy!$B$65,Occupancy!$B$68:$B$79,1)*12/$B21))</f>
        <v>-</v>
      </c>
      <c r="U21" s="161">
        <f>IF(ISERROR(Expenses!BB16)," - ",Expenses!BB16)</f>
        <v>0</v>
      </c>
      <c r="V21" s="161">
        <f>IF(ISERROR(Expenses!BC16)," - ",Expenses!BC16)</f>
        <v>0</v>
      </c>
      <c r="W21" s="161">
        <f>IF(ISERROR(Expenses!BD16)," - ",Expenses!BD16)</f>
        <v>0</v>
      </c>
      <c r="X21" s="161" t="str">
        <f>IF(ISERROR(Expenses!BE16)," - ",Expenses!BE16)</f>
        <v>-</v>
      </c>
      <c r="Y21" s="161" t="str">
        <f>IF(ISERROR(Expenses!BF16)," - ",Expenses!BF16)</f>
        <v>-</v>
      </c>
      <c r="Z21" s="180" t="str">
        <f t="shared" si="1"/>
        <v>-</v>
      </c>
      <c r="AA21" s="160">
        <f t="shared" si="2"/>
        <v>0</v>
      </c>
      <c r="AB21" s="160">
        <f t="shared" si="3"/>
        <v>0</v>
      </c>
      <c r="AC21" s="160">
        <f t="shared" si="4"/>
        <v>0</v>
      </c>
      <c r="AD21" s="160" t="str">
        <f t="shared" si="5"/>
        <v>-</v>
      </c>
      <c r="AE21" s="160" t="str">
        <f t="shared" si="6"/>
        <v>-</v>
      </c>
      <c r="AF21" s="161"/>
      <c r="AG21" s="161">
        <f>AH21/12*Occupancy!$B$65</f>
        <v>0</v>
      </c>
      <c r="AH21" s="161"/>
      <c r="AI21" s="161" t="str">
        <f>IF(ISERROR(IF(AF21="","",AF21/VLOOKUP(Occupancy!$B$65,Occupancy!$B$68:$B$79,1)*12/$B21)),"-",IF(AF21="","",AF21/VLOOKUP(Occupancy!$B$65,Occupancy!$B$68:$B$79,1)*12/$B21))</f>
        <v/>
      </c>
      <c r="AJ21" s="161" t="str">
        <f>IF(ISERROR(IF(AG21="","",AG21/VLOOKUP(Occupancy!$B$65,Occupancy!$B$68:$B$79,1)*12/$B21)),"-",IF(AG21="","",AG21/VLOOKUP(Occupancy!$B$65,Occupancy!$B$68:$B$79,1)*12/$B21))</f>
        <v>-</v>
      </c>
      <c r="AK21" s="160"/>
      <c r="AL21" s="160" t="str">
        <f>IF(ISERROR(AM21/12*Occupancy!$B$65),"-",AM21/12*Occupancy!$B$65)</f>
        <v>-</v>
      </c>
      <c r="AM21" s="160" t="str">
        <f>IF(ISERROR(INDEX(ReserveData!$B$2:$B$2239,MATCH($A21,ReserveData!$A$2:$A$2250,0),0)),"-",INDEX(ReserveData!$B$2:$B2260,MATCH($A21,ReserveData!$A$2:$A$2250,0),0))</f>
        <v>-</v>
      </c>
      <c r="AN21" s="160" t="str">
        <f t="shared" si="7"/>
        <v>-</v>
      </c>
      <c r="AO21" s="160" t="str">
        <f t="shared" si="8"/>
        <v>-</v>
      </c>
      <c r="AP21" s="161"/>
      <c r="AQ21" s="161">
        <f>AR21/12*Occupancy!$B$65</f>
        <v>0</v>
      </c>
      <c r="AR21" s="161"/>
      <c r="AS21" s="161" t="str">
        <f>IF(ISERROR(IF(AP21="","",AP21/VLOOKUP(Occupancy!$B$65,Occupancy!$B$68:$B$79,1)*12/$B21)),"-",IF(AP21="","",AP21/VLOOKUP(Occupancy!$B$65,Occupancy!$B$68:$B$79,1)*12/$B21))</f>
        <v/>
      </c>
      <c r="AT21" s="161" t="str">
        <f>IF(ISERROR(IF(AQ21="","",AQ21/VLOOKUP(Occupancy!$B$65,Occupancy!$B$68:$B$79,1)*12/$B21)),"-",IF(AQ21="","",AQ21/VLOOKUP(Occupancy!$B$65,Occupancy!$B$68:$B$79,1)*12/$B21))</f>
        <v>-</v>
      </c>
      <c r="AU21" s="160"/>
      <c r="AV21" s="160">
        <f>AW21/12*Occupancy!$B$65</f>
        <v>0</v>
      </c>
      <c r="AW21" s="160"/>
      <c r="AX21" s="160" t="str">
        <f>IF(ISERROR(IF(AU21="","",AU21/VLOOKUP(Occupancy!$B$65,Occupancy!$B$68:$B$79,1)*12/$B21)),"-",IF(AU21="","",AU21/VLOOKUP(Occupancy!$B$65,Occupancy!$B$68:$B$79,1)*12/$B21))</f>
        <v/>
      </c>
      <c r="AY21" s="160" t="str">
        <f>IF(ISERROR(IF(AV21="","",AV21/VLOOKUP(Occupancy!$B$65,Occupancy!$B$68:$B$79,1)*12/$B21)),"-",IF(AV21="","",AV21/VLOOKUP(Occupancy!$B$65,Occupancy!$B$68:$B$79,1)*12/$B21))</f>
        <v>-</v>
      </c>
      <c r="AZ21" s="157">
        <f t="shared" si="9"/>
        <v>0</v>
      </c>
      <c r="BA21" s="157" t="str">
        <f t="shared" si="10"/>
        <v>-</v>
      </c>
      <c r="BB21" s="157" t="str">
        <f t="shared" si="11"/>
        <v>-</v>
      </c>
      <c r="BC21" s="157" t="str">
        <f t="shared" si="12"/>
        <v>-</v>
      </c>
      <c r="BD21" s="162" t="str">
        <f>IF(ISERROR(IF(BA21="","",BA21/VLOOKUP(Occupancy!$B$65,Occupancy!$B$68:$B$79,1)*12/$B21)),"-",IF(BA21="","",BA21/VLOOKUP(Occupancy!$B$65,Occupancy!$B$68:$B$79,1)*12/$B21))</f>
        <v>-</v>
      </c>
    </row>
    <row r="22" spans="1:56" s="4" customFormat="1" ht="12.75" x14ac:dyDescent="0.2">
      <c r="A22" s="200" t="s">
        <v>105</v>
      </c>
      <c r="B22" s="154" t="str">
        <f>IF(ISERROR(INDEX(AnnualFinancialData!$D$2:$D$50,MATCH(Operating!$A22,AnnualFinancialData!$B$2:$B$2051,0),MATCH(Operating!B$9,AnnualFinancialData!$D$1))),"-",INDEX(AnnualFinancialData!$D$2:$D$50,MATCH(Operating!$A22,AnnualFinancialData!$B$2:$B$2051,0),MATCH(Operating!B$9,AnnualFinancialData!$D$1)))</f>
        <v>-</v>
      </c>
      <c r="C22" s="181" t="str">
        <f>IF(ISERROR(ProjectTypeData!D13),"-",ProjectTypeData!D13)</f>
        <v>Operations/Asset Management</v>
      </c>
      <c r="D22" s="155"/>
      <c r="E22" s="155"/>
      <c r="F22" s="156"/>
      <c r="G22" s="156"/>
      <c r="H22" s="156"/>
      <c r="I22" s="156">
        <f t="shared" si="0"/>
        <v>0</v>
      </c>
      <c r="J22" s="179" t="str">
        <f>IF(ISERROR(INDEX(Occupancy!$B$57:$CL$57,1,MATCH(A22,Occupancy!$B$4:$CL$4,0))),"-",INDEX(Occupancy!$B$57:$CL$57,1,MATCH(A22,Occupancy!$B$4:$CL$4,0)))</f>
        <v>-</v>
      </c>
      <c r="K22" s="179">
        <f>IF(ISERROR(INDEX(Occupancy!$B$20:$CL$20,1,MATCH(A22,Occupancy!$B$4:$CL$4,0))),"-",INDEX(Occupancy!$B$20:$CL$20,1,MATCH(A22,Occupancy!$B$4:$CL$4,0)))</f>
        <v>0</v>
      </c>
      <c r="L22" s="156"/>
      <c r="M22" s="156"/>
      <c r="N22" s="156"/>
      <c r="O22" s="158"/>
      <c r="P22" s="159"/>
      <c r="Q22" s="160">
        <f>R22/12*Occupancy!$B$65</f>
        <v>0</v>
      </c>
      <c r="R22" s="160"/>
      <c r="S22" s="160" t="str">
        <f>IF(ISERROR(IF(P22="","",P22/VLOOKUP(Occupancy!$B$65,Occupancy!$B$68:$B$79,1)*12/$B22)),"-",IF(P22="","",P22/VLOOKUP(Occupancy!$B$65,Occupancy!$B$68:$B$79,1)*12/$B22))</f>
        <v/>
      </c>
      <c r="T22" s="160" t="str">
        <f>IF(ISERROR(IF(Q22="","",Q22/VLOOKUP(Occupancy!$B$65,Occupancy!$B$68:$B$79,1)*12/$B22)),"-",IF(Q22="","",Q22/VLOOKUP(Occupancy!$B$65,Occupancy!$B$68:$B$79,1)*12/$B22))</f>
        <v>-</v>
      </c>
      <c r="U22" s="161">
        <f>IF(ISERROR(Expenses!BB17)," - ",Expenses!BB17)</f>
        <v>0</v>
      </c>
      <c r="V22" s="161">
        <f>IF(ISERROR(Expenses!BC17)," - ",Expenses!BC17)</f>
        <v>0</v>
      </c>
      <c r="W22" s="161">
        <f>IF(ISERROR(Expenses!BD17)," - ",Expenses!BD17)</f>
        <v>0</v>
      </c>
      <c r="X22" s="161" t="str">
        <f>IF(ISERROR(Expenses!BE17)," - ",Expenses!BE17)</f>
        <v>-</v>
      </c>
      <c r="Y22" s="161" t="str">
        <f>IF(ISERROR(Expenses!BF17)," - ",Expenses!BF17)</f>
        <v>-</v>
      </c>
      <c r="Z22" s="180" t="str">
        <f t="shared" si="1"/>
        <v>-</v>
      </c>
      <c r="AA22" s="160">
        <f t="shared" si="2"/>
        <v>0</v>
      </c>
      <c r="AB22" s="160">
        <f t="shared" si="3"/>
        <v>0</v>
      </c>
      <c r="AC22" s="160">
        <f t="shared" si="4"/>
        <v>0</v>
      </c>
      <c r="AD22" s="160" t="str">
        <f t="shared" si="5"/>
        <v>-</v>
      </c>
      <c r="AE22" s="160" t="str">
        <f t="shared" si="6"/>
        <v>-</v>
      </c>
      <c r="AF22" s="161"/>
      <c r="AG22" s="161">
        <f>AH22/12*Occupancy!$B$65</f>
        <v>0</v>
      </c>
      <c r="AH22" s="161"/>
      <c r="AI22" s="161" t="str">
        <f>IF(ISERROR(IF(AF22="","",AF22/VLOOKUP(Occupancy!$B$65,Occupancy!$B$68:$B$79,1)*12/$B22)),"-",IF(AF22="","",AF22/VLOOKUP(Occupancy!$B$65,Occupancy!$B$68:$B$79,1)*12/$B22))</f>
        <v/>
      </c>
      <c r="AJ22" s="161" t="str">
        <f>IF(ISERROR(IF(AG22="","",AG22/VLOOKUP(Occupancy!$B$65,Occupancy!$B$68:$B$79,1)*12/$B22)),"-",IF(AG22="","",AG22/VLOOKUP(Occupancy!$B$65,Occupancy!$B$68:$B$79,1)*12/$B22))</f>
        <v>-</v>
      </c>
      <c r="AK22" s="160"/>
      <c r="AL22" s="160" t="str">
        <f>IF(ISERROR(AM22/12*Occupancy!$B$65),"-",AM22/12*Occupancy!$B$65)</f>
        <v>-</v>
      </c>
      <c r="AM22" s="160" t="str">
        <f>IF(ISERROR(INDEX(ReserveData!$B$2:$B$2239,MATCH($A22,ReserveData!$A$2:$A$2250,0),0)),"-",INDEX(ReserveData!$B$2:$B2261,MATCH($A22,ReserveData!$A$2:$A$2250,0),0))</f>
        <v>-</v>
      </c>
      <c r="AN22" s="160" t="str">
        <f t="shared" si="7"/>
        <v>-</v>
      </c>
      <c r="AO22" s="160" t="str">
        <f t="shared" si="8"/>
        <v>-</v>
      </c>
      <c r="AP22" s="161"/>
      <c r="AQ22" s="161">
        <f>AR22/12*Occupancy!$B$65</f>
        <v>0</v>
      </c>
      <c r="AR22" s="161"/>
      <c r="AS22" s="161" t="str">
        <f>IF(ISERROR(IF(AP22="","",AP22/VLOOKUP(Occupancy!$B$65,Occupancy!$B$68:$B$79,1)*12/$B22)),"-",IF(AP22="","",AP22/VLOOKUP(Occupancy!$B$65,Occupancy!$B$68:$B$79,1)*12/$B22))</f>
        <v/>
      </c>
      <c r="AT22" s="161" t="str">
        <f>IF(ISERROR(IF(AQ22="","",AQ22/VLOOKUP(Occupancy!$B$65,Occupancy!$B$68:$B$79,1)*12/$B22)),"-",IF(AQ22="","",AQ22/VLOOKUP(Occupancy!$B$65,Occupancy!$B$68:$B$79,1)*12/$B22))</f>
        <v>-</v>
      </c>
      <c r="AU22" s="160"/>
      <c r="AV22" s="160">
        <f>AW22/12*Occupancy!$B$65</f>
        <v>0</v>
      </c>
      <c r="AW22" s="160"/>
      <c r="AX22" s="160" t="str">
        <f>IF(ISERROR(IF(AU22="","",AU22/VLOOKUP(Occupancy!$B$65,Occupancy!$B$68:$B$79,1)*12/$B22)),"-",IF(AU22="","",AU22/VLOOKUP(Occupancy!$B$65,Occupancy!$B$68:$B$79,1)*12/$B22))</f>
        <v/>
      </c>
      <c r="AY22" s="160" t="str">
        <f>IF(ISERROR(IF(AV22="","",AV22/VLOOKUP(Occupancy!$B$65,Occupancy!$B$68:$B$79,1)*12/$B22)),"-",IF(AV22="","",AV22/VLOOKUP(Occupancy!$B$65,Occupancy!$B$68:$B$79,1)*12/$B22))</f>
        <v>-</v>
      </c>
      <c r="AZ22" s="157">
        <f t="shared" si="9"/>
        <v>0</v>
      </c>
      <c r="BA22" s="157" t="str">
        <f t="shared" si="10"/>
        <v>-</v>
      </c>
      <c r="BB22" s="157" t="str">
        <f t="shared" si="11"/>
        <v>-</v>
      </c>
      <c r="BC22" s="157" t="str">
        <f t="shared" si="12"/>
        <v>-</v>
      </c>
      <c r="BD22" s="162" t="str">
        <f>IF(ISERROR(IF(BA22="","",BA22/VLOOKUP(Occupancy!$B$65,Occupancy!$B$68:$B$79,1)*12/$B22)),"-",IF(BA22="","",BA22/VLOOKUP(Occupancy!$B$65,Occupancy!$B$68:$B$79,1)*12/$B22))</f>
        <v>-</v>
      </c>
    </row>
    <row r="23" spans="1:56" s="4" customFormat="1" ht="12.75" x14ac:dyDescent="0.2">
      <c r="A23" s="200" t="s">
        <v>107</v>
      </c>
      <c r="B23" s="154" t="str">
        <f>IF(ISERROR(INDEX(AnnualFinancialData!$D$2:$D$50,MATCH(Operating!$A23,AnnualFinancialData!$B$2:$B$2051,0),MATCH(Operating!B$9,AnnualFinancialData!$D$1))),"-",INDEX(AnnualFinancialData!$D$2:$D$50,MATCH(Operating!$A23,AnnualFinancialData!$B$2:$B$2051,0),MATCH(Operating!B$9,AnnualFinancialData!$D$1)))</f>
        <v>-</v>
      </c>
      <c r="C23" s="181" t="str">
        <f>IF(ISERROR(ProjectTypeData!D14),"-",ProjectTypeData!D14)</f>
        <v>Inactive</v>
      </c>
      <c r="D23" s="155"/>
      <c r="E23" s="155"/>
      <c r="F23" s="156"/>
      <c r="G23" s="156"/>
      <c r="H23" s="156"/>
      <c r="I23" s="156">
        <f t="shared" si="0"/>
        <v>0</v>
      </c>
      <c r="J23" s="179" t="str">
        <f>IF(ISERROR(INDEX(Occupancy!$B$57:$CL$57,1,MATCH(A23,Occupancy!$B$4:$CL$4,0))),"-",INDEX(Occupancy!$B$57:$CL$57,1,MATCH(A23,Occupancy!$B$4:$CL$4,0)))</f>
        <v>-</v>
      </c>
      <c r="K23" s="179">
        <f>IF(ISERROR(INDEX(Occupancy!$B$20:$CL$20,1,MATCH(A23,Occupancy!$B$4:$CL$4,0))),"-",INDEX(Occupancy!$B$20:$CL$20,1,MATCH(A23,Occupancy!$B$4:$CL$4,0)))</f>
        <v>0</v>
      </c>
      <c r="L23" s="156"/>
      <c r="M23" s="156"/>
      <c r="N23" s="156"/>
      <c r="O23" s="158"/>
      <c r="P23" s="159"/>
      <c r="Q23" s="160">
        <f>R23/12*Occupancy!$B$65</f>
        <v>0</v>
      </c>
      <c r="R23" s="160"/>
      <c r="S23" s="160" t="str">
        <f>IF(ISERROR(IF(P23="","",P23/VLOOKUP(Occupancy!$B$65,Occupancy!$B$68:$B$79,1)*12/$B23)),"-",IF(P23="","",P23/VLOOKUP(Occupancy!$B$65,Occupancy!$B$68:$B$79,1)*12/$B23))</f>
        <v/>
      </c>
      <c r="T23" s="160" t="str">
        <f>IF(ISERROR(IF(Q23="","",Q23/VLOOKUP(Occupancy!$B$65,Occupancy!$B$68:$B$79,1)*12/$B23)),"-",IF(Q23="","",Q23/VLOOKUP(Occupancy!$B$65,Occupancy!$B$68:$B$79,1)*12/$B23))</f>
        <v>-</v>
      </c>
      <c r="U23" s="161">
        <f>IF(ISERROR(Expenses!BB18)," - ",Expenses!BB18)</f>
        <v>0</v>
      </c>
      <c r="V23" s="161">
        <f>IF(ISERROR(Expenses!BC18)," - ",Expenses!BC18)</f>
        <v>0</v>
      </c>
      <c r="W23" s="161">
        <f>IF(ISERROR(Expenses!BD18)," - ",Expenses!BD18)</f>
        <v>0</v>
      </c>
      <c r="X23" s="161" t="str">
        <f>IF(ISERROR(Expenses!BE18)," - ",Expenses!BE18)</f>
        <v>-</v>
      </c>
      <c r="Y23" s="161" t="str">
        <f>IF(ISERROR(Expenses!BF18)," - ",Expenses!BF18)</f>
        <v>-</v>
      </c>
      <c r="Z23" s="180" t="str">
        <f t="shared" si="1"/>
        <v>-</v>
      </c>
      <c r="AA23" s="160">
        <f t="shared" si="2"/>
        <v>0</v>
      </c>
      <c r="AB23" s="160">
        <f t="shared" si="3"/>
        <v>0</v>
      </c>
      <c r="AC23" s="160">
        <f t="shared" si="4"/>
        <v>0</v>
      </c>
      <c r="AD23" s="160" t="str">
        <f t="shared" si="5"/>
        <v>-</v>
      </c>
      <c r="AE23" s="160" t="str">
        <f t="shared" si="6"/>
        <v>-</v>
      </c>
      <c r="AF23" s="161"/>
      <c r="AG23" s="161">
        <f>AH23/12*Occupancy!$B$65</f>
        <v>0</v>
      </c>
      <c r="AH23" s="161"/>
      <c r="AI23" s="161" t="str">
        <f>IF(ISERROR(IF(AF23="","",AF23/VLOOKUP(Occupancy!$B$65,Occupancy!$B$68:$B$79,1)*12/$B23)),"-",IF(AF23="","",AF23/VLOOKUP(Occupancy!$B$65,Occupancy!$B$68:$B$79,1)*12/$B23))</f>
        <v/>
      </c>
      <c r="AJ23" s="161" t="str">
        <f>IF(ISERROR(IF(AG23="","",AG23/VLOOKUP(Occupancy!$B$65,Occupancy!$B$68:$B$79,1)*12/$B23)),"-",IF(AG23="","",AG23/VLOOKUP(Occupancy!$B$65,Occupancy!$B$68:$B$79,1)*12/$B23))</f>
        <v>-</v>
      </c>
      <c r="AK23" s="160"/>
      <c r="AL23" s="160" t="str">
        <f>IF(ISERROR(AM23/12*Occupancy!$B$65),"-",AM23/12*Occupancy!$B$65)</f>
        <v>-</v>
      </c>
      <c r="AM23" s="160" t="str">
        <f>IF(ISERROR(INDEX(ReserveData!$B$2:$B$2239,MATCH($A23,ReserveData!$A$2:$A$2250,0),0)),"-",INDEX(ReserveData!$B$2:$B2262,MATCH($A23,ReserveData!$A$2:$A$2250,0),0))</f>
        <v>-</v>
      </c>
      <c r="AN23" s="160" t="str">
        <f t="shared" si="7"/>
        <v>-</v>
      </c>
      <c r="AO23" s="160" t="str">
        <f t="shared" si="8"/>
        <v>-</v>
      </c>
      <c r="AP23" s="161"/>
      <c r="AQ23" s="161">
        <f>AR23/12*Occupancy!$B$65</f>
        <v>0</v>
      </c>
      <c r="AR23" s="161"/>
      <c r="AS23" s="161" t="str">
        <f>IF(ISERROR(IF(AP23="","",AP23/VLOOKUP(Occupancy!$B$65,Occupancy!$B$68:$B$79,1)*12/$B23)),"-",IF(AP23="","",AP23/VLOOKUP(Occupancy!$B$65,Occupancy!$B$68:$B$79,1)*12/$B23))</f>
        <v/>
      </c>
      <c r="AT23" s="161" t="str">
        <f>IF(ISERROR(IF(AQ23="","",AQ23/VLOOKUP(Occupancy!$B$65,Occupancy!$B$68:$B$79,1)*12/$B23)),"-",IF(AQ23="","",AQ23/VLOOKUP(Occupancy!$B$65,Occupancy!$B$68:$B$79,1)*12/$B23))</f>
        <v>-</v>
      </c>
      <c r="AU23" s="160"/>
      <c r="AV23" s="160">
        <f>AW23/12*Occupancy!$B$65</f>
        <v>0</v>
      </c>
      <c r="AW23" s="160"/>
      <c r="AX23" s="160" t="str">
        <f>IF(ISERROR(IF(AU23="","",AU23/VLOOKUP(Occupancy!$B$65,Occupancy!$B$68:$B$79,1)*12/$B23)),"-",IF(AU23="","",AU23/VLOOKUP(Occupancy!$B$65,Occupancy!$B$68:$B$79,1)*12/$B23))</f>
        <v/>
      </c>
      <c r="AY23" s="160" t="str">
        <f>IF(ISERROR(IF(AV23="","",AV23/VLOOKUP(Occupancy!$B$65,Occupancy!$B$68:$B$79,1)*12/$B23)),"-",IF(AV23="","",AV23/VLOOKUP(Occupancy!$B$65,Occupancy!$B$68:$B$79,1)*12/$B23))</f>
        <v>-</v>
      </c>
      <c r="AZ23" s="157">
        <f t="shared" si="9"/>
        <v>0</v>
      </c>
      <c r="BA23" s="157" t="str">
        <f t="shared" si="10"/>
        <v>-</v>
      </c>
      <c r="BB23" s="157" t="str">
        <f t="shared" si="11"/>
        <v>-</v>
      </c>
      <c r="BC23" s="157" t="str">
        <f t="shared" si="12"/>
        <v>-</v>
      </c>
      <c r="BD23" s="162" t="str">
        <f>IF(ISERROR(IF(BA23="","",BA23/VLOOKUP(Occupancy!$B$65,Occupancy!$B$68:$B$79,1)*12/$B23)),"-",IF(BA23="","",BA23/VLOOKUP(Occupancy!$B$65,Occupancy!$B$68:$B$79,1)*12/$B23))</f>
        <v>-</v>
      </c>
    </row>
    <row r="24" spans="1:56" s="4" customFormat="1" ht="12.75" x14ac:dyDescent="0.2">
      <c r="A24" s="200" t="s">
        <v>111</v>
      </c>
      <c r="B24" s="154" t="str">
        <f>IF(ISERROR(INDEX(AnnualFinancialData!$D$2:$D$50,MATCH(Operating!$A24,AnnualFinancialData!$B$2:$B$2051,0),MATCH(Operating!B$9,AnnualFinancialData!$D$1))),"-",INDEX(AnnualFinancialData!$D$2:$D$50,MATCH(Operating!$A24,AnnualFinancialData!$B$2:$B$2051,0),MATCH(Operating!B$9,AnnualFinancialData!$D$1)))</f>
        <v>-</v>
      </c>
      <c r="C24" s="181" t="str">
        <f>IF(ISERROR(ProjectTypeData!D15),"-",ProjectTypeData!D15)</f>
        <v>Pending Business Committee Approval</v>
      </c>
      <c r="D24" s="155"/>
      <c r="E24" s="155"/>
      <c r="F24" s="156"/>
      <c r="G24" s="156"/>
      <c r="H24" s="156"/>
      <c r="I24" s="156">
        <f t="shared" si="0"/>
        <v>0</v>
      </c>
      <c r="J24" s="179" t="str">
        <f>IF(ISERROR(INDEX(Occupancy!$B$57:$CL$57,1,MATCH(A24,Occupancy!$B$4:$CL$4,0))),"-",INDEX(Occupancy!$B$57:$CL$57,1,MATCH(A24,Occupancy!$B$4:$CL$4,0)))</f>
        <v>-</v>
      </c>
      <c r="K24" s="179">
        <f>IF(ISERROR(INDEX(Occupancy!$B$20:$CL$20,1,MATCH(A24,Occupancy!$B$4:$CL$4,0))),"-",INDEX(Occupancy!$B$20:$CL$20,1,MATCH(A24,Occupancy!$B$4:$CL$4,0)))</f>
        <v>0</v>
      </c>
      <c r="L24" s="156"/>
      <c r="M24" s="156"/>
      <c r="N24" s="156"/>
      <c r="O24" s="158"/>
      <c r="P24" s="159"/>
      <c r="Q24" s="160">
        <f>R24/12*Occupancy!$B$65</f>
        <v>0</v>
      </c>
      <c r="R24" s="160"/>
      <c r="S24" s="160" t="str">
        <f>IF(ISERROR(IF(P24="","",P24/VLOOKUP(Occupancy!$B$65,Occupancy!$B$68:$B$79,1)*12/$B24)),"-",IF(P24="","",P24/VLOOKUP(Occupancy!$B$65,Occupancy!$B$68:$B$79,1)*12/$B24))</f>
        <v/>
      </c>
      <c r="T24" s="160" t="str">
        <f>IF(ISERROR(IF(Q24="","",Q24/VLOOKUP(Occupancy!$B$65,Occupancy!$B$68:$B$79,1)*12/$B24)),"-",IF(Q24="","",Q24/VLOOKUP(Occupancy!$B$65,Occupancy!$B$68:$B$79,1)*12/$B24))</f>
        <v>-</v>
      </c>
      <c r="U24" s="161">
        <f>IF(ISERROR(Expenses!BB19)," - ",Expenses!BB19)</f>
        <v>0</v>
      </c>
      <c r="V24" s="161">
        <f>IF(ISERROR(Expenses!BC19)," - ",Expenses!BC19)</f>
        <v>0</v>
      </c>
      <c r="W24" s="161">
        <f>IF(ISERROR(Expenses!BD19)," - ",Expenses!BD19)</f>
        <v>0</v>
      </c>
      <c r="X24" s="161" t="str">
        <f>IF(ISERROR(Expenses!BE19)," - ",Expenses!BE19)</f>
        <v>-</v>
      </c>
      <c r="Y24" s="161" t="str">
        <f>IF(ISERROR(Expenses!BF19)," - ",Expenses!BF19)</f>
        <v>-</v>
      </c>
      <c r="Z24" s="180" t="str">
        <f t="shared" si="1"/>
        <v>-</v>
      </c>
      <c r="AA24" s="160">
        <f t="shared" si="2"/>
        <v>0</v>
      </c>
      <c r="AB24" s="160">
        <f t="shared" si="3"/>
        <v>0</v>
      </c>
      <c r="AC24" s="160">
        <f t="shared" si="4"/>
        <v>0</v>
      </c>
      <c r="AD24" s="160" t="str">
        <f t="shared" si="5"/>
        <v>-</v>
      </c>
      <c r="AE24" s="160" t="str">
        <f t="shared" si="6"/>
        <v>-</v>
      </c>
      <c r="AF24" s="161"/>
      <c r="AG24" s="161">
        <f>AH24/12*Occupancy!$B$65</f>
        <v>0</v>
      </c>
      <c r="AH24" s="161"/>
      <c r="AI24" s="161" t="str">
        <f>IF(ISERROR(IF(AF24="","",AF24/VLOOKUP(Occupancy!$B$65,Occupancy!$B$68:$B$79,1)*12/$B24)),"-",IF(AF24="","",AF24/VLOOKUP(Occupancy!$B$65,Occupancy!$B$68:$B$79,1)*12/$B24))</f>
        <v/>
      </c>
      <c r="AJ24" s="161" t="str">
        <f>IF(ISERROR(IF(AG24="","",AG24/VLOOKUP(Occupancy!$B$65,Occupancy!$B$68:$B$79,1)*12/$B24)),"-",IF(AG24="","",AG24/VLOOKUP(Occupancy!$B$65,Occupancy!$B$68:$B$79,1)*12/$B24))</f>
        <v>-</v>
      </c>
      <c r="AK24" s="160"/>
      <c r="AL24" s="160" t="str">
        <f>IF(ISERROR(AM24/12*Occupancy!$B$65),"-",AM24/12*Occupancy!$B$65)</f>
        <v>-</v>
      </c>
      <c r="AM24" s="160" t="str">
        <f>IF(ISERROR(INDEX(ReserveData!$B$2:$B$2239,MATCH($A24,ReserveData!$A$2:$A$2250,0),0)),"-",INDEX(ReserveData!$B$2:$B2263,MATCH($A24,ReserveData!$A$2:$A$2250,0),0))</f>
        <v>-</v>
      </c>
      <c r="AN24" s="160" t="str">
        <f t="shared" si="7"/>
        <v>-</v>
      </c>
      <c r="AO24" s="160" t="str">
        <f t="shared" si="8"/>
        <v>-</v>
      </c>
      <c r="AP24" s="161"/>
      <c r="AQ24" s="161">
        <f>AR24/12*Occupancy!$B$65</f>
        <v>0</v>
      </c>
      <c r="AR24" s="161"/>
      <c r="AS24" s="161" t="str">
        <f>IF(ISERROR(IF(AP24="","",AP24/VLOOKUP(Occupancy!$B$65,Occupancy!$B$68:$B$79,1)*12/$B24)),"-",IF(AP24="","",AP24/VLOOKUP(Occupancy!$B$65,Occupancy!$B$68:$B$79,1)*12/$B24))</f>
        <v/>
      </c>
      <c r="AT24" s="161" t="str">
        <f>IF(ISERROR(IF(AQ24="","",AQ24/VLOOKUP(Occupancy!$B$65,Occupancy!$B$68:$B$79,1)*12/$B24)),"-",IF(AQ24="","",AQ24/VLOOKUP(Occupancy!$B$65,Occupancy!$B$68:$B$79,1)*12/$B24))</f>
        <v>-</v>
      </c>
      <c r="AU24" s="160"/>
      <c r="AV24" s="160">
        <f>AW24/12*Occupancy!$B$65</f>
        <v>0</v>
      </c>
      <c r="AW24" s="160"/>
      <c r="AX24" s="160" t="str">
        <f>IF(ISERROR(IF(AU24="","",AU24/VLOOKUP(Occupancy!$B$65,Occupancy!$B$68:$B$79,1)*12/$B24)),"-",IF(AU24="","",AU24/VLOOKUP(Occupancy!$B$65,Occupancy!$B$68:$B$79,1)*12/$B24))</f>
        <v/>
      </c>
      <c r="AY24" s="160" t="str">
        <f>IF(ISERROR(IF(AV24="","",AV24/VLOOKUP(Occupancy!$B$65,Occupancy!$B$68:$B$79,1)*12/$B24)),"-",IF(AV24="","",AV24/VLOOKUP(Occupancy!$B$65,Occupancy!$B$68:$B$79,1)*12/$B24))</f>
        <v>-</v>
      </c>
      <c r="AZ24" s="157">
        <f t="shared" si="9"/>
        <v>0</v>
      </c>
      <c r="BA24" s="157" t="str">
        <f t="shared" si="10"/>
        <v>-</v>
      </c>
      <c r="BB24" s="157" t="str">
        <f t="shared" si="11"/>
        <v>-</v>
      </c>
      <c r="BC24" s="157" t="str">
        <f t="shared" si="12"/>
        <v>-</v>
      </c>
      <c r="BD24" s="162" t="str">
        <f>IF(ISERROR(IF(BA24="","",BA24/VLOOKUP(Occupancy!$B$65,Occupancy!$B$68:$B$79,1)*12/$B24)),"-",IF(BA24="","",BA24/VLOOKUP(Occupancy!$B$65,Occupancy!$B$68:$B$79,1)*12/$B24))</f>
        <v>-</v>
      </c>
    </row>
    <row r="25" spans="1:56" s="4" customFormat="1" ht="12.75" x14ac:dyDescent="0.2">
      <c r="A25" s="200" t="s">
        <v>113</v>
      </c>
      <c r="B25" s="154" t="str">
        <f>IF(ISERROR(INDEX(AnnualFinancialData!$D$2:$D$50,MATCH(Operating!$A25,AnnualFinancialData!$B$2:$B$2051,0),MATCH(Operating!B$9,AnnualFinancialData!$D$1))),"-",INDEX(AnnualFinancialData!$D$2:$D$50,MATCH(Operating!$A25,AnnualFinancialData!$B$2:$B$2051,0),MATCH(Operating!B$9,AnnualFinancialData!$D$1)))</f>
        <v>-</v>
      </c>
      <c r="C25" s="181" t="str">
        <f>IF(ISERROR(ProjectTypeData!D16),"-",ProjectTypeData!D16)</f>
        <v>Operations/Asset Management</v>
      </c>
      <c r="D25" s="155"/>
      <c r="E25" s="155"/>
      <c r="F25" s="156"/>
      <c r="G25" s="156"/>
      <c r="H25" s="156"/>
      <c r="I25" s="156">
        <f t="shared" si="0"/>
        <v>0</v>
      </c>
      <c r="J25" s="179" t="str">
        <f>IF(ISERROR(INDEX(Occupancy!$B$57:$CL$57,1,MATCH(A25,Occupancy!$B$4:$CL$4,0))),"-",INDEX(Occupancy!$B$57:$CL$57,1,MATCH(A25,Occupancy!$B$4:$CL$4,0)))</f>
        <v>-</v>
      </c>
      <c r="K25" s="179">
        <f>IF(ISERROR(INDEX(Occupancy!$B$20:$CL$20,1,MATCH(A25,Occupancy!$B$4:$CL$4,0))),"-",INDEX(Occupancy!$B$20:$CL$20,1,MATCH(A25,Occupancy!$B$4:$CL$4,0)))</f>
        <v>0</v>
      </c>
      <c r="L25" s="156"/>
      <c r="M25" s="156"/>
      <c r="N25" s="156"/>
      <c r="O25" s="158"/>
      <c r="P25" s="159"/>
      <c r="Q25" s="160">
        <f>R25/12*Occupancy!$B$65</f>
        <v>0</v>
      </c>
      <c r="R25" s="160"/>
      <c r="S25" s="160" t="str">
        <f>IF(ISERROR(IF(P25="","",P25/VLOOKUP(Occupancy!$B$65,Occupancy!$B$68:$B$79,1)*12/$B25)),"-",IF(P25="","",P25/VLOOKUP(Occupancy!$B$65,Occupancy!$B$68:$B$79,1)*12/$B25))</f>
        <v/>
      </c>
      <c r="T25" s="160" t="str">
        <f>IF(ISERROR(IF(Q25="","",Q25/VLOOKUP(Occupancy!$B$65,Occupancy!$B$68:$B$79,1)*12/$B25)),"-",IF(Q25="","",Q25/VLOOKUP(Occupancy!$B$65,Occupancy!$B$68:$B$79,1)*12/$B25))</f>
        <v>-</v>
      </c>
      <c r="U25" s="161">
        <f>IF(ISERROR(Expenses!BB20)," - ",Expenses!BB20)</f>
        <v>0</v>
      </c>
      <c r="V25" s="161">
        <f>IF(ISERROR(Expenses!BC20)," - ",Expenses!BC20)</f>
        <v>0</v>
      </c>
      <c r="W25" s="161">
        <f>IF(ISERROR(Expenses!BD20)," - ",Expenses!BD20)</f>
        <v>0</v>
      </c>
      <c r="X25" s="161" t="str">
        <f>IF(ISERROR(Expenses!BE20)," - ",Expenses!BE20)</f>
        <v>-</v>
      </c>
      <c r="Y25" s="161" t="str">
        <f>IF(ISERROR(Expenses!BF20)," - ",Expenses!BF20)</f>
        <v>-</v>
      </c>
      <c r="Z25" s="180" t="str">
        <f t="shared" si="1"/>
        <v>-</v>
      </c>
      <c r="AA25" s="160">
        <f t="shared" si="2"/>
        <v>0</v>
      </c>
      <c r="AB25" s="160">
        <f t="shared" si="3"/>
        <v>0</v>
      </c>
      <c r="AC25" s="160">
        <f t="shared" si="4"/>
        <v>0</v>
      </c>
      <c r="AD25" s="160" t="str">
        <f t="shared" si="5"/>
        <v>-</v>
      </c>
      <c r="AE25" s="160" t="str">
        <f t="shared" si="6"/>
        <v>-</v>
      </c>
      <c r="AF25" s="161"/>
      <c r="AG25" s="161">
        <f>AH25/12*Occupancy!$B$65</f>
        <v>0</v>
      </c>
      <c r="AH25" s="161"/>
      <c r="AI25" s="161" t="str">
        <f>IF(ISERROR(IF(AF25="","",AF25/VLOOKUP(Occupancy!$B$65,Occupancy!$B$68:$B$79,1)*12/$B25)),"-",IF(AF25="","",AF25/VLOOKUP(Occupancy!$B$65,Occupancy!$B$68:$B$79,1)*12/$B25))</f>
        <v/>
      </c>
      <c r="AJ25" s="161" t="str">
        <f>IF(ISERROR(IF(AG25="","",AG25/VLOOKUP(Occupancy!$B$65,Occupancy!$B$68:$B$79,1)*12/$B25)),"-",IF(AG25="","",AG25/VLOOKUP(Occupancy!$B$65,Occupancy!$B$68:$B$79,1)*12/$B25))</f>
        <v>-</v>
      </c>
      <c r="AK25" s="160"/>
      <c r="AL25" s="160" t="str">
        <f>IF(ISERROR(AM25/12*Occupancy!$B$65),"-",AM25/12*Occupancy!$B$65)</f>
        <v>-</v>
      </c>
      <c r="AM25" s="160" t="str">
        <f>IF(ISERROR(INDEX(ReserveData!$B$2:$B$2239,MATCH($A25,ReserveData!$A$2:$A$2250,0),0)),"-",INDEX(ReserveData!$B$2:$B2264,MATCH($A25,ReserveData!$A$2:$A$2250,0),0))</f>
        <v>-</v>
      </c>
      <c r="AN25" s="160" t="str">
        <f t="shared" si="7"/>
        <v>-</v>
      </c>
      <c r="AO25" s="160" t="str">
        <f t="shared" si="8"/>
        <v>-</v>
      </c>
      <c r="AP25" s="161"/>
      <c r="AQ25" s="161">
        <f>AR25/12*Occupancy!$B$65</f>
        <v>0</v>
      </c>
      <c r="AR25" s="161"/>
      <c r="AS25" s="161" t="str">
        <f>IF(ISERROR(IF(AP25="","",AP25/VLOOKUP(Occupancy!$B$65,Occupancy!$B$68:$B$79,1)*12/$B25)),"-",IF(AP25="","",AP25/VLOOKUP(Occupancy!$B$65,Occupancy!$B$68:$B$79,1)*12/$B25))</f>
        <v/>
      </c>
      <c r="AT25" s="161" t="str">
        <f>IF(ISERROR(IF(AQ25="","",AQ25/VLOOKUP(Occupancy!$B$65,Occupancy!$B$68:$B$79,1)*12/$B25)),"-",IF(AQ25="","",AQ25/VLOOKUP(Occupancy!$B$65,Occupancy!$B$68:$B$79,1)*12/$B25))</f>
        <v>-</v>
      </c>
      <c r="AU25" s="160"/>
      <c r="AV25" s="160">
        <f>AW25/12*Occupancy!$B$65</f>
        <v>0</v>
      </c>
      <c r="AW25" s="160"/>
      <c r="AX25" s="160" t="str">
        <f>IF(ISERROR(IF(AU25="","",AU25/VLOOKUP(Occupancy!$B$65,Occupancy!$B$68:$B$79,1)*12/$B25)),"-",IF(AU25="","",AU25/VLOOKUP(Occupancy!$B$65,Occupancy!$B$68:$B$79,1)*12/$B25))</f>
        <v/>
      </c>
      <c r="AY25" s="160" t="str">
        <f>IF(ISERROR(IF(AV25="","",AV25/VLOOKUP(Occupancy!$B$65,Occupancy!$B$68:$B$79,1)*12/$B25)),"-",IF(AV25="","",AV25/VLOOKUP(Occupancy!$B$65,Occupancy!$B$68:$B$79,1)*12/$B25))</f>
        <v>-</v>
      </c>
      <c r="AZ25" s="157">
        <f t="shared" si="9"/>
        <v>0</v>
      </c>
      <c r="BA25" s="157" t="str">
        <f t="shared" si="10"/>
        <v>-</v>
      </c>
      <c r="BB25" s="157" t="str">
        <f t="shared" si="11"/>
        <v>-</v>
      </c>
      <c r="BC25" s="157" t="str">
        <f t="shared" si="12"/>
        <v>-</v>
      </c>
      <c r="BD25" s="162" t="str">
        <f>IF(ISERROR(IF(BA25="","",BA25/VLOOKUP(Occupancy!$B$65,Occupancy!$B$68:$B$79,1)*12/$B25)),"-",IF(BA25="","",BA25/VLOOKUP(Occupancy!$B$65,Occupancy!$B$68:$B$79,1)*12/$B25))</f>
        <v>-</v>
      </c>
    </row>
    <row r="26" spans="1:56" s="4" customFormat="1" ht="12.75" x14ac:dyDescent="0.2">
      <c r="A26" s="200" t="s">
        <v>115</v>
      </c>
      <c r="B26" s="154" t="str">
        <f>IF(ISERROR(INDEX(AnnualFinancialData!$D$2:$D$50,MATCH(Operating!$A26,AnnualFinancialData!$B$2:$B$2051,0),MATCH(Operating!B$9,AnnualFinancialData!$D$1))),"-",INDEX(AnnualFinancialData!$D$2:$D$50,MATCH(Operating!$A26,AnnualFinancialData!$B$2:$B$2051,0),MATCH(Operating!B$9,AnnualFinancialData!$D$1)))</f>
        <v>-</v>
      </c>
      <c r="C26" s="181" t="str">
        <f>IF(ISERROR(ProjectTypeData!D17),"-",ProjectTypeData!D17)</f>
        <v>Operations/Asset Management</v>
      </c>
      <c r="D26" s="155"/>
      <c r="E26" s="155"/>
      <c r="F26" s="156"/>
      <c r="G26" s="156"/>
      <c r="H26" s="156"/>
      <c r="I26" s="156">
        <f t="shared" si="0"/>
        <v>0</v>
      </c>
      <c r="J26" s="179" t="str">
        <f>IF(ISERROR(INDEX(Occupancy!$B$57:$CL$57,1,MATCH(A26,Occupancy!$B$4:$CL$4,0))),"-",INDEX(Occupancy!$B$57:$CL$57,1,MATCH(A26,Occupancy!$B$4:$CL$4,0)))</f>
        <v>-</v>
      </c>
      <c r="K26" s="179">
        <f>IF(ISERROR(INDEX(Occupancy!$B$20:$CL$20,1,MATCH(A26,Occupancy!$B$4:$CL$4,0))),"-",INDEX(Occupancy!$B$20:$CL$20,1,MATCH(A26,Occupancy!$B$4:$CL$4,0)))</f>
        <v>0</v>
      </c>
      <c r="L26" s="156"/>
      <c r="M26" s="156"/>
      <c r="N26" s="156"/>
      <c r="O26" s="158"/>
      <c r="P26" s="159"/>
      <c r="Q26" s="160">
        <f>R26/12*Occupancy!$B$65</f>
        <v>0</v>
      </c>
      <c r="R26" s="160"/>
      <c r="S26" s="160" t="str">
        <f>IF(ISERROR(IF(P26="","",P26/VLOOKUP(Occupancy!$B$65,Occupancy!$B$68:$B$79,1)*12/$B26)),"-",IF(P26="","",P26/VLOOKUP(Occupancy!$B$65,Occupancy!$B$68:$B$79,1)*12/$B26))</f>
        <v/>
      </c>
      <c r="T26" s="160" t="str">
        <f>IF(ISERROR(IF(Q26="","",Q26/VLOOKUP(Occupancy!$B$65,Occupancy!$B$68:$B$79,1)*12/$B26)),"-",IF(Q26="","",Q26/VLOOKUP(Occupancy!$B$65,Occupancy!$B$68:$B$79,1)*12/$B26))</f>
        <v>-</v>
      </c>
      <c r="U26" s="161">
        <f>IF(ISERROR(Expenses!BB21)," - ",Expenses!BB21)</f>
        <v>0</v>
      </c>
      <c r="V26" s="161">
        <f>IF(ISERROR(Expenses!BC21)," - ",Expenses!BC21)</f>
        <v>0</v>
      </c>
      <c r="W26" s="161">
        <f>IF(ISERROR(Expenses!BD21)," - ",Expenses!BD21)</f>
        <v>0</v>
      </c>
      <c r="X26" s="161" t="str">
        <f>IF(ISERROR(Expenses!BE21)," - ",Expenses!BE21)</f>
        <v>-</v>
      </c>
      <c r="Y26" s="161" t="str">
        <f>IF(ISERROR(Expenses!BF21)," - ",Expenses!BF21)</f>
        <v>-</v>
      </c>
      <c r="Z26" s="180" t="str">
        <f t="shared" si="1"/>
        <v>-</v>
      </c>
      <c r="AA26" s="160">
        <f t="shared" si="2"/>
        <v>0</v>
      </c>
      <c r="AB26" s="160">
        <f t="shared" si="3"/>
        <v>0</v>
      </c>
      <c r="AC26" s="160">
        <f t="shared" si="4"/>
        <v>0</v>
      </c>
      <c r="AD26" s="160" t="str">
        <f t="shared" si="5"/>
        <v>-</v>
      </c>
      <c r="AE26" s="160" t="str">
        <f t="shared" si="6"/>
        <v>-</v>
      </c>
      <c r="AF26" s="161"/>
      <c r="AG26" s="161">
        <f>AH26/12*Occupancy!$B$65</f>
        <v>0</v>
      </c>
      <c r="AH26" s="161"/>
      <c r="AI26" s="161" t="str">
        <f>IF(ISERROR(IF(AF26="","",AF26/VLOOKUP(Occupancy!$B$65,Occupancy!$B$68:$B$79,1)*12/$B26)),"-",IF(AF26="","",AF26/VLOOKUP(Occupancy!$B$65,Occupancy!$B$68:$B$79,1)*12/$B26))</f>
        <v/>
      </c>
      <c r="AJ26" s="161" t="str">
        <f>IF(ISERROR(IF(AG26="","",AG26/VLOOKUP(Occupancy!$B$65,Occupancy!$B$68:$B$79,1)*12/$B26)),"-",IF(AG26="","",AG26/VLOOKUP(Occupancy!$B$65,Occupancy!$B$68:$B$79,1)*12/$B26))</f>
        <v>-</v>
      </c>
      <c r="AK26" s="160"/>
      <c r="AL26" s="160" t="str">
        <f>IF(ISERROR(AM26/12*Occupancy!$B$65),"-",AM26/12*Occupancy!$B$65)</f>
        <v>-</v>
      </c>
      <c r="AM26" s="160" t="str">
        <f>IF(ISERROR(INDEX(ReserveData!$B$2:$B$2239,MATCH($A26,ReserveData!$A$2:$A$2250,0),0)),"-",INDEX(ReserveData!$B$2:$B2265,MATCH($A26,ReserveData!$A$2:$A$2250,0),0))</f>
        <v>-</v>
      </c>
      <c r="AN26" s="160" t="str">
        <f t="shared" si="7"/>
        <v>-</v>
      </c>
      <c r="AO26" s="160" t="str">
        <f t="shared" si="8"/>
        <v>-</v>
      </c>
      <c r="AP26" s="161"/>
      <c r="AQ26" s="161">
        <f>AR26/12*Occupancy!$B$65</f>
        <v>0</v>
      </c>
      <c r="AR26" s="161"/>
      <c r="AS26" s="161" t="str">
        <f>IF(ISERROR(IF(AP26="","",AP26/VLOOKUP(Occupancy!$B$65,Occupancy!$B$68:$B$79,1)*12/$B26)),"-",IF(AP26="","",AP26/VLOOKUP(Occupancy!$B$65,Occupancy!$B$68:$B$79,1)*12/$B26))</f>
        <v/>
      </c>
      <c r="AT26" s="161" t="str">
        <f>IF(ISERROR(IF(AQ26="","",AQ26/VLOOKUP(Occupancy!$B$65,Occupancy!$B$68:$B$79,1)*12/$B26)),"-",IF(AQ26="","",AQ26/VLOOKUP(Occupancy!$B$65,Occupancy!$B$68:$B$79,1)*12/$B26))</f>
        <v>-</v>
      </c>
      <c r="AU26" s="160"/>
      <c r="AV26" s="160">
        <f>AW26/12*Occupancy!$B$65</f>
        <v>0</v>
      </c>
      <c r="AW26" s="160"/>
      <c r="AX26" s="160" t="str">
        <f>IF(ISERROR(IF(AU26="","",AU26/VLOOKUP(Occupancy!$B$65,Occupancy!$B$68:$B$79,1)*12/$B26)),"-",IF(AU26="","",AU26/VLOOKUP(Occupancy!$B$65,Occupancy!$B$68:$B$79,1)*12/$B26))</f>
        <v/>
      </c>
      <c r="AY26" s="160" t="str">
        <f>IF(ISERROR(IF(AV26="","",AV26/VLOOKUP(Occupancy!$B$65,Occupancy!$B$68:$B$79,1)*12/$B26)),"-",IF(AV26="","",AV26/VLOOKUP(Occupancy!$B$65,Occupancy!$B$68:$B$79,1)*12/$B26))</f>
        <v>-</v>
      </c>
      <c r="AZ26" s="157">
        <f t="shared" si="9"/>
        <v>0</v>
      </c>
      <c r="BA26" s="157" t="str">
        <f t="shared" si="10"/>
        <v>-</v>
      </c>
      <c r="BB26" s="157" t="str">
        <f t="shared" si="11"/>
        <v>-</v>
      </c>
      <c r="BC26" s="157" t="str">
        <f t="shared" si="12"/>
        <v>-</v>
      </c>
      <c r="BD26" s="162" t="str">
        <f>IF(ISERROR(IF(BA26="","",BA26/VLOOKUP(Occupancy!$B$65,Occupancy!$B$68:$B$79,1)*12/$B26)),"-",IF(BA26="","",BA26/VLOOKUP(Occupancy!$B$65,Occupancy!$B$68:$B$79,1)*12/$B26))</f>
        <v>-</v>
      </c>
    </row>
    <row r="27" spans="1:56" s="4" customFormat="1" ht="12.75" x14ac:dyDescent="0.2">
      <c r="A27" s="200" t="s">
        <v>117</v>
      </c>
      <c r="B27" s="154" t="str">
        <f>IF(ISERROR(INDEX(AnnualFinancialData!$D$2:$D$50,MATCH(Operating!$A27,AnnualFinancialData!$B$2:$B$2051,0),MATCH(Operating!B$9,AnnualFinancialData!$D$1))),"-",INDEX(AnnualFinancialData!$D$2:$D$50,MATCH(Operating!$A27,AnnualFinancialData!$B$2:$B$2051,0),MATCH(Operating!B$9,AnnualFinancialData!$D$1)))</f>
        <v>-</v>
      </c>
      <c r="C27" s="181" t="str">
        <f>IF(ISERROR(ProjectTypeData!D18),"-",ProjectTypeData!D18)</f>
        <v>Operations/Asset Management</v>
      </c>
      <c r="D27" s="155"/>
      <c r="E27" s="155"/>
      <c r="F27" s="156"/>
      <c r="G27" s="156"/>
      <c r="H27" s="156"/>
      <c r="I27" s="156">
        <f t="shared" si="0"/>
        <v>0</v>
      </c>
      <c r="J27" s="179" t="str">
        <f>IF(ISERROR(INDEX(Occupancy!$B$57:$CL$57,1,MATCH(A27,Occupancy!$B$4:$CL$4,0))),"-",INDEX(Occupancy!$B$57:$CL$57,1,MATCH(A27,Occupancy!$B$4:$CL$4,0)))</f>
        <v>-</v>
      </c>
      <c r="K27" s="179">
        <f>IF(ISERROR(INDEX(Occupancy!$B$20:$CL$20,1,MATCH(A27,Occupancy!$B$4:$CL$4,0))),"-",INDEX(Occupancy!$B$20:$CL$20,1,MATCH(A27,Occupancy!$B$4:$CL$4,0)))</f>
        <v>0</v>
      </c>
      <c r="L27" s="156"/>
      <c r="M27" s="156"/>
      <c r="N27" s="156"/>
      <c r="O27" s="158"/>
      <c r="P27" s="159"/>
      <c r="Q27" s="160">
        <f>R27/12*Occupancy!$B$65</f>
        <v>0</v>
      </c>
      <c r="R27" s="160"/>
      <c r="S27" s="160" t="str">
        <f>IF(ISERROR(IF(P27="","",P27/VLOOKUP(Occupancy!$B$65,Occupancy!$B$68:$B$79,1)*12/$B27)),"-",IF(P27="","",P27/VLOOKUP(Occupancy!$B$65,Occupancy!$B$68:$B$79,1)*12/$B27))</f>
        <v/>
      </c>
      <c r="T27" s="160" t="str">
        <f>IF(ISERROR(IF(Q27="","",Q27/VLOOKUP(Occupancy!$B$65,Occupancy!$B$68:$B$79,1)*12/$B27)),"-",IF(Q27="","",Q27/VLOOKUP(Occupancy!$B$65,Occupancy!$B$68:$B$79,1)*12/$B27))</f>
        <v>-</v>
      </c>
      <c r="U27" s="161">
        <f>IF(ISERROR(Expenses!BB22)," - ",Expenses!BB22)</f>
        <v>0</v>
      </c>
      <c r="V27" s="161">
        <f>IF(ISERROR(Expenses!BC22)," - ",Expenses!BC22)</f>
        <v>0</v>
      </c>
      <c r="W27" s="161">
        <f>IF(ISERROR(Expenses!BD22)," - ",Expenses!BD22)</f>
        <v>0</v>
      </c>
      <c r="X27" s="161" t="str">
        <f>IF(ISERROR(Expenses!BE22)," - ",Expenses!BE22)</f>
        <v>-</v>
      </c>
      <c r="Y27" s="161" t="str">
        <f>IF(ISERROR(Expenses!BF22)," - ",Expenses!BF22)</f>
        <v>-</v>
      </c>
      <c r="Z27" s="180" t="str">
        <f t="shared" si="1"/>
        <v>-</v>
      </c>
      <c r="AA27" s="160">
        <f t="shared" si="2"/>
        <v>0</v>
      </c>
      <c r="AB27" s="160">
        <f t="shared" si="3"/>
        <v>0</v>
      </c>
      <c r="AC27" s="160">
        <f t="shared" si="4"/>
        <v>0</v>
      </c>
      <c r="AD27" s="160" t="str">
        <f t="shared" si="5"/>
        <v>-</v>
      </c>
      <c r="AE27" s="160" t="str">
        <f t="shared" si="6"/>
        <v>-</v>
      </c>
      <c r="AF27" s="161"/>
      <c r="AG27" s="161">
        <f>AH27/12*Occupancy!$B$65</f>
        <v>0</v>
      </c>
      <c r="AH27" s="161"/>
      <c r="AI27" s="161" t="str">
        <f>IF(ISERROR(IF(AF27="","",AF27/VLOOKUP(Occupancy!$B$65,Occupancy!$B$68:$B$79,1)*12/$B27)),"-",IF(AF27="","",AF27/VLOOKUP(Occupancy!$B$65,Occupancy!$B$68:$B$79,1)*12/$B27))</f>
        <v/>
      </c>
      <c r="AJ27" s="161" t="str">
        <f>IF(ISERROR(IF(AG27="","",AG27/VLOOKUP(Occupancy!$B$65,Occupancy!$B$68:$B$79,1)*12/$B27)),"-",IF(AG27="","",AG27/VLOOKUP(Occupancy!$B$65,Occupancy!$B$68:$B$79,1)*12/$B27))</f>
        <v>-</v>
      </c>
      <c r="AK27" s="160"/>
      <c r="AL27" s="160" t="str">
        <f>IF(ISERROR(AM27/12*Occupancy!$B$65),"-",AM27/12*Occupancy!$B$65)</f>
        <v>-</v>
      </c>
      <c r="AM27" s="160" t="str">
        <f>IF(ISERROR(INDEX(ReserveData!$B$2:$B$2239,MATCH($A27,ReserveData!$A$2:$A$2250,0),0)),"-",INDEX(ReserveData!$B$2:$B2266,MATCH($A27,ReserveData!$A$2:$A$2250,0),0))</f>
        <v>-</v>
      </c>
      <c r="AN27" s="160" t="str">
        <f t="shared" si="7"/>
        <v>-</v>
      </c>
      <c r="AO27" s="160" t="str">
        <f t="shared" si="8"/>
        <v>-</v>
      </c>
      <c r="AP27" s="161"/>
      <c r="AQ27" s="161">
        <f>AR27/12*Occupancy!$B$65</f>
        <v>0</v>
      </c>
      <c r="AR27" s="161"/>
      <c r="AS27" s="161" t="str">
        <f>IF(ISERROR(IF(AP27="","",AP27/VLOOKUP(Occupancy!$B$65,Occupancy!$B$68:$B$79,1)*12/$B27)),"-",IF(AP27="","",AP27/VLOOKUP(Occupancy!$B$65,Occupancy!$B$68:$B$79,1)*12/$B27))</f>
        <v/>
      </c>
      <c r="AT27" s="161" t="str">
        <f>IF(ISERROR(IF(AQ27="","",AQ27/VLOOKUP(Occupancy!$B$65,Occupancy!$B$68:$B$79,1)*12/$B27)),"-",IF(AQ27="","",AQ27/VLOOKUP(Occupancy!$B$65,Occupancy!$B$68:$B$79,1)*12/$B27))</f>
        <v>-</v>
      </c>
      <c r="AU27" s="160"/>
      <c r="AV27" s="160">
        <f>AW27/12*Occupancy!$B$65</f>
        <v>0</v>
      </c>
      <c r="AW27" s="160"/>
      <c r="AX27" s="160" t="str">
        <f>IF(ISERROR(IF(AU27="","",AU27/VLOOKUP(Occupancy!$B$65,Occupancy!$B$68:$B$79,1)*12/$B27)),"-",IF(AU27="","",AU27/VLOOKUP(Occupancy!$B$65,Occupancy!$B$68:$B$79,1)*12/$B27))</f>
        <v/>
      </c>
      <c r="AY27" s="160" t="str">
        <f>IF(ISERROR(IF(AV27="","",AV27/VLOOKUP(Occupancy!$B$65,Occupancy!$B$68:$B$79,1)*12/$B27)),"-",IF(AV27="","",AV27/VLOOKUP(Occupancy!$B$65,Occupancy!$B$68:$B$79,1)*12/$B27))</f>
        <v>-</v>
      </c>
      <c r="AZ27" s="157">
        <f t="shared" si="9"/>
        <v>0</v>
      </c>
      <c r="BA27" s="157" t="str">
        <f t="shared" si="10"/>
        <v>-</v>
      </c>
      <c r="BB27" s="157" t="str">
        <f t="shared" si="11"/>
        <v>-</v>
      </c>
      <c r="BC27" s="157" t="str">
        <f t="shared" si="12"/>
        <v>-</v>
      </c>
      <c r="BD27" s="162" t="str">
        <f>IF(ISERROR(IF(BA27="","",BA27/VLOOKUP(Occupancy!$B$65,Occupancy!$B$68:$B$79,1)*12/$B27)),"-",IF(BA27="","",BA27/VLOOKUP(Occupancy!$B$65,Occupancy!$B$68:$B$79,1)*12/$B27))</f>
        <v>-</v>
      </c>
    </row>
    <row r="28" spans="1:56" s="4" customFormat="1" ht="12.75" x14ac:dyDescent="0.2">
      <c r="A28" s="200" t="s">
        <v>119</v>
      </c>
      <c r="B28" s="154" t="str">
        <f>IF(ISERROR(INDEX(AnnualFinancialData!$D$2:$D$50,MATCH(Operating!$A28,AnnualFinancialData!$B$2:$B$2051,0),MATCH(Operating!B$9,AnnualFinancialData!$D$1))),"-",INDEX(AnnualFinancialData!$D$2:$D$50,MATCH(Operating!$A28,AnnualFinancialData!$B$2:$B$2051,0),MATCH(Operating!B$9,AnnualFinancialData!$D$1)))</f>
        <v>-</v>
      </c>
      <c r="C28" s="181" t="str">
        <f>IF(ISERROR(ProjectTypeData!D19),"-",ProjectTypeData!D19)</f>
        <v>Operations/Asset Management</v>
      </c>
      <c r="D28" s="155"/>
      <c r="E28" s="155"/>
      <c r="F28" s="156"/>
      <c r="G28" s="156"/>
      <c r="H28" s="156"/>
      <c r="I28" s="156">
        <f t="shared" si="0"/>
        <v>0</v>
      </c>
      <c r="J28" s="179" t="str">
        <f>IF(ISERROR(INDEX(Occupancy!$B$57:$CL$57,1,MATCH(A28,Occupancy!$B$4:$CL$4,0))),"-",INDEX(Occupancy!$B$57:$CL$57,1,MATCH(A28,Occupancy!$B$4:$CL$4,0)))</f>
        <v>-</v>
      </c>
      <c r="K28" s="179">
        <f>IF(ISERROR(INDEX(Occupancy!$B$20:$CL$20,1,MATCH(A28,Occupancy!$B$4:$CL$4,0))),"-",INDEX(Occupancy!$B$20:$CL$20,1,MATCH(A28,Occupancy!$B$4:$CL$4,0)))</f>
        <v>0</v>
      </c>
      <c r="L28" s="156"/>
      <c r="M28" s="156"/>
      <c r="N28" s="156"/>
      <c r="O28" s="158"/>
      <c r="P28" s="159"/>
      <c r="Q28" s="160">
        <f>R28/12*Occupancy!$B$65</f>
        <v>0</v>
      </c>
      <c r="R28" s="160"/>
      <c r="S28" s="160" t="str">
        <f>IF(ISERROR(IF(P28="","",P28/VLOOKUP(Occupancy!$B$65,Occupancy!$B$68:$B$79,1)*12/$B28)),"-",IF(P28="","",P28/VLOOKUP(Occupancy!$B$65,Occupancy!$B$68:$B$79,1)*12/$B28))</f>
        <v/>
      </c>
      <c r="T28" s="160" t="str">
        <f>IF(ISERROR(IF(Q28="","",Q28/VLOOKUP(Occupancy!$B$65,Occupancy!$B$68:$B$79,1)*12/$B28)),"-",IF(Q28="","",Q28/VLOOKUP(Occupancy!$B$65,Occupancy!$B$68:$B$79,1)*12/$B28))</f>
        <v>-</v>
      </c>
      <c r="U28" s="161">
        <f>IF(ISERROR(Expenses!BB23)," - ",Expenses!BB23)</f>
        <v>0</v>
      </c>
      <c r="V28" s="161">
        <f>IF(ISERROR(Expenses!BC23)," - ",Expenses!BC23)</f>
        <v>0</v>
      </c>
      <c r="W28" s="161">
        <f>IF(ISERROR(Expenses!BD23)," - ",Expenses!BD23)</f>
        <v>0</v>
      </c>
      <c r="X28" s="161" t="str">
        <f>IF(ISERROR(Expenses!BE23)," - ",Expenses!BE23)</f>
        <v>-</v>
      </c>
      <c r="Y28" s="161" t="str">
        <f>IF(ISERROR(Expenses!BF23)," - ",Expenses!BF23)</f>
        <v>-</v>
      </c>
      <c r="Z28" s="180" t="str">
        <f t="shared" si="1"/>
        <v>-</v>
      </c>
      <c r="AA28" s="160">
        <f t="shared" si="2"/>
        <v>0</v>
      </c>
      <c r="AB28" s="160">
        <f t="shared" si="3"/>
        <v>0</v>
      </c>
      <c r="AC28" s="160">
        <f t="shared" si="4"/>
        <v>0</v>
      </c>
      <c r="AD28" s="160" t="str">
        <f t="shared" si="5"/>
        <v>-</v>
      </c>
      <c r="AE28" s="160" t="str">
        <f t="shared" si="6"/>
        <v>-</v>
      </c>
      <c r="AF28" s="161"/>
      <c r="AG28" s="161">
        <f>AH28/12*Occupancy!$B$65</f>
        <v>0</v>
      </c>
      <c r="AH28" s="161"/>
      <c r="AI28" s="161" t="str">
        <f>IF(ISERROR(IF(AF28="","",AF28/VLOOKUP(Occupancy!$B$65,Occupancy!$B$68:$B$79,1)*12/$B28)),"-",IF(AF28="","",AF28/VLOOKUP(Occupancy!$B$65,Occupancy!$B$68:$B$79,1)*12/$B28))</f>
        <v/>
      </c>
      <c r="AJ28" s="161" t="str">
        <f>IF(ISERROR(IF(AG28="","",AG28/VLOOKUP(Occupancy!$B$65,Occupancy!$B$68:$B$79,1)*12/$B28)),"-",IF(AG28="","",AG28/VLOOKUP(Occupancy!$B$65,Occupancy!$B$68:$B$79,1)*12/$B28))</f>
        <v>-</v>
      </c>
      <c r="AK28" s="160"/>
      <c r="AL28" s="160" t="str">
        <f>IF(ISERROR(AM28/12*Occupancy!$B$65),"-",AM28/12*Occupancy!$B$65)</f>
        <v>-</v>
      </c>
      <c r="AM28" s="160" t="str">
        <f>IF(ISERROR(INDEX(ReserveData!$B$2:$B$2239,MATCH($A28,ReserveData!$A$2:$A$2250,0),0)),"-",INDEX(ReserveData!$B$2:$B2267,MATCH($A28,ReserveData!$A$2:$A$2250,0),0))</f>
        <v>-</v>
      </c>
      <c r="AN28" s="160" t="str">
        <f t="shared" si="7"/>
        <v>-</v>
      </c>
      <c r="AO28" s="160" t="str">
        <f t="shared" si="8"/>
        <v>-</v>
      </c>
      <c r="AP28" s="161"/>
      <c r="AQ28" s="161">
        <f>AR28/12*Occupancy!$B$65</f>
        <v>0</v>
      </c>
      <c r="AR28" s="161"/>
      <c r="AS28" s="161" t="str">
        <f>IF(ISERROR(IF(AP28="","",AP28/VLOOKUP(Occupancy!$B$65,Occupancy!$B$68:$B$79,1)*12/$B28)),"-",IF(AP28="","",AP28/VLOOKUP(Occupancy!$B$65,Occupancy!$B$68:$B$79,1)*12/$B28))</f>
        <v/>
      </c>
      <c r="AT28" s="161" t="str">
        <f>IF(ISERROR(IF(AQ28="","",AQ28/VLOOKUP(Occupancy!$B$65,Occupancy!$B$68:$B$79,1)*12/$B28)),"-",IF(AQ28="","",AQ28/VLOOKUP(Occupancy!$B$65,Occupancy!$B$68:$B$79,1)*12/$B28))</f>
        <v>-</v>
      </c>
      <c r="AU28" s="160"/>
      <c r="AV28" s="160">
        <f>AW28/12*Occupancy!$B$65</f>
        <v>0</v>
      </c>
      <c r="AW28" s="160"/>
      <c r="AX28" s="160" t="str">
        <f>IF(ISERROR(IF(AU28="","",AU28/VLOOKUP(Occupancy!$B$65,Occupancy!$B$68:$B$79,1)*12/$B28)),"-",IF(AU28="","",AU28/VLOOKUP(Occupancy!$B$65,Occupancy!$B$68:$B$79,1)*12/$B28))</f>
        <v/>
      </c>
      <c r="AY28" s="160" t="str">
        <f>IF(ISERROR(IF(AV28="","",AV28/VLOOKUP(Occupancy!$B$65,Occupancy!$B$68:$B$79,1)*12/$B28)),"-",IF(AV28="","",AV28/VLOOKUP(Occupancy!$B$65,Occupancy!$B$68:$B$79,1)*12/$B28))</f>
        <v>-</v>
      </c>
      <c r="AZ28" s="157">
        <f t="shared" si="9"/>
        <v>0</v>
      </c>
      <c r="BA28" s="157" t="str">
        <f t="shared" si="10"/>
        <v>-</v>
      </c>
      <c r="BB28" s="157" t="str">
        <f t="shared" si="11"/>
        <v>-</v>
      </c>
      <c r="BC28" s="157" t="str">
        <f t="shared" si="12"/>
        <v>-</v>
      </c>
      <c r="BD28" s="162" t="str">
        <f>IF(ISERROR(IF(BA28="","",BA28/VLOOKUP(Occupancy!$B$65,Occupancy!$B$68:$B$79,1)*12/$B28)),"-",IF(BA28="","",BA28/VLOOKUP(Occupancy!$B$65,Occupancy!$B$68:$B$79,1)*12/$B28))</f>
        <v>-</v>
      </c>
    </row>
    <row r="29" spans="1:56" s="4" customFormat="1" ht="12.75" x14ac:dyDescent="0.2">
      <c r="A29" s="200" t="s">
        <v>121</v>
      </c>
      <c r="B29" s="154" t="str">
        <f>IF(ISERROR(INDEX(AnnualFinancialData!$D$2:$D$50,MATCH(Operating!$A29,AnnualFinancialData!$B$2:$B$2051,0),MATCH(Operating!B$9,AnnualFinancialData!$D$1))),"-",INDEX(AnnualFinancialData!$D$2:$D$50,MATCH(Operating!$A29,AnnualFinancialData!$B$2:$B$2051,0),MATCH(Operating!B$9,AnnualFinancialData!$D$1)))</f>
        <v>-</v>
      </c>
      <c r="C29" s="181" t="str">
        <f>IF(ISERROR(ProjectTypeData!D20),"-",ProjectTypeData!D20)</f>
        <v>Operations/Asset Management</v>
      </c>
      <c r="D29" s="155"/>
      <c r="E29" s="155"/>
      <c r="F29" s="156"/>
      <c r="G29" s="156"/>
      <c r="H29" s="156"/>
      <c r="I29" s="156">
        <f t="shared" si="0"/>
        <v>0</v>
      </c>
      <c r="J29" s="179" t="str">
        <f>IF(ISERROR(INDEX(Occupancy!$B$57:$CL$57,1,MATCH(A29,Occupancy!$B$4:$CL$4,0))),"-",INDEX(Occupancy!$B$57:$CL$57,1,MATCH(A29,Occupancy!$B$4:$CL$4,0)))</f>
        <v>-</v>
      </c>
      <c r="K29" s="179">
        <f>IF(ISERROR(INDEX(Occupancy!$B$20:$CL$20,1,MATCH(A29,Occupancy!$B$4:$CL$4,0))),"-",INDEX(Occupancy!$B$20:$CL$20,1,MATCH(A29,Occupancy!$B$4:$CL$4,0)))</f>
        <v>0</v>
      </c>
      <c r="L29" s="156"/>
      <c r="M29" s="156"/>
      <c r="N29" s="156"/>
      <c r="O29" s="158"/>
      <c r="P29" s="159"/>
      <c r="Q29" s="160">
        <f>R29/12*Occupancy!$B$65</f>
        <v>0</v>
      </c>
      <c r="R29" s="160"/>
      <c r="S29" s="160" t="str">
        <f>IF(ISERROR(IF(P29="","",P29/VLOOKUP(Occupancy!$B$65,Occupancy!$B$68:$B$79,1)*12/$B29)),"-",IF(P29="","",P29/VLOOKUP(Occupancy!$B$65,Occupancy!$B$68:$B$79,1)*12/$B29))</f>
        <v/>
      </c>
      <c r="T29" s="160" t="str">
        <f>IF(ISERROR(IF(Q29="","",Q29/VLOOKUP(Occupancy!$B$65,Occupancy!$B$68:$B$79,1)*12/$B29)),"-",IF(Q29="","",Q29/VLOOKUP(Occupancy!$B$65,Occupancy!$B$68:$B$79,1)*12/$B29))</f>
        <v>-</v>
      </c>
      <c r="U29" s="161">
        <f>IF(ISERROR(Expenses!BB24)," - ",Expenses!BB24)</f>
        <v>0</v>
      </c>
      <c r="V29" s="161">
        <f>IF(ISERROR(Expenses!BC24)," - ",Expenses!BC24)</f>
        <v>0</v>
      </c>
      <c r="W29" s="161">
        <f>IF(ISERROR(Expenses!BD24)," - ",Expenses!BD24)</f>
        <v>0</v>
      </c>
      <c r="X29" s="161" t="str">
        <f>IF(ISERROR(Expenses!BE24)," - ",Expenses!BE24)</f>
        <v>-</v>
      </c>
      <c r="Y29" s="161" t="str">
        <f>IF(ISERROR(Expenses!BF24)," - ",Expenses!BF24)</f>
        <v>-</v>
      </c>
      <c r="Z29" s="180" t="str">
        <f t="shared" si="1"/>
        <v>-</v>
      </c>
      <c r="AA29" s="160">
        <f t="shared" si="2"/>
        <v>0</v>
      </c>
      <c r="AB29" s="160">
        <f t="shared" si="3"/>
        <v>0</v>
      </c>
      <c r="AC29" s="160">
        <f t="shared" si="4"/>
        <v>0</v>
      </c>
      <c r="AD29" s="160" t="str">
        <f t="shared" si="5"/>
        <v>-</v>
      </c>
      <c r="AE29" s="160" t="str">
        <f t="shared" si="6"/>
        <v>-</v>
      </c>
      <c r="AF29" s="161"/>
      <c r="AG29" s="161">
        <f>AH29/12*Occupancy!$B$65</f>
        <v>0</v>
      </c>
      <c r="AH29" s="161"/>
      <c r="AI29" s="161" t="str">
        <f>IF(ISERROR(IF(AF29="","",AF29/VLOOKUP(Occupancy!$B$65,Occupancy!$B$68:$B$79,1)*12/$B29)),"-",IF(AF29="","",AF29/VLOOKUP(Occupancy!$B$65,Occupancy!$B$68:$B$79,1)*12/$B29))</f>
        <v/>
      </c>
      <c r="AJ29" s="161" t="str">
        <f>IF(ISERROR(IF(AG29="","",AG29/VLOOKUP(Occupancy!$B$65,Occupancy!$B$68:$B$79,1)*12/$B29)),"-",IF(AG29="","",AG29/VLOOKUP(Occupancy!$B$65,Occupancy!$B$68:$B$79,1)*12/$B29))</f>
        <v>-</v>
      </c>
      <c r="AK29" s="160"/>
      <c r="AL29" s="160">
        <f>IF(ISERROR(AM29/12*Occupancy!$B$65),"-",AM29/12*Occupancy!$B$65)</f>
        <v>5000</v>
      </c>
      <c r="AM29" s="160">
        <f>IF(ISERROR(INDEX(ReserveData!$B$2:$B$2239,MATCH($A29,ReserveData!$A$2:$A$2250,0),0)),"-",INDEX(ReserveData!$B$2:$B2268,MATCH($A29,ReserveData!$A$2:$A$2250,0),0))</f>
        <v>15000</v>
      </c>
      <c r="AN29" s="160" t="str">
        <f t="shared" si="7"/>
        <v>-</v>
      </c>
      <c r="AO29" s="160" t="str">
        <f t="shared" si="8"/>
        <v>-</v>
      </c>
      <c r="AP29" s="161"/>
      <c r="AQ29" s="161">
        <f>AR29/12*Occupancy!$B$65</f>
        <v>0</v>
      </c>
      <c r="AR29" s="161"/>
      <c r="AS29" s="161" t="str">
        <f>IF(ISERROR(IF(AP29="","",AP29/VLOOKUP(Occupancy!$B$65,Occupancy!$B$68:$B$79,1)*12/$B29)),"-",IF(AP29="","",AP29/VLOOKUP(Occupancy!$B$65,Occupancy!$B$68:$B$79,1)*12/$B29))</f>
        <v/>
      </c>
      <c r="AT29" s="161" t="str">
        <f>IF(ISERROR(IF(AQ29="","",AQ29/VLOOKUP(Occupancy!$B$65,Occupancy!$B$68:$B$79,1)*12/$B29)),"-",IF(AQ29="","",AQ29/VLOOKUP(Occupancy!$B$65,Occupancy!$B$68:$B$79,1)*12/$B29))</f>
        <v>-</v>
      </c>
      <c r="AU29" s="160"/>
      <c r="AV29" s="160">
        <f>AW29/12*Occupancy!$B$65</f>
        <v>0</v>
      </c>
      <c r="AW29" s="160"/>
      <c r="AX29" s="160" t="str">
        <f>IF(ISERROR(IF(AU29="","",AU29/VLOOKUP(Occupancy!$B$65,Occupancy!$B$68:$B$79,1)*12/$B29)),"-",IF(AU29="","",AU29/VLOOKUP(Occupancy!$B$65,Occupancy!$B$68:$B$79,1)*12/$B29))</f>
        <v/>
      </c>
      <c r="AY29" s="160" t="str">
        <f>IF(ISERROR(IF(AV29="","",AV29/VLOOKUP(Occupancy!$B$65,Occupancy!$B$68:$B$79,1)*12/$B29)),"-",IF(AV29="","",AV29/VLOOKUP(Occupancy!$B$65,Occupancy!$B$68:$B$79,1)*12/$B29))</f>
        <v>-</v>
      </c>
      <c r="AZ29" s="157">
        <f t="shared" si="9"/>
        <v>0</v>
      </c>
      <c r="BA29" s="157">
        <f t="shared" si="10"/>
        <v>-5000</v>
      </c>
      <c r="BB29" s="157">
        <f t="shared" si="11"/>
        <v>-15000</v>
      </c>
      <c r="BC29" s="157" t="str">
        <f t="shared" si="12"/>
        <v>-</v>
      </c>
      <c r="BD29" s="162" t="str">
        <f>IF(ISERROR(IF(BA29="","",BA29/VLOOKUP(Occupancy!$B$65,Occupancy!$B$68:$B$79,1)*12/$B29)),"-",IF(BA29="","",BA29/VLOOKUP(Occupancy!$B$65,Occupancy!$B$68:$B$79,1)*12/$B29))</f>
        <v>-</v>
      </c>
    </row>
    <row r="30" spans="1:56" s="4" customFormat="1" ht="12.75" x14ac:dyDescent="0.2">
      <c r="A30" s="200" t="s">
        <v>123</v>
      </c>
      <c r="B30" s="154" t="str">
        <f>IF(ISERROR(INDEX(AnnualFinancialData!$D$2:$D$50,MATCH(Operating!$A30,AnnualFinancialData!$B$2:$B$2051,0),MATCH(Operating!B$9,AnnualFinancialData!$D$1))),"-",INDEX(AnnualFinancialData!$D$2:$D$50,MATCH(Operating!$A30,AnnualFinancialData!$B$2:$B$2051,0),MATCH(Operating!B$9,AnnualFinancialData!$D$1)))</f>
        <v>-</v>
      </c>
      <c r="C30" s="181" t="str">
        <f>IF(ISERROR(ProjectTypeData!D21),"-",ProjectTypeData!D21)</f>
        <v>Operations/Asset Management</v>
      </c>
      <c r="D30" s="155"/>
      <c r="E30" s="155"/>
      <c r="F30" s="156"/>
      <c r="G30" s="156"/>
      <c r="H30" s="156"/>
      <c r="I30" s="156">
        <f t="shared" si="0"/>
        <v>0</v>
      </c>
      <c r="J30" s="179" t="str">
        <f>IF(ISERROR(INDEX(Occupancy!$B$57:$CL$57,1,MATCH(A30,Occupancy!$B$4:$CL$4,0))),"-",INDEX(Occupancy!$B$57:$CL$57,1,MATCH(A30,Occupancy!$B$4:$CL$4,0)))</f>
        <v>-</v>
      </c>
      <c r="K30" s="179">
        <f>IF(ISERROR(INDEX(Occupancy!$B$20:$CL$20,1,MATCH(A30,Occupancy!$B$4:$CL$4,0))),"-",INDEX(Occupancy!$B$20:$CL$20,1,MATCH(A30,Occupancy!$B$4:$CL$4,0)))</f>
        <v>0</v>
      </c>
      <c r="L30" s="156"/>
      <c r="M30" s="156"/>
      <c r="N30" s="156"/>
      <c r="O30" s="158"/>
      <c r="P30" s="159"/>
      <c r="Q30" s="160">
        <f>R30/12*Occupancy!$B$65</f>
        <v>0</v>
      </c>
      <c r="R30" s="160"/>
      <c r="S30" s="160" t="str">
        <f>IF(ISERROR(IF(P30="","",P30/VLOOKUP(Occupancy!$B$65,Occupancy!$B$68:$B$79,1)*12/$B30)),"-",IF(P30="","",P30/VLOOKUP(Occupancy!$B$65,Occupancy!$B$68:$B$79,1)*12/$B30))</f>
        <v/>
      </c>
      <c r="T30" s="160" t="str">
        <f>IF(ISERROR(IF(Q30="","",Q30/VLOOKUP(Occupancy!$B$65,Occupancy!$B$68:$B$79,1)*12/$B30)),"-",IF(Q30="","",Q30/VLOOKUP(Occupancy!$B$65,Occupancy!$B$68:$B$79,1)*12/$B30))</f>
        <v>-</v>
      </c>
      <c r="U30" s="161">
        <f>IF(ISERROR(Expenses!BB25)," - ",Expenses!BB25)</f>
        <v>0</v>
      </c>
      <c r="V30" s="161">
        <f>IF(ISERROR(Expenses!BC25)," - ",Expenses!BC25)</f>
        <v>0</v>
      </c>
      <c r="W30" s="161">
        <f>IF(ISERROR(Expenses!BD25)," - ",Expenses!BD25)</f>
        <v>0</v>
      </c>
      <c r="X30" s="161" t="str">
        <f>IF(ISERROR(Expenses!BE25)," - ",Expenses!BE25)</f>
        <v>-</v>
      </c>
      <c r="Y30" s="161" t="str">
        <f>IF(ISERROR(Expenses!BF25)," - ",Expenses!BF25)</f>
        <v>-</v>
      </c>
      <c r="Z30" s="180" t="str">
        <f t="shared" si="1"/>
        <v>-</v>
      </c>
      <c r="AA30" s="160">
        <f t="shared" si="2"/>
        <v>0</v>
      </c>
      <c r="AB30" s="160">
        <f t="shared" si="3"/>
        <v>0</v>
      </c>
      <c r="AC30" s="160">
        <f t="shared" si="4"/>
        <v>0</v>
      </c>
      <c r="AD30" s="160" t="str">
        <f t="shared" si="5"/>
        <v>-</v>
      </c>
      <c r="AE30" s="160" t="str">
        <f t="shared" si="6"/>
        <v>-</v>
      </c>
      <c r="AF30" s="161"/>
      <c r="AG30" s="161">
        <f>AH30/12*Occupancy!$B$65</f>
        <v>0</v>
      </c>
      <c r="AH30" s="161"/>
      <c r="AI30" s="161" t="str">
        <f>IF(ISERROR(IF(AF30="","",AF30/VLOOKUP(Occupancy!$B$65,Occupancy!$B$68:$B$79,1)*12/$B30)),"-",IF(AF30="","",AF30/VLOOKUP(Occupancy!$B$65,Occupancy!$B$68:$B$79,1)*12/$B30))</f>
        <v/>
      </c>
      <c r="AJ30" s="161" t="str">
        <f>IF(ISERROR(IF(AG30="","",AG30/VLOOKUP(Occupancy!$B$65,Occupancy!$B$68:$B$79,1)*12/$B30)),"-",IF(AG30="","",AG30/VLOOKUP(Occupancy!$B$65,Occupancy!$B$68:$B$79,1)*12/$B30))</f>
        <v>-</v>
      </c>
      <c r="AK30" s="160"/>
      <c r="AL30" s="160" t="str">
        <f>IF(ISERROR(AM30/12*Occupancy!$B$65),"-",AM30/12*Occupancy!$B$65)</f>
        <v>-</v>
      </c>
      <c r="AM30" s="160" t="str">
        <f>IF(ISERROR(INDEX(ReserveData!$B$2:$B$2239,MATCH($A30,ReserveData!$A$2:$A$2250,0),0)),"-",INDEX(ReserveData!$B$2:$B2269,MATCH($A30,ReserveData!$A$2:$A$2250,0),0))</f>
        <v>-</v>
      </c>
      <c r="AN30" s="160" t="str">
        <f t="shared" si="7"/>
        <v>-</v>
      </c>
      <c r="AO30" s="160" t="str">
        <f t="shared" si="8"/>
        <v>-</v>
      </c>
      <c r="AP30" s="161"/>
      <c r="AQ30" s="161">
        <f>AR30/12*Occupancy!$B$65</f>
        <v>0</v>
      </c>
      <c r="AR30" s="161"/>
      <c r="AS30" s="161" t="str">
        <f>IF(ISERROR(IF(AP30="","",AP30/VLOOKUP(Occupancy!$B$65,Occupancy!$B$68:$B$79,1)*12/$B30)),"-",IF(AP30="","",AP30/VLOOKUP(Occupancy!$B$65,Occupancy!$B$68:$B$79,1)*12/$B30))</f>
        <v/>
      </c>
      <c r="AT30" s="161" t="str">
        <f>IF(ISERROR(IF(AQ30="","",AQ30/VLOOKUP(Occupancy!$B$65,Occupancy!$B$68:$B$79,1)*12/$B30)),"-",IF(AQ30="","",AQ30/VLOOKUP(Occupancy!$B$65,Occupancy!$B$68:$B$79,1)*12/$B30))</f>
        <v>-</v>
      </c>
      <c r="AU30" s="160"/>
      <c r="AV30" s="160">
        <f>AW30/12*Occupancy!$B$65</f>
        <v>0</v>
      </c>
      <c r="AW30" s="160"/>
      <c r="AX30" s="160" t="str">
        <f>IF(ISERROR(IF(AU30="","",AU30/VLOOKUP(Occupancy!$B$65,Occupancy!$B$68:$B$79,1)*12/$B30)),"-",IF(AU30="","",AU30/VLOOKUP(Occupancy!$B$65,Occupancy!$B$68:$B$79,1)*12/$B30))</f>
        <v/>
      </c>
      <c r="AY30" s="160" t="str">
        <f>IF(ISERROR(IF(AV30="","",AV30/VLOOKUP(Occupancy!$B$65,Occupancy!$B$68:$B$79,1)*12/$B30)),"-",IF(AV30="","",AV30/VLOOKUP(Occupancy!$B$65,Occupancy!$B$68:$B$79,1)*12/$B30))</f>
        <v>-</v>
      </c>
      <c r="AZ30" s="157">
        <f t="shared" si="9"/>
        <v>0</v>
      </c>
      <c r="BA30" s="157" t="str">
        <f t="shared" si="10"/>
        <v>-</v>
      </c>
      <c r="BB30" s="157" t="str">
        <f t="shared" si="11"/>
        <v>-</v>
      </c>
      <c r="BC30" s="157" t="str">
        <f t="shared" si="12"/>
        <v>-</v>
      </c>
      <c r="BD30" s="162" t="str">
        <f>IF(ISERROR(IF(BA30="","",BA30/VLOOKUP(Occupancy!$B$65,Occupancy!$B$68:$B$79,1)*12/$B30)),"-",IF(BA30="","",BA30/VLOOKUP(Occupancy!$B$65,Occupancy!$B$68:$B$79,1)*12/$B30))</f>
        <v>-</v>
      </c>
    </row>
    <row r="31" spans="1:56" s="4" customFormat="1" ht="12.75" x14ac:dyDescent="0.2">
      <c r="A31" s="200" t="s">
        <v>125</v>
      </c>
      <c r="B31" s="154" t="str">
        <f>IF(ISERROR(INDEX(AnnualFinancialData!$D$2:$D$50,MATCH(Operating!$A31,AnnualFinancialData!$B$2:$B$2051,0),MATCH(Operating!B$9,AnnualFinancialData!$D$1))),"-",INDEX(AnnualFinancialData!$D$2:$D$50,MATCH(Operating!$A31,AnnualFinancialData!$B$2:$B$2051,0),MATCH(Operating!B$9,AnnualFinancialData!$D$1)))</f>
        <v>-</v>
      </c>
      <c r="C31" s="181" t="str">
        <f>IF(ISERROR(ProjectTypeData!D22),"-",ProjectTypeData!D22)</f>
        <v>Operations/Asset Management</v>
      </c>
      <c r="D31" s="155"/>
      <c r="E31" s="155"/>
      <c r="F31" s="156"/>
      <c r="G31" s="156"/>
      <c r="H31" s="156"/>
      <c r="I31" s="156">
        <f t="shared" si="0"/>
        <v>0</v>
      </c>
      <c r="J31" s="179" t="str">
        <f>IF(ISERROR(INDEX(Occupancy!$B$57:$CL$57,1,MATCH(A31,Occupancy!$B$4:$CL$4,0))),"-",INDEX(Occupancy!$B$57:$CL$57,1,MATCH(A31,Occupancy!$B$4:$CL$4,0)))</f>
        <v>-</v>
      </c>
      <c r="K31" s="179">
        <f>IF(ISERROR(INDEX(Occupancy!$B$20:$CL$20,1,MATCH(A31,Occupancy!$B$4:$CL$4,0))),"-",INDEX(Occupancy!$B$20:$CL$20,1,MATCH(A31,Occupancy!$B$4:$CL$4,0)))</f>
        <v>0</v>
      </c>
      <c r="L31" s="156"/>
      <c r="M31" s="156"/>
      <c r="N31" s="156"/>
      <c r="O31" s="158"/>
      <c r="P31" s="159"/>
      <c r="Q31" s="160">
        <f>R31/12*Occupancy!$B$65</f>
        <v>0</v>
      </c>
      <c r="R31" s="160"/>
      <c r="S31" s="160" t="str">
        <f>IF(ISERROR(IF(P31="","",P31/VLOOKUP(Occupancy!$B$65,Occupancy!$B$68:$B$79,1)*12/$B31)),"-",IF(P31="","",P31/VLOOKUP(Occupancy!$B$65,Occupancy!$B$68:$B$79,1)*12/$B31))</f>
        <v/>
      </c>
      <c r="T31" s="160" t="str">
        <f>IF(ISERROR(IF(Q31="","",Q31/VLOOKUP(Occupancy!$B$65,Occupancy!$B$68:$B$79,1)*12/$B31)),"-",IF(Q31="","",Q31/VLOOKUP(Occupancy!$B$65,Occupancy!$B$68:$B$79,1)*12/$B31))</f>
        <v>-</v>
      </c>
      <c r="U31" s="161">
        <f>IF(ISERROR(Expenses!BB26)," - ",Expenses!BB26)</f>
        <v>0</v>
      </c>
      <c r="V31" s="161">
        <f>IF(ISERROR(Expenses!BC26)," - ",Expenses!BC26)</f>
        <v>0</v>
      </c>
      <c r="W31" s="161">
        <f>IF(ISERROR(Expenses!BD26)," - ",Expenses!BD26)</f>
        <v>0</v>
      </c>
      <c r="X31" s="161" t="str">
        <f>IF(ISERROR(Expenses!BE26)," - ",Expenses!BE26)</f>
        <v>-</v>
      </c>
      <c r="Y31" s="161" t="str">
        <f>IF(ISERROR(Expenses!BF26)," - ",Expenses!BF26)</f>
        <v>-</v>
      </c>
      <c r="Z31" s="180" t="str">
        <f t="shared" si="1"/>
        <v>-</v>
      </c>
      <c r="AA31" s="160">
        <f t="shared" si="2"/>
        <v>0</v>
      </c>
      <c r="AB31" s="160">
        <f t="shared" si="3"/>
        <v>0</v>
      </c>
      <c r="AC31" s="160">
        <f t="shared" si="4"/>
        <v>0</v>
      </c>
      <c r="AD31" s="160" t="str">
        <f t="shared" si="5"/>
        <v>-</v>
      </c>
      <c r="AE31" s="160" t="str">
        <f t="shared" si="6"/>
        <v>-</v>
      </c>
      <c r="AF31" s="161"/>
      <c r="AG31" s="161">
        <f>AH31/12*Occupancy!$B$65</f>
        <v>0</v>
      </c>
      <c r="AH31" s="161"/>
      <c r="AI31" s="161" t="str">
        <f>IF(ISERROR(IF(AF31="","",AF31/VLOOKUP(Occupancy!$B$65,Occupancy!$B$68:$B$79,1)*12/$B31)),"-",IF(AF31="","",AF31/VLOOKUP(Occupancy!$B$65,Occupancy!$B$68:$B$79,1)*12/$B31))</f>
        <v/>
      </c>
      <c r="AJ31" s="161" t="str">
        <f>IF(ISERROR(IF(AG31="","",AG31/VLOOKUP(Occupancy!$B$65,Occupancy!$B$68:$B$79,1)*12/$B31)),"-",IF(AG31="","",AG31/VLOOKUP(Occupancy!$B$65,Occupancy!$B$68:$B$79,1)*12/$B31))</f>
        <v>-</v>
      </c>
      <c r="AK31" s="160"/>
      <c r="AL31" s="160">
        <f>IF(ISERROR(AM31/12*Occupancy!$B$65),"-",AM31/12*Occupancy!$B$65)</f>
        <v>33333.333333333336</v>
      </c>
      <c r="AM31" s="160">
        <f>IF(ISERROR(INDEX(ReserveData!$B$2:$B$2239,MATCH($A31,ReserveData!$A$2:$A$2250,0),0)),"-",INDEX(ReserveData!$B$2:$B2270,MATCH($A31,ReserveData!$A$2:$A$2250,0),0))</f>
        <v>100000</v>
      </c>
      <c r="AN31" s="160" t="str">
        <f t="shared" si="7"/>
        <v>-</v>
      </c>
      <c r="AO31" s="160" t="str">
        <f t="shared" si="8"/>
        <v>-</v>
      </c>
      <c r="AP31" s="161"/>
      <c r="AQ31" s="161">
        <f>AR31/12*Occupancy!$B$65</f>
        <v>0</v>
      </c>
      <c r="AR31" s="161"/>
      <c r="AS31" s="161" t="str">
        <f>IF(ISERROR(IF(AP31="","",AP31/VLOOKUP(Occupancy!$B$65,Occupancy!$B$68:$B$79,1)*12/$B31)),"-",IF(AP31="","",AP31/VLOOKUP(Occupancy!$B$65,Occupancy!$B$68:$B$79,1)*12/$B31))</f>
        <v/>
      </c>
      <c r="AT31" s="161" t="str">
        <f>IF(ISERROR(IF(AQ31="","",AQ31/VLOOKUP(Occupancy!$B$65,Occupancy!$B$68:$B$79,1)*12/$B31)),"-",IF(AQ31="","",AQ31/VLOOKUP(Occupancy!$B$65,Occupancy!$B$68:$B$79,1)*12/$B31))</f>
        <v>-</v>
      </c>
      <c r="AU31" s="160"/>
      <c r="AV31" s="160">
        <f>AW31/12*Occupancy!$B$65</f>
        <v>0</v>
      </c>
      <c r="AW31" s="160"/>
      <c r="AX31" s="160" t="str">
        <f>IF(ISERROR(IF(AU31="","",AU31/VLOOKUP(Occupancy!$B$65,Occupancy!$B$68:$B$79,1)*12/$B31)),"-",IF(AU31="","",AU31/VLOOKUP(Occupancy!$B$65,Occupancy!$B$68:$B$79,1)*12/$B31))</f>
        <v/>
      </c>
      <c r="AY31" s="160" t="str">
        <f>IF(ISERROR(IF(AV31="","",AV31/VLOOKUP(Occupancy!$B$65,Occupancy!$B$68:$B$79,1)*12/$B31)),"-",IF(AV31="","",AV31/VLOOKUP(Occupancy!$B$65,Occupancy!$B$68:$B$79,1)*12/$B31))</f>
        <v>-</v>
      </c>
      <c r="AZ31" s="157">
        <f t="shared" si="9"/>
        <v>0</v>
      </c>
      <c r="BA31" s="157">
        <f t="shared" si="10"/>
        <v>-33333.333333333336</v>
      </c>
      <c r="BB31" s="157">
        <f t="shared" si="11"/>
        <v>-100000</v>
      </c>
      <c r="BC31" s="157" t="str">
        <f t="shared" si="12"/>
        <v>-</v>
      </c>
      <c r="BD31" s="162" t="str">
        <f>IF(ISERROR(IF(BA31="","",BA31/VLOOKUP(Occupancy!$B$65,Occupancy!$B$68:$B$79,1)*12/$B31)),"-",IF(BA31="","",BA31/VLOOKUP(Occupancy!$B$65,Occupancy!$B$68:$B$79,1)*12/$B31))</f>
        <v>-</v>
      </c>
    </row>
    <row r="32" spans="1:56" s="4" customFormat="1" ht="12.75" x14ac:dyDescent="0.2">
      <c r="A32" s="200" t="s">
        <v>127</v>
      </c>
      <c r="B32" s="154" t="str">
        <f>IF(ISERROR(INDEX(AnnualFinancialData!$D$2:$D$50,MATCH(Operating!$A32,AnnualFinancialData!$B$2:$B$2051,0),MATCH(Operating!B$9,AnnualFinancialData!$D$1))),"-",INDEX(AnnualFinancialData!$D$2:$D$50,MATCH(Operating!$A32,AnnualFinancialData!$B$2:$B$2051,0),MATCH(Operating!B$9,AnnualFinancialData!$D$1)))</f>
        <v>-</v>
      </c>
      <c r="C32" s="181" t="str">
        <f>IF(ISERROR(ProjectTypeData!D23),"-",ProjectTypeData!D23)</f>
        <v>Operations/Asset Management</v>
      </c>
      <c r="D32" s="155"/>
      <c r="E32" s="155"/>
      <c r="F32" s="156"/>
      <c r="G32" s="156"/>
      <c r="H32" s="156"/>
      <c r="I32" s="156">
        <f t="shared" si="0"/>
        <v>0</v>
      </c>
      <c r="J32" s="179" t="str">
        <f>IF(ISERROR(INDEX(Occupancy!$B$57:$CL$57,1,MATCH(A32,Occupancy!$B$4:$CL$4,0))),"-",INDEX(Occupancy!$B$57:$CL$57,1,MATCH(A32,Occupancy!$B$4:$CL$4,0)))</f>
        <v>-</v>
      </c>
      <c r="K32" s="179">
        <f>IF(ISERROR(INDEX(Occupancy!$B$20:$CL$20,1,MATCH(A32,Occupancy!$B$4:$CL$4,0))),"-",INDEX(Occupancy!$B$20:$CL$20,1,MATCH(A32,Occupancy!$B$4:$CL$4,0)))</f>
        <v>0</v>
      </c>
      <c r="L32" s="156"/>
      <c r="M32" s="156"/>
      <c r="N32" s="156"/>
      <c r="O32" s="158"/>
      <c r="P32" s="159"/>
      <c r="Q32" s="160">
        <f>R32/12*Occupancy!$B$65</f>
        <v>0</v>
      </c>
      <c r="R32" s="160"/>
      <c r="S32" s="160" t="str">
        <f>IF(ISERROR(IF(P32="","",P32/VLOOKUP(Occupancy!$B$65,Occupancy!$B$68:$B$79,1)*12/$B32)),"-",IF(P32="","",P32/VLOOKUP(Occupancy!$B$65,Occupancy!$B$68:$B$79,1)*12/$B32))</f>
        <v/>
      </c>
      <c r="T32" s="160" t="str">
        <f>IF(ISERROR(IF(Q32="","",Q32/VLOOKUP(Occupancy!$B$65,Occupancy!$B$68:$B$79,1)*12/$B32)),"-",IF(Q32="","",Q32/VLOOKUP(Occupancy!$B$65,Occupancy!$B$68:$B$79,1)*12/$B32))</f>
        <v>-</v>
      </c>
      <c r="U32" s="161">
        <f>IF(ISERROR(Expenses!BB27)," - ",Expenses!BB27)</f>
        <v>0</v>
      </c>
      <c r="V32" s="161">
        <f>IF(ISERROR(Expenses!BC27)," - ",Expenses!BC27)</f>
        <v>0</v>
      </c>
      <c r="W32" s="161">
        <f>IF(ISERROR(Expenses!BD27)," - ",Expenses!BD27)</f>
        <v>0</v>
      </c>
      <c r="X32" s="161" t="str">
        <f>IF(ISERROR(Expenses!BE27)," - ",Expenses!BE27)</f>
        <v>-</v>
      </c>
      <c r="Y32" s="161" t="str">
        <f>IF(ISERROR(Expenses!BF27)," - ",Expenses!BF27)</f>
        <v>-</v>
      </c>
      <c r="Z32" s="180" t="str">
        <f t="shared" si="1"/>
        <v>-</v>
      </c>
      <c r="AA32" s="160">
        <f t="shared" si="2"/>
        <v>0</v>
      </c>
      <c r="AB32" s="160">
        <f t="shared" si="3"/>
        <v>0</v>
      </c>
      <c r="AC32" s="160">
        <f t="shared" si="4"/>
        <v>0</v>
      </c>
      <c r="AD32" s="160" t="str">
        <f t="shared" si="5"/>
        <v>-</v>
      </c>
      <c r="AE32" s="160" t="str">
        <f t="shared" si="6"/>
        <v>-</v>
      </c>
      <c r="AF32" s="161"/>
      <c r="AG32" s="161">
        <f>AH32/12*Occupancy!$B$65</f>
        <v>0</v>
      </c>
      <c r="AH32" s="161"/>
      <c r="AI32" s="161" t="str">
        <f>IF(ISERROR(IF(AF32="","",AF32/VLOOKUP(Occupancy!$B$65,Occupancy!$B$68:$B$79,1)*12/$B32)),"-",IF(AF32="","",AF32/VLOOKUP(Occupancy!$B$65,Occupancy!$B$68:$B$79,1)*12/$B32))</f>
        <v/>
      </c>
      <c r="AJ32" s="161" t="str">
        <f>IF(ISERROR(IF(AG32="","",AG32/VLOOKUP(Occupancy!$B$65,Occupancy!$B$68:$B$79,1)*12/$B32)),"-",IF(AG32="","",AG32/VLOOKUP(Occupancy!$B$65,Occupancy!$B$68:$B$79,1)*12/$B32))</f>
        <v>-</v>
      </c>
      <c r="AK32" s="160"/>
      <c r="AL32" s="160" t="str">
        <f>IF(ISERROR(AM32/12*Occupancy!$B$65),"-",AM32/12*Occupancy!$B$65)</f>
        <v>-</v>
      </c>
      <c r="AM32" s="160" t="str">
        <f>IF(ISERROR(INDEX(ReserveData!$B$2:$B$2239,MATCH($A32,ReserveData!$A$2:$A$2250,0),0)),"-",INDEX(ReserveData!$B$2:$B2271,MATCH($A32,ReserveData!$A$2:$A$2250,0),0))</f>
        <v>-</v>
      </c>
      <c r="AN32" s="160" t="str">
        <f t="shared" si="7"/>
        <v>-</v>
      </c>
      <c r="AO32" s="160" t="str">
        <f t="shared" si="8"/>
        <v>-</v>
      </c>
      <c r="AP32" s="161"/>
      <c r="AQ32" s="161">
        <f>AR32/12*Occupancy!$B$65</f>
        <v>0</v>
      </c>
      <c r="AR32" s="161"/>
      <c r="AS32" s="161" t="str">
        <f>IF(ISERROR(IF(AP32="","",AP32/VLOOKUP(Occupancy!$B$65,Occupancy!$B$68:$B$79,1)*12/$B32)),"-",IF(AP32="","",AP32/VLOOKUP(Occupancy!$B$65,Occupancy!$B$68:$B$79,1)*12/$B32))</f>
        <v/>
      </c>
      <c r="AT32" s="161" t="str">
        <f>IF(ISERROR(IF(AQ32="","",AQ32/VLOOKUP(Occupancy!$B$65,Occupancy!$B$68:$B$79,1)*12/$B32)),"-",IF(AQ32="","",AQ32/VLOOKUP(Occupancy!$B$65,Occupancy!$B$68:$B$79,1)*12/$B32))</f>
        <v>-</v>
      </c>
      <c r="AU32" s="160"/>
      <c r="AV32" s="160">
        <f>AW32/12*Occupancy!$B$65</f>
        <v>0</v>
      </c>
      <c r="AW32" s="160"/>
      <c r="AX32" s="160" t="str">
        <f>IF(ISERROR(IF(AU32="","",AU32/VLOOKUP(Occupancy!$B$65,Occupancy!$B$68:$B$79,1)*12/$B32)),"-",IF(AU32="","",AU32/VLOOKUP(Occupancy!$B$65,Occupancy!$B$68:$B$79,1)*12/$B32))</f>
        <v/>
      </c>
      <c r="AY32" s="160" t="str">
        <f>IF(ISERROR(IF(AV32="","",AV32/VLOOKUP(Occupancy!$B$65,Occupancy!$B$68:$B$79,1)*12/$B32)),"-",IF(AV32="","",AV32/VLOOKUP(Occupancy!$B$65,Occupancy!$B$68:$B$79,1)*12/$B32))</f>
        <v>-</v>
      </c>
      <c r="AZ32" s="157">
        <f t="shared" si="9"/>
        <v>0</v>
      </c>
      <c r="BA32" s="157" t="str">
        <f t="shared" si="10"/>
        <v>-</v>
      </c>
      <c r="BB32" s="157" t="str">
        <f t="shared" si="11"/>
        <v>-</v>
      </c>
      <c r="BC32" s="157" t="str">
        <f t="shared" si="12"/>
        <v>-</v>
      </c>
      <c r="BD32" s="162" t="str">
        <f>IF(ISERROR(IF(BA32="","",BA32/VLOOKUP(Occupancy!$B$65,Occupancy!$B$68:$B$79,1)*12/$B32)),"-",IF(BA32="","",BA32/VLOOKUP(Occupancy!$B$65,Occupancy!$B$68:$B$79,1)*12/$B32))</f>
        <v>-</v>
      </c>
    </row>
    <row r="33" spans="1:56" s="4" customFormat="1" ht="12.75" x14ac:dyDescent="0.2">
      <c r="A33" s="200" t="s">
        <v>129</v>
      </c>
      <c r="B33" s="154" t="str">
        <f>IF(ISERROR(INDEX(AnnualFinancialData!$D$2:$D$50,MATCH(Operating!$A33,AnnualFinancialData!$B$2:$B$2051,0),MATCH(Operating!B$9,AnnualFinancialData!$D$1))),"-",INDEX(AnnualFinancialData!$D$2:$D$50,MATCH(Operating!$A33,AnnualFinancialData!$B$2:$B$2051,0),MATCH(Operating!B$9,AnnualFinancialData!$D$1)))</f>
        <v>-</v>
      </c>
      <c r="C33" s="181" t="str">
        <f>IF(ISERROR(ProjectTypeData!D24),"-",ProjectTypeData!D24)</f>
        <v>Operations/Asset Management</v>
      </c>
      <c r="D33" s="155"/>
      <c r="E33" s="155"/>
      <c r="F33" s="156"/>
      <c r="G33" s="156"/>
      <c r="H33" s="156"/>
      <c r="I33" s="156">
        <f t="shared" si="0"/>
        <v>0</v>
      </c>
      <c r="J33" s="179" t="str">
        <f>IF(ISERROR(INDEX(Occupancy!$B$57:$CL$57,1,MATCH(A33,Occupancy!$B$4:$CL$4,0))),"-",INDEX(Occupancy!$B$57:$CL$57,1,MATCH(A33,Occupancy!$B$4:$CL$4,0)))</f>
        <v>-</v>
      </c>
      <c r="K33" s="179">
        <f>IF(ISERROR(INDEX(Occupancy!$B$20:$CL$20,1,MATCH(A33,Occupancy!$B$4:$CL$4,0))),"-",INDEX(Occupancy!$B$20:$CL$20,1,MATCH(A33,Occupancy!$B$4:$CL$4,0)))</f>
        <v>0</v>
      </c>
      <c r="L33" s="156"/>
      <c r="M33" s="156"/>
      <c r="N33" s="156"/>
      <c r="O33" s="158"/>
      <c r="P33" s="159"/>
      <c r="Q33" s="160">
        <f>R33/12*Occupancy!$B$65</f>
        <v>0</v>
      </c>
      <c r="R33" s="160"/>
      <c r="S33" s="160" t="str">
        <f>IF(ISERROR(IF(P33="","",P33/VLOOKUP(Occupancy!$B$65,Occupancy!$B$68:$B$79,1)*12/$B33)),"-",IF(P33="","",P33/VLOOKUP(Occupancy!$B$65,Occupancy!$B$68:$B$79,1)*12/$B33))</f>
        <v/>
      </c>
      <c r="T33" s="160" t="str">
        <f>IF(ISERROR(IF(Q33="","",Q33/VLOOKUP(Occupancy!$B$65,Occupancy!$B$68:$B$79,1)*12/$B33)),"-",IF(Q33="","",Q33/VLOOKUP(Occupancy!$B$65,Occupancy!$B$68:$B$79,1)*12/$B33))</f>
        <v>-</v>
      </c>
      <c r="U33" s="161">
        <f>IF(ISERROR(Expenses!BB28)," - ",Expenses!BB28)</f>
        <v>0</v>
      </c>
      <c r="V33" s="161">
        <f>IF(ISERROR(Expenses!BC28)," - ",Expenses!BC28)</f>
        <v>0</v>
      </c>
      <c r="W33" s="161">
        <f>IF(ISERROR(Expenses!BD28)," - ",Expenses!BD28)</f>
        <v>0</v>
      </c>
      <c r="X33" s="161" t="str">
        <f>IF(ISERROR(Expenses!BE28)," - ",Expenses!BE28)</f>
        <v>-</v>
      </c>
      <c r="Y33" s="161" t="str">
        <f>IF(ISERROR(Expenses!BF28)," - ",Expenses!BF28)</f>
        <v>-</v>
      </c>
      <c r="Z33" s="180" t="str">
        <f t="shared" si="1"/>
        <v>-</v>
      </c>
      <c r="AA33" s="160">
        <f t="shared" si="2"/>
        <v>0</v>
      </c>
      <c r="AB33" s="160">
        <f t="shared" si="3"/>
        <v>0</v>
      </c>
      <c r="AC33" s="160">
        <f t="shared" si="4"/>
        <v>0</v>
      </c>
      <c r="AD33" s="160" t="str">
        <f t="shared" si="5"/>
        <v>-</v>
      </c>
      <c r="AE33" s="160" t="str">
        <f t="shared" si="6"/>
        <v>-</v>
      </c>
      <c r="AF33" s="161"/>
      <c r="AG33" s="161">
        <f>AH33/12*Occupancy!$B$65</f>
        <v>0</v>
      </c>
      <c r="AH33" s="161"/>
      <c r="AI33" s="161" t="str">
        <f>IF(ISERROR(IF(AF33="","",AF33/VLOOKUP(Occupancy!$B$65,Occupancy!$B$68:$B$79,1)*12/$B33)),"-",IF(AF33="","",AF33/VLOOKUP(Occupancy!$B$65,Occupancy!$B$68:$B$79,1)*12/$B33))</f>
        <v/>
      </c>
      <c r="AJ33" s="161" t="str">
        <f>IF(ISERROR(IF(AG33="","",AG33/VLOOKUP(Occupancy!$B$65,Occupancy!$B$68:$B$79,1)*12/$B33)),"-",IF(AG33="","",AG33/VLOOKUP(Occupancy!$B$65,Occupancy!$B$68:$B$79,1)*12/$B33))</f>
        <v>-</v>
      </c>
      <c r="AK33" s="160"/>
      <c r="AL33" s="160" t="str">
        <f>IF(ISERROR(AM33/12*Occupancy!$B$65),"-",AM33/12*Occupancy!$B$65)</f>
        <v>-</v>
      </c>
      <c r="AM33" s="160" t="str">
        <f>IF(ISERROR(INDEX(ReserveData!$B$2:$B$2239,MATCH($A33,ReserveData!$A$2:$A$2250,0),0)),"-",INDEX(ReserveData!$B$2:$B2272,MATCH($A33,ReserveData!$A$2:$A$2250,0),0))</f>
        <v>-</v>
      </c>
      <c r="AN33" s="160" t="str">
        <f t="shared" si="7"/>
        <v>-</v>
      </c>
      <c r="AO33" s="160" t="str">
        <f t="shared" si="8"/>
        <v>-</v>
      </c>
      <c r="AP33" s="161"/>
      <c r="AQ33" s="161">
        <f>AR33/12*Occupancy!$B$65</f>
        <v>0</v>
      </c>
      <c r="AR33" s="161"/>
      <c r="AS33" s="161" t="str">
        <f>IF(ISERROR(IF(AP33="","",AP33/VLOOKUP(Occupancy!$B$65,Occupancy!$B$68:$B$79,1)*12/$B33)),"-",IF(AP33="","",AP33/VLOOKUP(Occupancy!$B$65,Occupancy!$B$68:$B$79,1)*12/$B33))</f>
        <v/>
      </c>
      <c r="AT33" s="161" t="str">
        <f>IF(ISERROR(IF(AQ33="","",AQ33/VLOOKUP(Occupancy!$B$65,Occupancy!$B$68:$B$79,1)*12/$B33)),"-",IF(AQ33="","",AQ33/VLOOKUP(Occupancy!$B$65,Occupancy!$B$68:$B$79,1)*12/$B33))</f>
        <v>-</v>
      </c>
      <c r="AU33" s="160"/>
      <c r="AV33" s="160">
        <f>AW33/12*Occupancy!$B$65</f>
        <v>0</v>
      </c>
      <c r="AW33" s="160"/>
      <c r="AX33" s="160" t="str">
        <f>IF(ISERROR(IF(AU33="","",AU33/VLOOKUP(Occupancy!$B$65,Occupancy!$B$68:$B$79,1)*12/$B33)),"-",IF(AU33="","",AU33/VLOOKUP(Occupancy!$B$65,Occupancy!$B$68:$B$79,1)*12/$B33))</f>
        <v/>
      </c>
      <c r="AY33" s="160" t="str">
        <f>IF(ISERROR(IF(AV33="","",AV33/VLOOKUP(Occupancy!$B$65,Occupancy!$B$68:$B$79,1)*12/$B33)),"-",IF(AV33="","",AV33/VLOOKUP(Occupancy!$B$65,Occupancy!$B$68:$B$79,1)*12/$B33))</f>
        <v>-</v>
      </c>
      <c r="AZ33" s="157">
        <f t="shared" si="9"/>
        <v>0</v>
      </c>
      <c r="BA33" s="157" t="str">
        <f t="shared" si="10"/>
        <v>-</v>
      </c>
      <c r="BB33" s="157" t="str">
        <f t="shared" si="11"/>
        <v>-</v>
      </c>
      <c r="BC33" s="157" t="str">
        <f t="shared" si="12"/>
        <v>-</v>
      </c>
      <c r="BD33" s="162" t="str">
        <f>IF(ISERROR(IF(BA33="","",BA33/VLOOKUP(Occupancy!$B$65,Occupancy!$B$68:$B$79,1)*12/$B33)),"-",IF(BA33="","",BA33/VLOOKUP(Occupancy!$B$65,Occupancy!$B$68:$B$79,1)*12/$B33))</f>
        <v>-</v>
      </c>
    </row>
    <row r="34" spans="1:56" s="4" customFormat="1" ht="12.75" x14ac:dyDescent="0.2">
      <c r="A34" s="200" t="s">
        <v>131</v>
      </c>
      <c r="B34" s="154" t="str">
        <f>IF(ISERROR(INDEX(AnnualFinancialData!$D$2:$D$50,MATCH(Operating!$A34,AnnualFinancialData!$B$2:$B$2051,0),MATCH(Operating!B$9,AnnualFinancialData!$D$1))),"-",INDEX(AnnualFinancialData!$D$2:$D$50,MATCH(Operating!$A34,AnnualFinancialData!$B$2:$B$2051,0),MATCH(Operating!B$9,AnnualFinancialData!$D$1)))</f>
        <v>-</v>
      </c>
      <c r="C34" s="181" t="str">
        <f>IF(ISERROR(ProjectTypeData!D25),"-",ProjectTypeData!D25)</f>
        <v>Pending Business Committee Approval</v>
      </c>
      <c r="D34" s="155"/>
      <c r="E34" s="155"/>
      <c r="F34" s="156"/>
      <c r="G34" s="156"/>
      <c r="H34" s="156"/>
      <c r="I34" s="156">
        <f t="shared" si="0"/>
        <v>0</v>
      </c>
      <c r="J34" s="179" t="str">
        <f>IF(ISERROR(INDEX(Occupancy!$B$57:$CL$57,1,MATCH(A34,Occupancy!$B$4:$CL$4,0))),"-",INDEX(Occupancy!$B$57:$CL$57,1,MATCH(A34,Occupancy!$B$4:$CL$4,0)))</f>
        <v>-</v>
      </c>
      <c r="K34" s="179">
        <f>IF(ISERROR(INDEX(Occupancy!$B$20:$CL$20,1,MATCH(A34,Occupancy!$B$4:$CL$4,0))),"-",INDEX(Occupancy!$B$20:$CL$20,1,MATCH(A34,Occupancy!$B$4:$CL$4,0)))</f>
        <v>0</v>
      </c>
      <c r="L34" s="156"/>
      <c r="M34" s="156"/>
      <c r="N34" s="156"/>
      <c r="O34" s="158"/>
      <c r="P34" s="159"/>
      <c r="Q34" s="160">
        <f>R34/12*Occupancy!$B$65</f>
        <v>0</v>
      </c>
      <c r="R34" s="160"/>
      <c r="S34" s="160" t="str">
        <f>IF(ISERROR(IF(P34="","",P34/VLOOKUP(Occupancy!$B$65,Occupancy!$B$68:$B$79,1)*12/$B34)),"-",IF(P34="","",P34/VLOOKUP(Occupancy!$B$65,Occupancy!$B$68:$B$79,1)*12/$B34))</f>
        <v/>
      </c>
      <c r="T34" s="160" t="str">
        <f>IF(ISERROR(IF(Q34="","",Q34/VLOOKUP(Occupancy!$B$65,Occupancy!$B$68:$B$79,1)*12/$B34)),"-",IF(Q34="","",Q34/VLOOKUP(Occupancy!$B$65,Occupancy!$B$68:$B$79,1)*12/$B34))</f>
        <v>-</v>
      </c>
      <c r="U34" s="161">
        <f>IF(ISERROR(Expenses!BB29)," - ",Expenses!BB29)</f>
        <v>0</v>
      </c>
      <c r="V34" s="161">
        <f>IF(ISERROR(Expenses!BC29)," - ",Expenses!BC29)</f>
        <v>0</v>
      </c>
      <c r="W34" s="161">
        <f>IF(ISERROR(Expenses!BD29)," - ",Expenses!BD29)</f>
        <v>0</v>
      </c>
      <c r="X34" s="161" t="str">
        <f>IF(ISERROR(Expenses!BE29)," - ",Expenses!BE29)</f>
        <v>-</v>
      </c>
      <c r="Y34" s="161" t="str">
        <f>IF(ISERROR(Expenses!BF29)," - ",Expenses!BF29)</f>
        <v>-</v>
      </c>
      <c r="Z34" s="180" t="str">
        <f t="shared" si="1"/>
        <v>-</v>
      </c>
      <c r="AA34" s="160">
        <f t="shared" si="2"/>
        <v>0</v>
      </c>
      <c r="AB34" s="160">
        <f t="shared" si="3"/>
        <v>0</v>
      </c>
      <c r="AC34" s="160">
        <f t="shared" si="4"/>
        <v>0</v>
      </c>
      <c r="AD34" s="160" t="str">
        <f t="shared" si="5"/>
        <v>-</v>
      </c>
      <c r="AE34" s="160" t="str">
        <f t="shared" si="6"/>
        <v>-</v>
      </c>
      <c r="AF34" s="161"/>
      <c r="AG34" s="161">
        <f>AH34/12*Occupancy!$B$65</f>
        <v>0</v>
      </c>
      <c r="AH34" s="161"/>
      <c r="AI34" s="161" t="str">
        <f>IF(ISERROR(IF(AF34="","",AF34/VLOOKUP(Occupancy!$B$65,Occupancy!$B$68:$B$79,1)*12/$B34)),"-",IF(AF34="","",AF34/VLOOKUP(Occupancy!$B$65,Occupancy!$B$68:$B$79,1)*12/$B34))</f>
        <v/>
      </c>
      <c r="AJ34" s="161" t="str">
        <f>IF(ISERROR(IF(AG34="","",AG34/VLOOKUP(Occupancy!$B$65,Occupancy!$B$68:$B$79,1)*12/$B34)),"-",IF(AG34="","",AG34/VLOOKUP(Occupancy!$B$65,Occupancy!$B$68:$B$79,1)*12/$B34))</f>
        <v>-</v>
      </c>
      <c r="AK34" s="160"/>
      <c r="AL34" s="160" t="str">
        <f>IF(ISERROR(AM34/12*Occupancy!$B$65),"-",AM34/12*Occupancy!$B$65)</f>
        <v>-</v>
      </c>
      <c r="AM34" s="160" t="str">
        <f>IF(ISERROR(INDEX(ReserveData!$B$2:$B$2239,MATCH($A34,ReserveData!$A$2:$A$2250,0),0)),"-",INDEX(ReserveData!$B$2:$B2273,MATCH($A34,ReserveData!$A$2:$A$2250,0),0))</f>
        <v>-</v>
      </c>
      <c r="AN34" s="160" t="str">
        <f t="shared" si="7"/>
        <v>-</v>
      </c>
      <c r="AO34" s="160" t="str">
        <f t="shared" si="8"/>
        <v>-</v>
      </c>
      <c r="AP34" s="161"/>
      <c r="AQ34" s="161">
        <f>AR34/12*Occupancy!$B$65</f>
        <v>0</v>
      </c>
      <c r="AR34" s="161"/>
      <c r="AS34" s="161" t="str">
        <f>IF(ISERROR(IF(AP34="","",AP34/VLOOKUP(Occupancy!$B$65,Occupancy!$B$68:$B$79,1)*12/$B34)),"-",IF(AP34="","",AP34/VLOOKUP(Occupancy!$B$65,Occupancy!$B$68:$B$79,1)*12/$B34))</f>
        <v/>
      </c>
      <c r="AT34" s="161" t="str">
        <f>IF(ISERROR(IF(AQ34="","",AQ34/VLOOKUP(Occupancy!$B$65,Occupancy!$B$68:$B$79,1)*12/$B34)),"-",IF(AQ34="","",AQ34/VLOOKUP(Occupancy!$B$65,Occupancy!$B$68:$B$79,1)*12/$B34))</f>
        <v>-</v>
      </c>
      <c r="AU34" s="160"/>
      <c r="AV34" s="160">
        <f>AW34/12*Occupancy!$B$65</f>
        <v>0</v>
      </c>
      <c r="AW34" s="160"/>
      <c r="AX34" s="160" t="str">
        <f>IF(ISERROR(IF(AU34="","",AU34/VLOOKUP(Occupancy!$B$65,Occupancy!$B$68:$B$79,1)*12/$B34)),"-",IF(AU34="","",AU34/VLOOKUP(Occupancy!$B$65,Occupancy!$B$68:$B$79,1)*12/$B34))</f>
        <v/>
      </c>
      <c r="AY34" s="160" t="str">
        <f>IF(ISERROR(IF(AV34="","",AV34/VLOOKUP(Occupancy!$B$65,Occupancy!$B$68:$B$79,1)*12/$B34)),"-",IF(AV34="","",AV34/VLOOKUP(Occupancy!$B$65,Occupancy!$B$68:$B$79,1)*12/$B34))</f>
        <v>-</v>
      </c>
      <c r="AZ34" s="157">
        <f t="shared" si="9"/>
        <v>0</v>
      </c>
      <c r="BA34" s="157" t="str">
        <f t="shared" si="10"/>
        <v>-</v>
      </c>
      <c r="BB34" s="157" t="str">
        <f t="shared" si="11"/>
        <v>-</v>
      </c>
      <c r="BC34" s="157" t="str">
        <f t="shared" si="12"/>
        <v>-</v>
      </c>
      <c r="BD34" s="162" t="str">
        <f>IF(ISERROR(IF(BA34="","",BA34/VLOOKUP(Occupancy!$B$65,Occupancy!$B$68:$B$79,1)*12/$B34)),"-",IF(BA34="","",BA34/VLOOKUP(Occupancy!$B$65,Occupancy!$B$68:$B$79,1)*12/$B34))</f>
        <v>-</v>
      </c>
    </row>
    <row r="35" spans="1:56" s="4" customFormat="1" ht="12.75" x14ac:dyDescent="0.2">
      <c r="A35" s="200" t="s">
        <v>135</v>
      </c>
      <c r="B35" s="154" t="str">
        <f>IF(ISERROR(INDEX(AnnualFinancialData!$D$2:$D$50,MATCH(Operating!$A35,AnnualFinancialData!$B$2:$B$2051,0),MATCH(Operating!B$9,AnnualFinancialData!$D$1))),"-",INDEX(AnnualFinancialData!$D$2:$D$50,MATCH(Operating!$A35,AnnualFinancialData!$B$2:$B$2051,0),MATCH(Operating!B$9,AnnualFinancialData!$D$1)))</f>
        <v>-</v>
      </c>
      <c r="C35" s="181" t="str">
        <f>IF(ISERROR(ProjectTypeData!D26),"-",ProjectTypeData!D26)</f>
        <v>Inactive</v>
      </c>
      <c r="D35" s="155"/>
      <c r="E35" s="155"/>
      <c r="F35" s="156"/>
      <c r="G35" s="156"/>
      <c r="H35" s="156"/>
      <c r="I35" s="156">
        <f t="shared" si="0"/>
        <v>0</v>
      </c>
      <c r="J35" s="179" t="str">
        <f>IF(ISERROR(INDEX(Occupancy!$B$57:$CL$57,1,MATCH(A35,Occupancy!$B$4:$CL$4,0))),"-",INDEX(Occupancy!$B$57:$CL$57,1,MATCH(A35,Occupancy!$B$4:$CL$4,0)))</f>
        <v>-</v>
      </c>
      <c r="K35" s="179">
        <f>IF(ISERROR(INDEX(Occupancy!$B$20:$CL$20,1,MATCH(A35,Occupancy!$B$4:$CL$4,0))),"-",INDEX(Occupancy!$B$20:$CL$20,1,MATCH(A35,Occupancy!$B$4:$CL$4,0)))</f>
        <v>0</v>
      </c>
      <c r="L35" s="156"/>
      <c r="M35" s="156"/>
      <c r="N35" s="156"/>
      <c r="O35" s="158"/>
      <c r="P35" s="159"/>
      <c r="Q35" s="160">
        <f>R35/12*Occupancy!$B$65</f>
        <v>0</v>
      </c>
      <c r="R35" s="160"/>
      <c r="S35" s="160" t="str">
        <f>IF(ISERROR(IF(P35="","",P35/VLOOKUP(Occupancy!$B$65,Occupancy!$B$68:$B$79,1)*12/$B35)),"-",IF(P35="","",P35/VLOOKUP(Occupancy!$B$65,Occupancy!$B$68:$B$79,1)*12/$B35))</f>
        <v/>
      </c>
      <c r="T35" s="160" t="str">
        <f>IF(ISERROR(IF(Q35="","",Q35/VLOOKUP(Occupancy!$B$65,Occupancy!$B$68:$B$79,1)*12/$B35)),"-",IF(Q35="","",Q35/VLOOKUP(Occupancy!$B$65,Occupancy!$B$68:$B$79,1)*12/$B35))</f>
        <v>-</v>
      </c>
      <c r="U35" s="161">
        <f>IF(ISERROR(Expenses!BB30)," - ",Expenses!BB30)</f>
        <v>0</v>
      </c>
      <c r="V35" s="161">
        <f>IF(ISERROR(Expenses!BC30)," - ",Expenses!BC30)</f>
        <v>0</v>
      </c>
      <c r="W35" s="161">
        <f>IF(ISERROR(Expenses!BD30)," - ",Expenses!BD30)</f>
        <v>0</v>
      </c>
      <c r="X35" s="161" t="str">
        <f>IF(ISERROR(Expenses!BE30)," - ",Expenses!BE30)</f>
        <v>-</v>
      </c>
      <c r="Y35" s="161" t="str">
        <f>IF(ISERROR(Expenses!BF30)," - ",Expenses!BF30)</f>
        <v>-</v>
      </c>
      <c r="Z35" s="180" t="str">
        <f t="shared" si="1"/>
        <v>-</v>
      </c>
      <c r="AA35" s="160">
        <f t="shared" si="2"/>
        <v>0</v>
      </c>
      <c r="AB35" s="160">
        <f t="shared" si="3"/>
        <v>0</v>
      </c>
      <c r="AC35" s="160">
        <f t="shared" si="4"/>
        <v>0</v>
      </c>
      <c r="AD35" s="160" t="str">
        <f t="shared" si="5"/>
        <v>-</v>
      </c>
      <c r="AE35" s="160" t="str">
        <f t="shared" si="6"/>
        <v>-</v>
      </c>
      <c r="AF35" s="161"/>
      <c r="AG35" s="161">
        <f>AH35/12*Occupancy!$B$65</f>
        <v>0</v>
      </c>
      <c r="AH35" s="161"/>
      <c r="AI35" s="161" t="str">
        <f>IF(ISERROR(IF(AF35="","",AF35/VLOOKUP(Occupancy!$B$65,Occupancy!$B$68:$B$79,1)*12/$B35)),"-",IF(AF35="","",AF35/VLOOKUP(Occupancy!$B$65,Occupancy!$B$68:$B$79,1)*12/$B35))</f>
        <v/>
      </c>
      <c r="AJ35" s="161" t="str">
        <f>IF(ISERROR(IF(AG35="","",AG35/VLOOKUP(Occupancy!$B$65,Occupancy!$B$68:$B$79,1)*12/$B35)),"-",IF(AG35="","",AG35/VLOOKUP(Occupancy!$B$65,Occupancy!$B$68:$B$79,1)*12/$B35))</f>
        <v>-</v>
      </c>
      <c r="AK35" s="160"/>
      <c r="AL35" s="160" t="str">
        <f>IF(ISERROR(AM35/12*Occupancy!$B$65),"-",AM35/12*Occupancy!$B$65)</f>
        <v>-</v>
      </c>
      <c r="AM35" s="160" t="str">
        <f>IF(ISERROR(INDEX(ReserveData!$B$2:$B$2239,MATCH($A35,ReserveData!$A$2:$A$2250,0),0)),"-",INDEX(ReserveData!$B$2:$B2274,MATCH($A35,ReserveData!$A$2:$A$2250,0),0))</f>
        <v>-</v>
      </c>
      <c r="AN35" s="160" t="str">
        <f t="shared" si="7"/>
        <v>-</v>
      </c>
      <c r="AO35" s="160" t="str">
        <f t="shared" si="8"/>
        <v>-</v>
      </c>
      <c r="AP35" s="161"/>
      <c r="AQ35" s="161">
        <f>AR35/12*Occupancy!$B$65</f>
        <v>0</v>
      </c>
      <c r="AR35" s="161"/>
      <c r="AS35" s="161" t="str">
        <f>IF(ISERROR(IF(AP35="","",AP35/VLOOKUP(Occupancy!$B$65,Occupancy!$B$68:$B$79,1)*12/$B35)),"-",IF(AP35="","",AP35/VLOOKUP(Occupancy!$B$65,Occupancy!$B$68:$B$79,1)*12/$B35))</f>
        <v/>
      </c>
      <c r="AT35" s="161" t="str">
        <f>IF(ISERROR(IF(AQ35="","",AQ35/VLOOKUP(Occupancy!$B$65,Occupancy!$B$68:$B$79,1)*12/$B35)),"-",IF(AQ35="","",AQ35/VLOOKUP(Occupancy!$B$65,Occupancy!$B$68:$B$79,1)*12/$B35))</f>
        <v>-</v>
      </c>
      <c r="AU35" s="160"/>
      <c r="AV35" s="160">
        <f>AW35/12*Occupancy!$B$65</f>
        <v>0</v>
      </c>
      <c r="AW35" s="160"/>
      <c r="AX35" s="160" t="str">
        <f>IF(ISERROR(IF(AU35="","",AU35/VLOOKUP(Occupancy!$B$65,Occupancy!$B$68:$B$79,1)*12/$B35)),"-",IF(AU35="","",AU35/VLOOKUP(Occupancy!$B$65,Occupancy!$B$68:$B$79,1)*12/$B35))</f>
        <v/>
      </c>
      <c r="AY35" s="160" t="str">
        <f>IF(ISERROR(IF(AV35="","",AV35/VLOOKUP(Occupancy!$B$65,Occupancy!$B$68:$B$79,1)*12/$B35)),"-",IF(AV35="","",AV35/VLOOKUP(Occupancy!$B$65,Occupancy!$B$68:$B$79,1)*12/$B35))</f>
        <v>-</v>
      </c>
      <c r="AZ35" s="157">
        <f t="shared" si="9"/>
        <v>0</v>
      </c>
      <c r="BA35" s="157" t="str">
        <f t="shared" si="10"/>
        <v>-</v>
      </c>
      <c r="BB35" s="157" t="str">
        <f t="shared" si="11"/>
        <v>-</v>
      </c>
      <c r="BC35" s="157" t="str">
        <f t="shared" si="12"/>
        <v>-</v>
      </c>
      <c r="BD35" s="162" t="str">
        <f>IF(ISERROR(IF(BA35="","",BA35/VLOOKUP(Occupancy!$B$65,Occupancy!$B$68:$B$79,1)*12/$B35)),"-",IF(BA35="","",BA35/VLOOKUP(Occupancy!$B$65,Occupancy!$B$68:$B$79,1)*12/$B35))</f>
        <v>-</v>
      </c>
    </row>
    <row r="36" spans="1:56" s="4" customFormat="1" ht="12.75" x14ac:dyDescent="0.2">
      <c r="A36" s="200" t="s">
        <v>137</v>
      </c>
      <c r="B36" s="154" t="str">
        <f>IF(ISERROR(INDEX(AnnualFinancialData!$D$2:$D$50,MATCH(Operating!$A36,AnnualFinancialData!$B$2:$B$2051,0),MATCH(Operating!B$9,AnnualFinancialData!$D$1))),"-",INDEX(AnnualFinancialData!$D$2:$D$50,MATCH(Operating!$A36,AnnualFinancialData!$B$2:$B$2051,0),MATCH(Operating!B$9,AnnualFinancialData!$D$1)))</f>
        <v>-</v>
      </c>
      <c r="C36" s="181" t="str">
        <f>IF(ISERROR(ProjectTypeData!D27),"-",ProjectTypeData!D27)</f>
        <v>Pending Business Committee Approval</v>
      </c>
      <c r="D36" s="155"/>
      <c r="E36" s="155"/>
      <c r="F36" s="156"/>
      <c r="G36" s="156"/>
      <c r="H36" s="156"/>
      <c r="I36" s="156">
        <f t="shared" si="0"/>
        <v>0</v>
      </c>
      <c r="J36" s="179" t="str">
        <f>IF(ISERROR(INDEX(Occupancy!$B$57:$CL$57,1,MATCH(A36,Occupancy!$B$4:$CL$4,0))),"-",INDEX(Occupancy!$B$57:$CL$57,1,MATCH(A36,Occupancy!$B$4:$CL$4,0)))</f>
        <v>-</v>
      </c>
      <c r="K36" s="179">
        <f>IF(ISERROR(INDEX(Occupancy!$B$20:$CL$20,1,MATCH(A36,Occupancy!$B$4:$CL$4,0))),"-",INDEX(Occupancy!$B$20:$CL$20,1,MATCH(A36,Occupancy!$B$4:$CL$4,0)))</f>
        <v>0</v>
      </c>
      <c r="L36" s="156"/>
      <c r="M36" s="156"/>
      <c r="N36" s="156"/>
      <c r="O36" s="158"/>
      <c r="P36" s="159"/>
      <c r="Q36" s="160">
        <f>R36/12*Occupancy!$B$65</f>
        <v>0</v>
      </c>
      <c r="R36" s="160"/>
      <c r="S36" s="160" t="str">
        <f>IF(ISERROR(IF(P36="","",P36/VLOOKUP(Occupancy!$B$65,Occupancy!$B$68:$B$79,1)*12/$B36)),"-",IF(P36="","",P36/VLOOKUP(Occupancy!$B$65,Occupancy!$B$68:$B$79,1)*12/$B36))</f>
        <v/>
      </c>
      <c r="T36" s="160" t="str">
        <f>IF(ISERROR(IF(Q36="","",Q36/VLOOKUP(Occupancy!$B$65,Occupancy!$B$68:$B$79,1)*12/$B36)),"-",IF(Q36="","",Q36/VLOOKUP(Occupancy!$B$65,Occupancy!$B$68:$B$79,1)*12/$B36))</f>
        <v>-</v>
      </c>
      <c r="U36" s="161">
        <f>IF(ISERROR(Expenses!BB31)," - ",Expenses!BB31)</f>
        <v>0</v>
      </c>
      <c r="V36" s="161">
        <f>IF(ISERROR(Expenses!BC31)," - ",Expenses!BC31)</f>
        <v>0</v>
      </c>
      <c r="W36" s="161">
        <f>IF(ISERROR(Expenses!BD31)," - ",Expenses!BD31)</f>
        <v>0</v>
      </c>
      <c r="X36" s="161" t="str">
        <f>IF(ISERROR(Expenses!BE31)," - ",Expenses!BE31)</f>
        <v>-</v>
      </c>
      <c r="Y36" s="161" t="str">
        <f>IF(ISERROR(Expenses!BF31)," - ",Expenses!BF31)</f>
        <v>-</v>
      </c>
      <c r="Z36" s="180" t="str">
        <f t="shared" si="1"/>
        <v>-</v>
      </c>
      <c r="AA36" s="160">
        <f t="shared" si="2"/>
        <v>0</v>
      </c>
      <c r="AB36" s="160">
        <f t="shared" si="3"/>
        <v>0</v>
      </c>
      <c r="AC36" s="160">
        <f t="shared" si="4"/>
        <v>0</v>
      </c>
      <c r="AD36" s="160" t="str">
        <f t="shared" si="5"/>
        <v>-</v>
      </c>
      <c r="AE36" s="160" t="str">
        <f t="shared" si="6"/>
        <v>-</v>
      </c>
      <c r="AF36" s="161"/>
      <c r="AG36" s="161">
        <f>AH36/12*Occupancy!$B$65</f>
        <v>0</v>
      </c>
      <c r="AH36" s="161"/>
      <c r="AI36" s="161" t="str">
        <f>IF(ISERROR(IF(AF36="","",AF36/VLOOKUP(Occupancy!$B$65,Occupancy!$B$68:$B$79,1)*12/$B36)),"-",IF(AF36="","",AF36/VLOOKUP(Occupancy!$B$65,Occupancy!$B$68:$B$79,1)*12/$B36))</f>
        <v/>
      </c>
      <c r="AJ36" s="161" t="str">
        <f>IF(ISERROR(IF(AG36="","",AG36/VLOOKUP(Occupancy!$B$65,Occupancy!$B$68:$B$79,1)*12/$B36)),"-",IF(AG36="","",AG36/VLOOKUP(Occupancy!$B$65,Occupancy!$B$68:$B$79,1)*12/$B36))</f>
        <v>-</v>
      </c>
      <c r="AK36" s="160"/>
      <c r="AL36" s="160" t="str">
        <f>IF(ISERROR(AM36/12*Occupancy!$B$65),"-",AM36/12*Occupancy!$B$65)</f>
        <v>-</v>
      </c>
      <c r="AM36" s="160" t="str">
        <f>IF(ISERROR(INDEX(ReserveData!$B$2:$B$2239,MATCH($A36,ReserveData!$A$2:$A$2250,0),0)),"-",INDEX(ReserveData!$B$2:$B2275,MATCH($A36,ReserveData!$A$2:$A$2250,0),0))</f>
        <v>-</v>
      </c>
      <c r="AN36" s="160" t="str">
        <f t="shared" si="7"/>
        <v>-</v>
      </c>
      <c r="AO36" s="160" t="str">
        <f t="shared" si="8"/>
        <v>-</v>
      </c>
      <c r="AP36" s="161"/>
      <c r="AQ36" s="161">
        <f>AR36/12*Occupancy!$B$65</f>
        <v>0</v>
      </c>
      <c r="AR36" s="161"/>
      <c r="AS36" s="161" t="str">
        <f>IF(ISERROR(IF(AP36="","",AP36/VLOOKUP(Occupancy!$B$65,Occupancy!$B$68:$B$79,1)*12/$B36)),"-",IF(AP36="","",AP36/VLOOKUP(Occupancy!$B$65,Occupancy!$B$68:$B$79,1)*12/$B36))</f>
        <v/>
      </c>
      <c r="AT36" s="161" t="str">
        <f>IF(ISERROR(IF(AQ36="","",AQ36/VLOOKUP(Occupancy!$B$65,Occupancy!$B$68:$B$79,1)*12/$B36)),"-",IF(AQ36="","",AQ36/VLOOKUP(Occupancy!$B$65,Occupancy!$B$68:$B$79,1)*12/$B36))</f>
        <v>-</v>
      </c>
      <c r="AU36" s="160"/>
      <c r="AV36" s="160">
        <f>AW36/12*Occupancy!$B$65</f>
        <v>0</v>
      </c>
      <c r="AW36" s="160"/>
      <c r="AX36" s="160" t="str">
        <f>IF(ISERROR(IF(AU36="","",AU36/VLOOKUP(Occupancy!$B$65,Occupancy!$B$68:$B$79,1)*12/$B36)),"-",IF(AU36="","",AU36/VLOOKUP(Occupancy!$B$65,Occupancy!$B$68:$B$79,1)*12/$B36))</f>
        <v/>
      </c>
      <c r="AY36" s="160" t="str">
        <f>IF(ISERROR(IF(AV36="","",AV36/VLOOKUP(Occupancy!$B$65,Occupancy!$B$68:$B$79,1)*12/$B36)),"-",IF(AV36="","",AV36/VLOOKUP(Occupancy!$B$65,Occupancy!$B$68:$B$79,1)*12/$B36))</f>
        <v>-</v>
      </c>
      <c r="AZ36" s="157">
        <f t="shared" si="9"/>
        <v>0</v>
      </c>
      <c r="BA36" s="157" t="str">
        <f t="shared" si="10"/>
        <v>-</v>
      </c>
      <c r="BB36" s="157" t="str">
        <f t="shared" si="11"/>
        <v>-</v>
      </c>
      <c r="BC36" s="157" t="str">
        <f t="shared" si="12"/>
        <v>-</v>
      </c>
      <c r="BD36" s="162" t="str">
        <f>IF(ISERROR(IF(BA36="","",BA36/VLOOKUP(Occupancy!$B$65,Occupancy!$B$68:$B$79,1)*12/$B36)),"-",IF(BA36="","",BA36/VLOOKUP(Occupancy!$B$65,Occupancy!$B$68:$B$79,1)*12/$B36))</f>
        <v>-</v>
      </c>
    </row>
    <row r="37" spans="1:56" s="4" customFormat="1" ht="12.75" x14ac:dyDescent="0.2">
      <c r="A37" s="200" t="s">
        <v>139</v>
      </c>
      <c r="B37" s="154" t="str">
        <f>IF(ISERROR(INDEX(AnnualFinancialData!$D$2:$D$50,MATCH(Operating!$A37,AnnualFinancialData!$B$2:$B$2051,0),MATCH(Operating!B$9,AnnualFinancialData!$D$1))),"-",INDEX(AnnualFinancialData!$D$2:$D$50,MATCH(Operating!$A37,AnnualFinancialData!$B$2:$B$2051,0),MATCH(Operating!B$9,AnnualFinancialData!$D$1)))</f>
        <v>-</v>
      </c>
      <c r="C37" s="181" t="str">
        <f>IF(ISERROR(ProjectTypeData!D28),"-",ProjectTypeData!D28)</f>
        <v>Pending Business Committee Approval</v>
      </c>
      <c r="D37" s="155"/>
      <c r="E37" s="155"/>
      <c r="F37" s="156"/>
      <c r="G37" s="156"/>
      <c r="H37" s="156"/>
      <c r="I37" s="156">
        <f t="shared" si="0"/>
        <v>0</v>
      </c>
      <c r="J37" s="179" t="str">
        <f>IF(ISERROR(INDEX(Occupancy!$B$57:$CL$57,1,MATCH(A37,Occupancy!$B$4:$CL$4,0))),"-",INDEX(Occupancy!$B$57:$CL$57,1,MATCH(A37,Occupancy!$B$4:$CL$4,0)))</f>
        <v>-</v>
      </c>
      <c r="K37" s="179">
        <f>IF(ISERROR(INDEX(Occupancy!$B$20:$CL$20,1,MATCH(A37,Occupancy!$B$4:$CL$4,0))),"-",INDEX(Occupancy!$B$20:$CL$20,1,MATCH(A37,Occupancy!$B$4:$CL$4,0)))</f>
        <v>0</v>
      </c>
      <c r="L37" s="156"/>
      <c r="M37" s="156"/>
      <c r="N37" s="156"/>
      <c r="O37" s="158"/>
      <c r="P37" s="159"/>
      <c r="Q37" s="160">
        <f>R37/12*Occupancy!$B$65</f>
        <v>0</v>
      </c>
      <c r="R37" s="160"/>
      <c r="S37" s="160" t="str">
        <f>IF(ISERROR(IF(P37="","",P37/VLOOKUP(Occupancy!$B$65,Occupancy!$B$68:$B$79,1)*12/$B37)),"-",IF(P37="","",P37/VLOOKUP(Occupancy!$B$65,Occupancy!$B$68:$B$79,1)*12/$B37))</f>
        <v/>
      </c>
      <c r="T37" s="160" t="str">
        <f>IF(ISERROR(IF(Q37="","",Q37/VLOOKUP(Occupancy!$B$65,Occupancy!$B$68:$B$79,1)*12/$B37)),"-",IF(Q37="","",Q37/VLOOKUP(Occupancy!$B$65,Occupancy!$B$68:$B$79,1)*12/$B37))</f>
        <v>-</v>
      </c>
      <c r="U37" s="161">
        <f>IF(ISERROR(Expenses!BB32)," - ",Expenses!BB32)</f>
        <v>0</v>
      </c>
      <c r="V37" s="161">
        <f>IF(ISERROR(Expenses!BC32)," - ",Expenses!BC32)</f>
        <v>0</v>
      </c>
      <c r="W37" s="161">
        <f>IF(ISERROR(Expenses!BD32)," - ",Expenses!BD32)</f>
        <v>0</v>
      </c>
      <c r="X37" s="161" t="str">
        <f>IF(ISERROR(Expenses!BE32)," - ",Expenses!BE32)</f>
        <v>-</v>
      </c>
      <c r="Y37" s="161" t="str">
        <f>IF(ISERROR(Expenses!BF32)," - ",Expenses!BF32)</f>
        <v>-</v>
      </c>
      <c r="Z37" s="180" t="str">
        <f t="shared" si="1"/>
        <v>-</v>
      </c>
      <c r="AA37" s="160">
        <f t="shared" si="2"/>
        <v>0</v>
      </c>
      <c r="AB37" s="160">
        <f t="shared" si="3"/>
        <v>0</v>
      </c>
      <c r="AC37" s="160">
        <f t="shared" si="4"/>
        <v>0</v>
      </c>
      <c r="AD37" s="160" t="str">
        <f t="shared" si="5"/>
        <v>-</v>
      </c>
      <c r="AE37" s="160" t="str">
        <f t="shared" si="6"/>
        <v>-</v>
      </c>
      <c r="AF37" s="161"/>
      <c r="AG37" s="161">
        <f>AH37/12*Occupancy!$B$65</f>
        <v>0</v>
      </c>
      <c r="AH37" s="161"/>
      <c r="AI37" s="161" t="str">
        <f>IF(ISERROR(IF(AF37="","",AF37/VLOOKUP(Occupancy!$B$65,Occupancy!$B$68:$B$79,1)*12/$B37)),"-",IF(AF37="","",AF37/VLOOKUP(Occupancy!$B$65,Occupancy!$B$68:$B$79,1)*12/$B37))</f>
        <v/>
      </c>
      <c r="AJ37" s="161" t="str">
        <f>IF(ISERROR(IF(AG37="","",AG37/VLOOKUP(Occupancy!$B$65,Occupancy!$B$68:$B$79,1)*12/$B37)),"-",IF(AG37="","",AG37/VLOOKUP(Occupancy!$B$65,Occupancy!$B$68:$B$79,1)*12/$B37))</f>
        <v>-</v>
      </c>
      <c r="AK37" s="160"/>
      <c r="AL37" s="160" t="str">
        <f>IF(ISERROR(AM37/12*Occupancy!$B$65),"-",AM37/12*Occupancy!$B$65)</f>
        <v>-</v>
      </c>
      <c r="AM37" s="160" t="str">
        <f>IF(ISERROR(INDEX(ReserveData!$B$2:$B$2239,MATCH($A37,ReserveData!$A$2:$A$2250,0),0)),"-",INDEX(ReserveData!$B$2:$B2276,MATCH($A37,ReserveData!$A$2:$A$2250,0),0))</f>
        <v>-</v>
      </c>
      <c r="AN37" s="160" t="str">
        <f t="shared" si="7"/>
        <v>-</v>
      </c>
      <c r="AO37" s="160" t="str">
        <f t="shared" si="8"/>
        <v>-</v>
      </c>
      <c r="AP37" s="161"/>
      <c r="AQ37" s="161">
        <f>AR37/12*Occupancy!$B$65</f>
        <v>0</v>
      </c>
      <c r="AR37" s="161"/>
      <c r="AS37" s="161" t="str">
        <f>IF(ISERROR(IF(AP37="","",AP37/VLOOKUP(Occupancy!$B$65,Occupancy!$B$68:$B$79,1)*12/$B37)),"-",IF(AP37="","",AP37/VLOOKUP(Occupancy!$B$65,Occupancy!$B$68:$B$79,1)*12/$B37))</f>
        <v/>
      </c>
      <c r="AT37" s="161" t="str">
        <f>IF(ISERROR(IF(AQ37="","",AQ37/VLOOKUP(Occupancy!$B$65,Occupancy!$B$68:$B$79,1)*12/$B37)),"-",IF(AQ37="","",AQ37/VLOOKUP(Occupancy!$B$65,Occupancy!$B$68:$B$79,1)*12/$B37))</f>
        <v>-</v>
      </c>
      <c r="AU37" s="160"/>
      <c r="AV37" s="160">
        <f>AW37/12*Occupancy!$B$65</f>
        <v>0</v>
      </c>
      <c r="AW37" s="160"/>
      <c r="AX37" s="160" t="str">
        <f>IF(ISERROR(IF(AU37="","",AU37/VLOOKUP(Occupancy!$B$65,Occupancy!$B$68:$B$79,1)*12/$B37)),"-",IF(AU37="","",AU37/VLOOKUP(Occupancy!$B$65,Occupancy!$B$68:$B$79,1)*12/$B37))</f>
        <v/>
      </c>
      <c r="AY37" s="160" t="str">
        <f>IF(ISERROR(IF(AV37="","",AV37/VLOOKUP(Occupancy!$B$65,Occupancy!$B$68:$B$79,1)*12/$B37)),"-",IF(AV37="","",AV37/VLOOKUP(Occupancy!$B$65,Occupancy!$B$68:$B$79,1)*12/$B37))</f>
        <v>-</v>
      </c>
      <c r="AZ37" s="157">
        <f t="shared" si="9"/>
        <v>0</v>
      </c>
      <c r="BA37" s="157" t="str">
        <f t="shared" si="10"/>
        <v>-</v>
      </c>
      <c r="BB37" s="157" t="str">
        <f t="shared" si="11"/>
        <v>-</v>
      </c>
      <c r="BC37" s="157" t="str">
        <f t="shared" si="12"/>
        <v>-</v>
      </c>
      <c r="BD37" s="162" t="str">
        <f>IF(ISERROR(IF(BA37="","",BA37/VLOOKUP(Occupancy!$B$65,Occupancy!$B$68:$B$79,1)*12/$B37)),"-",IF(BA37="","",BA37/VLOOKUP(Occupancy!$B$65,Occupancy!$B$68:$B$79,1)*12/$B37))</f>
        <v>-</v>
      </c>
    </row>
    <row r="38" spans="1:56" s="4" customFormat="1" ht="12.75" x14ac:dyDescent="0.2">
      <c r="A38" s="200" t="s">
        <v>141</v>
      </c>
      <c r="B38" s="154" t="str">
        <f>IF(ISERROR(INDEX(AnnualFinancialData!$D$2:$D$50,MATCH(Operating!$A38,AnnualFinancialData!$B$2:$B$2051,0),MATCH(Operating!B$9,AnnualFinancialData!$D$1))),"-",INDEX(AnnualFinancialData!$D$2:$D$50,MATCH(Operating!$A38,AnnualFinancialData!$B$2:$B$2051,0),MATCH(Operating!B$9,AnnualFinancialData!$D$1)))</f>
        <v>-</v>
      </c>
      <c r="C38" s="181" t="str">
        <f>IF(ISERROR(ProjectTypeData!D29),"-",ProjectTypeData!D29)</f>
        <v>Pre-Development</v>
      </c>
      <c r="D38" s="155"/>
      <c r="E38" s="155"/>
      <c r="F38" s="156"/>
      <c r="G38" s="156"/>
      <c r="H38" s="156"/>
      <c r="I38" s="156">
        <f t="shared" si="0"/>
        <v>0</v>
      </c>
      <c r="J38" s="179">
        <f>IF(ISERROR(INDEX(Occupancy!$B$57:$CL$57,1,MATCH(A38,Occupancy!$B$4:$CL$4,0))),"-",INDEX(Occupancy!$B$57:$CL$57,1,MATCH(A38,Occupancy!$B$4:$CL$4,0)))</f>
        <v>0</v>
      </c>
      <c r="K38" s="179">
        <f>IF(ISERROR(INDEX(Occupancy!$B$20:$CL$20,1,MATCH(A38,Occupancy!$B$4:$CL$4,0))),"-",INDEX(Occupancy!$B$20:$CL$20,1,MATCH(A38,Occupancy!$B$4:$CL$4,0)))</f>
        <v>0</v>
      </c>
      <c r="L38" s="156"/>
      <c r="M38" s="156"/>
      <c r="N38" s="156"/>
      <c r="O38" s="158"/>
      <c r="P38" s="159"/>
      <c r="Q38" s="160">
        <f>R38/12*Occupancy!$B$65</f>
        <v>0</v>
      </c>
      <c r="R38" s="160"/>
      <c r="S38" s="160" t="str">
        <f>IF(ISERROR(IF(P38="","",P38/VLOOKUP(Occupancy!$B$65,Occupancy!$B$68:$B$79,1)*12/$B38)),"-",IF(P38="","",P38/VLOOKUP(Occupancy!$B$65,Occupancy!$B$68:$B$79,1)*12/$B38))</f>
        <v/>
      </c>
      <c r="T38" s="160" t="str">
        <f>IF(ISERROR(IF(Q38="","",Q38/VLOOKUP(Occupancy!$B$65,Occupancy!$B$68:$B$79,1)*12/$B38)),"-",IF(Q38="","",Q38/VLOOKUP(Occupancy!$B$65,Occupancy!$B$68:$B$79,1)*12/$B38))</f>
        <v>-</v>
      </c>
      <c r="U38" s="161">
        <f>IF(ISERROR(Expenses!BB33)," - ",Expenses!BB33)</f>
        <v>0</v>
      </c>
      <c r="V38" s="161">
        <f>IF(ISERROR(Expenses!BC33)," - ",Expenses!BC33)</f>
        <v>0</v>
      </c>
      <c r="W38" s="161">
        <f>IF(ISERROR(Expenses!BD33)," - ",Expenses!BD33)</f>
        <v>0</v>
      </c>
      <c r="X38" s="161" t="str">
        <f>IF(ISERROR(Expenses!BE33)," - ",Expenses!BE33)</f>
        <v>-</v>
      </c>
      <c r="Y38" s="161" t="str">
        <f>IF(ISERROR(Expenses!BF33)," - ",Expenses!BF33)</f>
        <v>-</v>
      </c>
      <c r="Z38" s="180" t="str">
        <f t="shared" si="1"/>
        <v>-</v>
      </c>
      <c r="AA38" s="160">
        <f t="shared" si="2"/>
        <v>0</v>
      </c>
      <c r="AB38" s="160">
        <f t="shared" si="3"/>
        <v>0</v>
      </c>
      <c r="AC38" s="160">
        <f t="shared" si="4"/>
        <v>0</v>
      </c>
      <c r="AD38" s="160" t="str">
        <f t="shared" si="5"/>
        <v>-</v>
      </c>
      <c r="AE38" s="160" t="str">
        <f t="shared" si="6"/>
        <v>-</v>
      </c>
      <c r="AF38" s="161"/>
      <c r="AG38" s="161">
        <f>AH38/12*Occupancy!$B$65</f>
        <v>0</v>
      </c>
      <c r="AH38" s="161"/>
      <c r="AI38" s="161" t="str">
        <f>IF(ISERROR(IF(AF38="","",AF38/VLOOKUP(Occupancy!$B$65,Occupancy!$B$68:$B$79,1)*12/$B38)),"-",IF(AF38="","",AF38/VLOOKUP(Occupancy!$B$65,Occupancy!$B$68:$B$79,1)*12/$B38))</f>
        <v/>
      </c>
      <c r="AJ38" s="161" t="str">
        <f>IF(ISERROR(IF(AG38="","",AG38/VLOOKUP(Occupancy!$B$65,Occupancy!$B$68:$B$79,1)*12/$B38)),"-",IF(AG38="","",AG38/VLOOKUP(Occupancy!$B$65,Occupancy!$B$68:$B$79,1)*12/$B38))</f>
        <v>-</v>
      </c>
      <c r="AK38" s="160"/>
      <c r="AL38" s="160" t="str">
        <f>IF(ISERROR(AM38/12*Occupancy!$B$65),"-",AM38/12*Occupancy!$B$65)</f>
        <v>-</v>
      </c>
      <c r="AM38" s="160" t="str">
        <f>IF(ISERROR(INDEX(ReserveData!$B$2:$B$2239,MATCH($A38,ReserveData!$A$2:$A$2250,0),0)),"-",INDEX(ReserveData!$B$2:$B2277,MATCH($A38,ReserveData!$A$2:$A$2250,0),0))</f>
        <v>-</v>
      </c>
      <c r="AN38" s="160" t="str">
        <f t="shared" si="7"/>
        <v>-</v>
      </c>
      <c r="AO38" s="160" t="str">
        <f t="shared" si="8"/>
        <v>-</v>
      </c>
      <c r="AP38" s="161"/>
      <c r="AQ38" s="161">
        <f>AR38/12*Occupancy!$B$65</f>
        <v>0</v>
      </c>
      <c r="AR38" s="161"/>
      <c r="AS38" s="161" t="str">
        <f>IF(ISERROR(IF(AP38="","",AP38/VLOOKUP(Occupancy!$B$65,Occupancy!$B$68:$B$79,1)*12/$B38)),"-",IF(AP38="","",AP38/VLOOKUP(Occupancy!$B$65,Occupancy!$B$68:$B$79,1)*12/$B38))</f>
        <v/>
      </c>
      <c r="AT38" s="161" t="str">
        <f>IF(ISERROR(IF(AQ38="","",AQ38/VLOOKUP(Occupancy!$B$65,Occupancy!$B$68:$B$79,1)*12/$B38)),"-",IF(AQ38="","",AQ38/VLOOKUP(Occupancy!$B$65,Occupancy!$B$68:$B$79,1)*12/$B38))</f>
        <v>-</v>
      </c>
      <c r="AU38" s="160"/>
      <c r="AV38" s="160">
        <f>AW38/12*Occupancy!$B$65</f>
        <v>0</v>
      </c>
      <c r="AW38" s="160"/>
      <c r="AX38" s="160" t="str">
        <f>IF(ISERROR(IF(AU38="","",AU38/VLOOKUP(Occupancy!$B$65,Occupancy!$B$68:$B$79,1)*12/$B38)),"-",IF(AU38="","",AU38/VLOOKUP(Occupancy!$B$65,Occupancy!$B$68:$B$79,1)*12/$B38))</f>
        <v/>
      </c>
      <c r="AY38" s="160" t="str">
        <f>IF(ISERROR(IF(AV38="","",AV38/VLOOKUP(Occupancy!$B$65,Occupancy!$B$68:$B$79,1)*12/$B38)),"-",IF(AV38="","",AV38/VLOOKUP(Occupancy!$B$65,Occupancy!$B$68:$B$79,1)*12/$B38))</f>
        <v>-</v>
      </c>
      <c r="AZ38" s="157">
        <f t="shared" si="9"/>
        <v>0</v>
      </c>
      <c r="BA38" s="157" t="str">
        <f t="shared" si="10"/>
        <v>-</v>
      </c>
      <c r="BB38" s="157" t="str">
        <f t="shared" si="11"/>
        <v>-</v>
      </c>
      <c r="BC38" s="157" t="str">
        <f t="shared" si="12"/>
        <v>-</v>
      </c>
      <c r="BD38" s="162" t="str">
        <f>IF(ISERROR(IF(BA38="","",BA38/VLOOKUP(Occupancy!$B$65,Occupancy!$B$68:$B$79,1)*12/$B38)),"-",IF(BA38="","",BA38/VLOOKUP(Occupancy!$B$65,Occupancy!$B$68:$B$79,1)*12/$B38))</f>
        <v>-</v>
      </c>
    </row>
    <row r="39" spans="1:56" s="4" customFormat="1" ht="12.75" x14ac:dyDescent="0.2">
      <c r="A39" s="200" t="s">
        <v>223</v>
      </c>
      <c r="B39" s="154">
        <f>IF(ISERROR(INDEX(AnnualFinancialData!$D$2:$D$50,MATCH(Operating!$A39,AnnualFinancialData!$B$2:$B$2051,0),MATCH(Operating!B$9,AnnualFinancialData!$D$1))),"-",INDEX(AnnualFinancialData!$D$2:$D$50,MATCH(Operating!$A39,AnnualFinancialData!$B$2:$B$2051,0),MATCH(Operating!B$9,AnnualFinancialData!$D$1)))</f>
        <v>0</v>
      </c>
      <c r="C39" s="181" t="str">
        <f>IF(ISERROR(ProjectTypeData!D30),"-",ProjectTypeData!D30)</f>
        <v>Financial Close-out/Lease-up</v>
      </c>
      <c r="D39" s="155"/>
      <c r="E39" s="155">
        <v>200</v>
      </c>
      <c r="F39" s="156">
        <v>1200</v>
      </c>
      <c r="G39" s="156">
        <v>700</v>
      </c>
      <c r="H39" s="156">
        <v>700</v>
      </c>
      <c r="I39" s="156">
        <f t="shared" si="0"/>
        <v>2800</v>
      </c>
      <c r="J39" s="179" t="str">
        <f>IF(ISERROR(INDEX(Occupancy!$B$57:$CL$57,1,MATCH(A39,Occupancy!$B$4:$CL$4,0))),"-",INDEX(Occupancy!$B$57:$CL$57,1,MATCH(A39,Occupancy!$B$4:$CL$4,0)))</f>
        <v>-</v>
      </c>
      <c r="K39" s="179">
        <f>IF(ISERROR(INDEX(Occupancy!$B$20:$CL$20,1,MATCH(A39,Occupancy!$B$4:$CL$4,0))),"-",INDEX(Occupancy!$B$20:$CL$20,1,MATCH(A39,Occupancy!$B$4:$CL$4,0)))</f>
        <v>0</v>
      </c>
      <c r="L39" s="156"/>
      <c r="M39" s="156"/>
      <c r="N39" s="156"/>
      <c r="O39" s="158"/>
      <c r="P39" s="159">
        <v>750</v>
      </c>
      <c r="Q39" s="160">
        <f>R39/12*Occupancy!$B$65</f>
        <v>0</v>
      </c>
      <c r="R39" s="160">
        <v>0</v>
      </c>
      <c r="S39" s="160" t="str">
        <f>IF(ISERROR(IF(P39="","",P39/VLOOKUP(Occupancy!$B$65,Occupancy!$B$68:$B$79,1)*12/$B39)),"-",IF(P39="","",P39/VLOOKUP(Occupancy!$B$65,Occupancy!$B$68:$B$79,1)*12/$B39))</f>
        <v>-</v>
      </c>
      <c r="T39" s="160" t="str">
        <f>IF(ISERROR(IF(Q39="","",Q39/VLOOKUP(Occupancy!$B$65,Occupancy!$B$68:$B$79,1)*12/$B39)),"-",IF(Q39="","",Q39/VLOOKUP(Occupancy!$B$65,Occupancy!$B$68:$B$79,1)*12/$B39))</f>
        <v>-</v>
      </c>
      <c r="U39" s="161">
        <f>IF(ISERROR(Expenses!BB34)," - ",Expenses!BB34)</f>
        <v>7149</v>
      </c>
      <c r="V39" s="161">
        <f>IF(ISERROR(Expenses!BC34)," - ",Expenses!BC34)</f>
        <v>6044.6666666666661</v>
      </c>
      <c r="W39" s="161">
        <f>IF(ISERROR(Expenses!BD34)," - ",Expenses!BD34)</f>
        <v>18134</v>
      </c>
      <c r="X39" s="161" t="str">
        <f>IF(ISERROR(Expenses!BE34)," - ",Expenses!BE34)</f>
        <v>-</v>
      </c>
      <c r="Y39" s="161" t="str">
        <f>IF(ISERROR(Expenses!BF34)," - ",Expenses!BF34)</f>
        <v>-</v>
      </c>
      <c r="Z39" s="180">
        <f t="shared" si="1"/>
        <v>9.532</v>
      </c>
      <c r="AA39" s="160">
        <f t="shared" si="2"/>
        <v>-6399</v>
      </c>
      <c r="AB39" s="160">
        <f t="shared" si="3"/>
        <v>-6044.6666666666661</v>
      </c>
      <c r="AC39" s="160">
        <f t="shared" si="4"/>
        <v>-18134</v>
      </c>
      <c r="AD39" s="160" t="str">
        <f t="shared" si="5"/>
        <v>-</v>
      </c>
      <c r="AE39" s="160" t="str">
        <f t="shared" si="6"/>
        <v>-</v>
      </c>
      <c r="AF39" s="161">
        <v>1100</v>
      </c>
      <c r="AG39" s="161">
        <f>AH39/12*Occupancy!$B$65</f>
        <v>200</v>
      </c>
      <c r="AH39" s="161">
        <v>600</v>
      </c>
      <c r="AI39" s="161" t="str">
        <f>IF(ISERROR(IF(AF39="","",AF39/VLOOKUP(Occupancy!$B$65,Occupancy!$B$68:$B$79,1)*12/$B39)),"-",IF(AF39="","",AF39/VLOOKUP(Occupancy!$B$65,Occupancy!$B$68:$B$79,1)*12/$B39))</f>
        <v>-</v>
      </c>
      <c r="AJ39" s="161" t="str">
        <f>IF(ISERROR(IF(AG39="","",AG39/VLOOKUP(Occupancy!$B$65,Occupancy!$B$68:$B$79,1)*12/$B39)),"-",IF(AG39="","",AG39/VLOOKUP(Occupancy!$B$65,Occupancy!$B$68:$B$79,1)*12/$B39))</f>
        <v>-</v>
      </c>
      <c r="AK39" s="160"/>
      <c r="AL39" s="160" t="str">
        <f>IF(ISERROR(AM39/12*Occupancy!$B$65),"-",AM39/12*Occupancy!$B$65)</f>
        <v>-</v>
      </c>
      <c r="AM39" s="160" t="str">
        <f>IF(ISERROR(INDEX(ReserveData!$B$2:$B$2239,MATCH($A39,ReserveData!$A$2:$A$2250,0),0)),"-",INDEX(ReserveData!$B$2:$B2278,MATCH($A39,ReserveData!$A$2:$A$2250,0),0))</f>
        <v>-</v>
      </c>
      <c r="AN39" s="160" t="str">
        <f t="shared" si="7"/>
        <v>-</v>
      </c>
      <c r="AO39" s="160" t="str">
        <f t="shared" si="8"/>
        <v>-</v>
      </c>
      <c r="AP39" s="161">
        <v>1251</v>
      </c>
      <c r="AQ39" s="161">
        <f>AR39/12*Occupancy!$B$65</f>
        <v>296.66666666666669</v>
      </c>
      <c r="AR39" s="161">
        <v>890</v>
      </c>
      <c r="AS39" s="161" t="str">
        <f>IF(ISERROR(IF(AP39="","",AP39/VLOOKUP(Occupancy!$B$65,Occupancy!$B$68:$B$79,1)*12/$B39)),"-",IF(AP39="","",AP39/VLOOKUP(Occupancy!$B$65,Occupancy!$B$68:$B$79,1)*12/$B39))</f>
        <v>-</v>
      </c>
      <c r="AT39" s="161" t="str">
        <f>IF(ISERROR(IF(AQ39="","",AQ39/VLOOKUP(Occupancy!$B$65,Occupancy!$B$68:$B$79,1)*12/$B39)),"-",IF(AQ39="","",AQ39/VLOOKUP(Occupancy!$B$65,Occupancy!$B$68:$B$79,1)*12/$B39))</f>
        <v>-</v>
      </c>
      <c r="AU39" s="160">
        <v>0</v>
      </c>
      <c r="AV39" s="160">
        <f>AW39/12*Occupancy!$B$65</f>
        <v>300</v>
      </c>
      <c r="AW39" s="160">
        <v>900</v>
      </c>
      <c r="AX39" s="160" t="str">
        <f>IF(ISERROR(IF(AU39="","",AU39/VLOOKUP(Occupancy!$B$65,Occupancy!$B$68:$B$79,1)*12/$B39)),"-",IF(AU39="","",AU39/VLOOKUP(Occupancy!$B$65,Occupancy!$B$68:$B$79,1)*12/$B39))</f>
        <v>-</v>
      </c>
      <c r="AY39" s="160" t="str">
        <f>IF(ISERROR(IF(AV39="","",AV39/VLOOKUP(Occupancy!$B$65,Occupancy!$B$68:$B$79,1)*12/$B39)),"-",IF(AV39="","",AV39/VLOOKUP(Occupancy!$B$65,Occupancy!$B$68:$B$79,1)*12/$B39))</f>
        <v>-</v>
      </c>
      <c r="AZ39" s="157">
        <f t="shared" si="9"/>
        <v>-8750</v>
      </c>
      <c r="BA39" s="157" t="str">
        <f t="shared" si="10"/>
        <v>-</v>
      </c>
      <c r="BB39" s="157" t="str">
        <f t="shared" si="11"/>
        <v>-</v>
      </c>
      <c r="BC39" s="157" t="str">
        <f t="shared" si="12"/>
        <v>-</v>
      </c>
      <c r="BD39" s="162" t="str">
        <f>IF(ISERROR(IF(BA39="","",BA39/VLOOKUP(Occupancy!$B$65,Occupancy!$B$68:$B$79,1)*12/$B39)),"-",IF(BA39="","",BA39/VLOOKUP(Occupancy!$B$65,Occupancy!$B$68:$B$79,1)*12/$B39))</f>
        <v>-</v>
      </c>
    </row>
    <row r="40" spans="1:56" s="4" customFormat="1" ht="12.75" x14ac:dyDescent="0.2">
      <c r="A40" s="200" t="s">
        <v>145</v>
      </c>
      <c r="B40" s="154" t="str">
        <f>IF(ISERROR(INDEX(AnnualFinancialData!$D$2:$D$50,MATCH(Operating!$A40,AnnualFinancialData!$B$2:$B$2051,0),MATCH(Operating!B$9,AnnualFinancialData!$D$1))),"-",INDEX(AnnualFinancialData!$D$2:$D$50,MATCH(Operating!$A40,AnnualFinancialData!$B$2:$B$2051,0),MATCH(Operating!B$9,AnnualFinancialData!$D$1)))</f>
        <v>-</v>
      </c>
      <c r="C40" s="181" t="str">
        <f>IF(ISERROR(ProjectTypeData!D31),"-",ProjectTypeData!D31)</f>
        <v>Pre-Development</v>
      </c>
      <c r="D40" s="155"/>
      <c r="E40" s="155"/>
      <c r="F40" s="156"/>
      <c r="G40" s="156"/>
      <c r="H40" s="156"/>
      <c r="I40" s="156">
        <f t="shared" si="0"/>
        <v>0</v>
      </c>
      <c r="J40" s="179" t="str">
        <f>IF(ISERROR(INDEX(Occupancy!$B$57:$CL$57,1,MATCH(A40,Occupancy!$B$4:$CL$4,0))),"-",INDEX(Occupancy!$B$57:$CL$57,1,MATCH(A40,Occupancy!$B$4:$CL$4,0)))</f>
        <v>-</v>
      </c>
      <c r="K40" s="179">
        <f>IF(ISERROR(INDEX(Occupancy!$B$20:$CL$20,1,MATCH(A40,Occupancy!$B$4:$CL$4,0))),"-",INDEX(Occupancy!$B$20:$CL$20,1,MATCH(A40,Occupancy!$B$4:$CL$4,0)))</f>
        <v>0</v>
      </c>
      <c r="L40" s="156"/>
      <c r="M40" s="156"/>
      <c r="N40" s="156"/>
      <c r="O40" s="158"/>
      <c r="P40" s="159"/>
      <c r="Q40" s="160">
        <f>R40/12*Occupancy!$B$65</f>
        <v>0</v>
      </c>
      <c r="R40" s="160"/>
      <c r="S40" s="160" t="str">
        <f>IF(ISERROR(IF(P40="","",P40/VLOOKUP(Occupancy!$B$65,Occupancy!$B$68:$B$79,1)*12/$B40)),"-",IF(P40="","",P40/VLOOKUP(Occupancy!$B$65,Occupancy!$B$68:$B$79,1)*12/$B40))</f>
        <v/>
      </c>
      <c r="T40" s="160" t="str">
        <f>IF(ISERROR(IF(Q40="","",Q40/VLOOKUP(Occupancy!$B$65,Occupancy!$B$68:$B$79,1)*12/$B40)),"-",IF(Q40="","",Q40/VLOOKUP(Occupancy!$B$65,Occupancy!$B$68:$B$79,1)*12/$B40))</f>
        <v>-</v>
      </c>
      <c r="U40" s="161">
        <f>IF(ISERROR(Expenses!BB35)," - ",Expenses!BB35)</f>
        <v>0</v>
      </c>
      <c r="V40" s="161">
        <f>IF(ISERROR(Expenses!BC35)," - ",Expenses!BC35)</f>
        <v>0</v>
      </c>
      <c r="W40" s="161">
        <f>IF(ISERROR(Expenses!BD35)," - ",Expenses!BD35)</f>
        <v>0</v>
      </c>
      <c r="X40" s="161" t="str">
        <f>IF(ISERROR(Expenses!BE35)," - ",Expenses!BE35)</f>
        <v>-</v>
      </c>
      <c r="Y40" s="161" t="str">
        <f>IF(ISERROR(Expenses!BF35)," - ",Expenses!BF35)</f>
        <v>-</v>
      </c>
      <c r="Z40" s="180" t="str">
        <f t="shared" si="1"/>
        <v>-</v>
      </c>
      <c r="AA40" s="160">
        <f t="shared" si="2"/>
        <v>0</v>
      </c>
      <c r="AB40" s="160">
        <f t="shared" si="3"/>
        <v>0</v>
      </c>
      <c r="AC40" s="160">
        <f t="shared" si="4"/>
        <v>0</v>
      </c>
      <c r="AD40" s="160" t="str">
        <f t="shared" si="5"/>
        <v>-</v>
      </c>
      <c r="AE40" s="160" t="str">
        <f t="shared" si="6"/>
        <v>-</v>
      </c>
      <c r="AF40" s="161"/>
      <c r="AG40" s="161">
        <f>AH40/12*Occupancy!$B$65</f>
        <v>0</v>
      </c>
      <c r="AH40" s="161"/>
      <c r="AI40" s="161" t="str">
        <f>IF(ISERROR(IF(AF40="","",AF40/VLOOKUP(Occupancy!$B$65,Occupancy!$B$68:$B$79,1)*12/$B40)),"-",IF(AF40="","",AF40/VLOOKUP(Occupancy!$B$65,Occupancy!$B$68:$B$79,1)*12/$B40))</f>
        <v/>
      </c>
      <c r="AJ40" s="161" t="str">
        <f>IF(ISERROR(IF(AG40="","",AG40/VLOOKUP(Occupancy!$B$65,Occupancy!$B$68:$B$79,1)*12/$B40)),"-",IF(AG40="","",AG40/VLOOKUP(Occupancy!$B$65,Occupancy!$B$68:$B$79,1)*12/$B40))</f>
        <v>-</v>
      </c>
      <c r="AK40" s="160"/>
      <c r="AL40" s="160" t="str">
        <f>IF(ISERROR(AM40/12*Occupancy!$B$65),"-",AM40/12*Occupancy!$B$65)</f>
        <v>-</v>
      </c>
      <c r="AM40" s="160" t="str">
        <f>IF(ISERROR(INDEX(ReserveData!$B$2:$B$2239,MATCH($A40,ReserveData!$A$2:$A$2250,0),0)),"-",INDEX(ReserveData!$B$2:$B2279,MATCH($A40,ReserveData!$A$2:$A$2250,0),0))</f>
        <v>-</v>
      </c>
      <c r="AN40" s="160" t="str">
        <f t="shared" si="7"/>
        <v>-</v>
      </c>
      <c r="AO40" s="160" t="str">
        <f t="shared" si="8"/>
        <v>-</v>
      </c>
      <c r="AP40" s="161"/>
      <c r="AQ40" s="161">
        <f>AR40/12*Occupancy!$B$65</f>
        <v>0</v>
      </c>
      <c r="AR40" s="161"/>
      <c r="AS40" s="161" t="str">
        <f>IF(ISERROR(IF(AP40="","",AP40/VLOOKUP(Occupancy!$B$65,Occupancy!$B$68:$B$79,1)*12/$B40)),"-",IF(AP40="","",AP40/VLOOKUP(Occupancy!$B$65,Occupancy!$B$68:$B$79,1)*12/$B40))</f>
        <v/>
      </c>
      <c r="AT40" s="161" t="str">
        <f>IF(ISERROR(IF(AQ40="","",AQ40/VLOOKUP(Occupancy!$B$65,Occupancy!$B$68:$B$79,1)*12/$B40)),"-",IF(AQ40="","",AQ40/VLOOKUP(Occupancy!$B$65,Occupancy!$B$68:$B$79,1)*12/$B40))</f>
        <v>-</v>
      </c>
      <c r="AU40" s="160"/>
      <c r="AV40" s="160">
        <f>AW40/12*Occupancy!$B$65</f>
        <v>0</v>
      </c>
      <c r="AW40" s="160"/>
      <c r="AX40" s="160" t="str">
        <f>IF(ISERROR(IF(AU40="","",AU40/VLOOKUP(Occupancy!$B$65,Occupancy!$B$68:$B$79,1)*12/$B40)),"-",IF(AU40="","",AU40/VLOOKUP(Occupancy!$B$65,Occupancy!$B$68:$B$79,1)*12/$B40))</f>
        <v/>
      </c>
      <c r="AY40" s="160" t="str">
        <f>IF(ISERROR(IF(AV40="","",AV40/VLOOKUP(Occupancy!$B$65,Occupancy!$B$68:$B$79,1)*12/$B40)),"-",IF(AV40="","",AV40/VLOOKUP(Occupancy!$B$65,Occupancy!$B$68:$B$79,1)*12/$B40))</f>
        <v>-</v>
      </c>
      <c r="AZ40" s="157">
        <f t="shared" si="9"/>
        <v>0</v>
      </c>
      <c r="BA40" s="157" t="str">
        <f t="shared" si="10"/>
        <v>-</v>
      </c>
      <c r="BB40" s="157" t="str">
        <f t="shared" si="11"/>
        <v>-</v>
      </c>
      <c r="BC40" s="157" t="str">
        <f t="shared" si="12"/>
        <v>-</v>
      </c>
      <c r="BD40" s="162" t="str">
        <f>IF(ISERROR(IF(BA40="","",BA40/VLOOKUP(Occupancy!$B$65,Occupancy!$B$68:$B$79,1)*12/$B40)),"-",IF(BA40="","",BA40/VLOOKUP(Occupancy!$B$65,Occupancy!$B$68:$B$79,1)*12/$B40))</f>
        <v>-</v>
      </c>
    </row>
    <row r="41" spans="1:56" s="4" customFormat="1" ht="12.75" x14ac:dyDescent="0.2">
      <c r="A41" s="200" t="s">
        <v>197</v>
      </c>
      <c r="B41" s="154">
        <f>IF(ISERROR(INDEX(AnnualFinancialData!$D$2:$D$50,MATCH(Operating!$A41,AnnualFinancialData!$B$2:$B$2051,0),MATCH(Operating!B$9,AnnualFinancialData!$D$1))),"-",INDEX(AnnualFinancialData!$D$2:$D$50,MATCH(Operating!$A41,AnnualFinancialData!$B$2:$B$2051,0),MATCH(Operating!B$9,AnnualFinancialData!$D$1)))</f>
        <v>23</v>
      </c>
      <c r="C41" s="181" t="str">
        <f>IF(ISERROR(ProjectTypeData!D32),"-",ProjectTypeData!D32)</f>
        <v>Pre-Development</v>
      </c>
      <c r="D41" s="155"/>
      <c r="E41" s="155"/>
      <c r="F41" s="156">
        <v>200</v>
      </c>
      <c r="G41" s="156">
        <v>800</v>
      </c>
      <c r="H41" s="156">
        <v>900</v>
      </c>
      <c r="I41" s="156">
        <f t="shared" si="0"/>
        <v>1900</v>
      </c>
      <c r="J41" s="179" t="str">
        <f>IF(ISERROR(INDEX(Occupancy!$B$57:$CL$57,1,MATCH(A41,Occupancy!$B$4:$CL$4,0))),"-",INDEX(Occupancy!$B$57:$CL$57,1,MATCH(A41,Occupancy!$B$4:$CL$4,0)))</f>
        <v>-</v>
      </c>
      <c r="K41" s="179">
        <f>IF(ISERROR(INDEX(Occupancy!$B$20:$CL$20,1,MATCH(A41,Occupancy!$B$4:$CL$4,0))),"-",INDEX(Occupancy!$B$20:$CL$20,1,MATCH(A41,Occupancy!$B$4:$CL$4,0)))</f>
        <v>0</v>
      </c>
      <c r="L41" s="156"/>
      <c r="M41" s="156"/>
      <c r="N41" s="156"/>
      <c r="O41" s="158"/>
      <c r="P41" s="159">
        <v>0</v>
      </c>
      <c r="Q41" s="160">
        <f>R41/12*Occupancy!$B$65</f>
        <v>0</v>
      </c>
      <c r="R41" s="160">
        <v>0</v>
      </c>
      <c r="S41" s="160">
        <f>IF(ISERROR(IF(P41="","",P41/VLOOKUP(Occupancy!$B$65,Occupancy!$B$68:$B$79,1)*12/$B41)),"-",IF(P41="","",P41/VLOOKUP(Occupancy!$B$65,Occupancy!$B$68:$B$79,1)*12/$B41))</f>
        <v>0</v>
      </c>
      <c r="T41" s="160">
        <f>IF(ISERROR(IF(Q41="","",Q41/VLOOKUP(Occupancy!$B$65,Occupancy!$B$68:$B$79,1)*12/$B41)),"-",IF(Q41="","",Q41/VLOOKUP(Occupancy!$B$65,Occupancy!$B$68:$B$79,1)*12/$B41))</f>
        <v>0</v>
      </c>
      <c r="U41" s="161">
        <f>IF(ISERROR(Expenses!BB36)," - ",Expenses!BB36)</f>
        <v>0</v>
      </c>
      <c r="V41" s="161">
        <f>IF(ISERROR(Expenses!BC36)," - ",Expenses!BC36)</f>
        <v>283.33333333333337</v>
      </c>
      <c r="W41" s="161">
        <f>IF(ISERROR(Expenses!BD36)," - ",Expenses!BD36)</f>
        <v>850</v>
      </c>
      <c r="X41" s="161">
        <f>IF(ISERROR(Expenses!BE36)," - ",Expenses!BE36)</f>
        <v>0</v>
      </c>
      <c r="Y41" s="161">
        <f>IF(ISERROR(Expenses!BF36)," - ",Expenses!BF36)</f>
        <v>36.956521739130437</v>
      </c>
      <c r="Z41" s="180" t="str">
        <f t="shared" si="1"/>
        <v>-</v>
      </c>
      <c r="AA41" s="160">
        <f t="shared" si="2"/>
        <v>0</v>
      </c>
      <c r="AB41" s="160">
        <f t="shared" si="3"/>
        <v>-283.33333333333337</v>
      </c>
      <c r="AC41" s="160">
        <f t="shared" si="4"/>
        <v>-850</v>
      </c>
      <c r="AD41" s="160">
        <f t="shared" si="5"/>
        <v>0</v>
      </c>
      <c r="AE41" s="160">
        <f t="shared" si="6"/>
        <v>-36.956521739130437</v>
      </c>
      <c r="AF41" s="161">
        <v>0</v>
      </c>
      <c r="AG41" s="161">
        <f>AH41/12*Occupancy!$B$65</f>
        <v>0</v>
      </c>
      <c r="AH41" s="161"/>
      <c r="AI41" s="161">
        <f>IF(ISERROR(IF(AF41="","",AF41/VLOOKUP(Occupancy!$B$65,Occupancy!$B$68:$B$79,1)*12/$B41)),"-",IF(AF41="","",AF41/VLOOKUP(Occupancy!$B$65,Occupancy!$B$68:$B$79,1)*12/$B41))</f>
        <v>0</v>
      </c>
      <c r="AJ41" s="161">
        <f>IF(ISERROR(IF(AG41="","",AG41/VLOOKUP(Occupancy!$B$65,Occupancy!$B$68:$B$79,1)*12/$B41)),"-",IF(AG41="","",AG41/VLOOKUP(Occupancy!$B$65,Occupancy!$B$68:$B$79,1)*12/$B41))</f>
        <v>0</v>
      </c>
      <c r="AK41" s="160"/>
      <c r="AL41" s="160">
        <f>IF(ISERROR(AM41/12*Occupancy!$B$65),"-",AM41/12*Occupancy!$B$65)</f>
        <v>6.666666666666667</v>
      </c>
      <c r="AM41" s="160">
        <f>IF(ISERROR(INDEX(ReserveData!$B$2:$B$2239,MATCH($A41,ReserveData!$A$2:$A$2250,0),0)),"-",INDEX(ReserveData!$B$2:$B2280,MATCH($A41,ReserveData!$A$2:$A$2250,0),0))</f>
        <v>20</v>
      </c>
      <c r="AN41" s="160">
        <f t="shared" si="7"/>
        <v>0</v>
      </c>
      <c r="AO41" s="160">
        <f t="shared" si="8"/>
        <v>0.28985507246376813</v>
      </c>
      <c r="AP41" s="161">
        <v>0</v>
      </c>
      <c r="AQ41" s="161">
        <f>AR41/12*Occupancy!$B$65</f>
        <v>0</v>
      </c>
      <c r="AR41" s="161"/>
      <c r="AS41" s="161">
        <f>IF(ISERROR(IF(AP41="","",AP41/VLOOKUP(Occupancy!$B$65,Occupancy!$B$68:$B$79,1)*12/$B41)),"-",IF(AP41="","",AP41/VLOOKUP(Occupancy!$B$65,Occupancy!$B$68:$B$79,1)*12/$B41))</f>
        <v>0</v>
      </c>
      <c r="AT41" s="161">
        <f>IF(ISERROR(IF(AQ41="","",AQ41/VLOOKUP(Occupancy!$B$65,Occupancy!$B$68:$B$79,1)*12/$B41)),"-",IF(AQ41="","",AQ41/VLOOKUP(Occupancy!$B$65,Occupancy!$B$68:$B$79,1)*12/$B41))</f>
        <v>0</v>
      </c>
      <c r="AU41" s="160">
        <v>0</v>
      </c>
      <c r="AV41" s="160">
        <f>AW41/12*Occupancy!$B$65</f>
        <v>0</v>
      </c>
      <c r="AW41" s="160"/>
      <c r="AX41" s="160">
        <f>IF(ISERROR(IF(AU41="","",AU41/VLOOKUP(Occupancy!$B$65,Occupancy!$B$68:$B$79,1)*12/$B41)),"-",IF(AU41="","",AU41/VLOOKUP(Occupancy!$B$65,Occupancy!$B$68:$B$79,1)*12/$B41))</f>
        <v>0</v>
      </c>
      <c r="AY41" s="160">
        <f>IF(ISERROR(IF(AV41="","",AV41/VLOOKUP(Occupancy!$B$65,Occupancy!$B$68:$B$79,1)*12/$B41)),"-",IF(AV41="","",AV41/VLOOKUP(Occupancy!$B$65,Occupancy!$B$68:$B$79,1)*12/$B41))</f>
        <v>0</v>
      </c>
      <c r="AZ41" s="157">
        <f t="shared" si="9"/>
        <v>0</v>
      </c>
      <c r="BA41" s="157">
        <f t="shared" si="10"/>
        <v>-290.00000000000006</v>
      </c>
      <c r="BB41" s="157">
        <f t="shared" si="11"/>
        <v>-870</v>
      </c>
      <c r="BC41" s="157">
        <f t="shared" si="12"/>
        <v>0</v>
      </c>
      <c r="BD41" s="162">
        <f>IF(ISERROR(IF(BA41="","",BA41/VLOOKUP(Occupancy!$B$65,Occupancy!$B$68:$B$79,1)*12/$B41)),"-",IF(BA41="","",BA41/VLOOKUP(Occupancy!$B$65,Occupancy!$B$68:$B$79,1)*12/$B41))</f>
        <v>-37.826086956521749</v>
      </c>
    </row>
    <row r="42" spans="1:56" s="4" customFormat="1" ht="12.75" x14ac:dyDescent="0.2">
      <c r="A42" s="20"/>
      <c r="B42" s="126"/>
      <c r="C42" s="163"/>
      <c r="D42" s="164"/>
      <c r="E42" s="164"/>
      <c r="F42" s="165"/>
      <c r="G42" s="165"/>
      <c r="H42" s="165"/>
      <c r="I42" s="165"/>
      <c r="J42" s="166"/>
      <c r="K42" s="166"/>
      <c r="L42" s="165"/>
      <c r="M42" s="165"/>
      <c r="N42" s="165"/>
      <c r="O42" s="167"/>
      <c r="P42" s="168"/>
      <c r="Q42" s="169"/>
      <c r="R42" s="169"/>
      <c r="S42" s="169"/>
      <c r="T42" s="169"/>
      <c r="U42" s="170"/>
      <c r="V42" s="170"/>
      <c r="W42" s="170"/>
      <c r="X42" s="170"/>
      <c r="Y42" s="170"/>
      <c r="Z42" s="170"/>
      <c r="AA42" s="169"/>
      <c r="AB42" s="169"/>
      <c r="AC42" s="169"/>
      <c r="AD42" s="169"/>
      <c r="AE42" s="169"/>
      <c r="AF42" s="170"/>
      <c r="AG42" s="170"/>
      <c r="AH42" s="170"/>
      <c r="AI42" s="170"/>
      <c r="AJ42" s="170"/>
      <c r="AK42" s="169"/>
      <c r="AL42" s="169"/>
      <c r="AM42" s="169"/>
      <c r="AN42" s="169"/>
      <c r="AO42" s="169"/>
      <c r="AP42" s="170"/>
      <c r="AQ42" s="170"/>
      <c r="AR42" s="170"/>
      <c r="AS42" s="170"/>
      <c r="AT42" s="170"/>
      <c r="AU42" s="169"/>
      <c r="AV42" s="169"/>
      <c r="AW42" s="169"/>
      <c r="AX42" s="169"/>
      <c r="AY42" s="169"/>
      <c r="AZ42" s="166"/>
      <c r="BA42" s="166"/>
      <c r="BB42" s="166"/>
      <c r="BC42" s="166"/>
      <c r="BD42" s="171"/>
    </row>
    <row r="43" spans="1:56" s="4" customFormat="1" ht="12.75" x14ac:dyDescent="0.2">
      <c r="A43" s="24" t="s">
        <v>35</v>
      </c>
      <c r="B43" s="126">
        <f>IF(ISERROR(SUM(B11:B41)),"-",SUM(B11:B41))</f>
        <v>23</v>
      </c>
      <c r="C43" s="163"/>
      <c r="D43" s="164">
        <f>IF(ISERROR(SUM(D11:D41)),"-",SUM(D11:D41))</f>
        <v>0</v>
      </c>
      <c r="E43" s="164">
        <f>IF(ISERROR(SUM(E11:E41)),"-",SUM(E11:E41))</f>
        <v>200</v>
      </c>
      <c r="F43" s="165">
        <f>IF(ISERROR(SUM(F11:F41)),"-",SUM(F11:F41))</f>
        <v>1400</v>
      </c>
      <c r="G43" s="165">
        <f>IF(ISERROR(SUM(G11:G41)),"-",SUM(G11:G41))</f>
        <v>1500</v>
      </c>
      <c r="H43" s="165">
        <f>IF(ISERROR(SUM(H11:H41)),"-",SUM(H11:H41))</f>
        <v>1600</v>
      </c>
      <c r="I43" s="165">
        <f>IF(ISERROR(SUM(I11:I41)),"-",SUM(I11:I41))</f>
        <v>4700</v>
      </c>
      <c r="J43" s="166">
        <f>IF(ISERROR(AVERAGE(J11:J41)),"-",AVERAGE(J11:J41))</f>
        <v>0</v>
      </c>
      <c r="K43" s="166">
        <f>IF(ISERROR(AVERAGE(K11:K41)),"-",AVERAGE(K11:K41))</f>
        <v>0</v>
      </c>
      <c r="L43" s="165">
        <f>IF(ISERROR(SUM(L11:L41)),"-",SUM(L11:L41))</f>
        <v>0</v>
      </c>
      <c r="M43" s="165">
        <f>IF(ISERROR(SUM(M11:M41)),"-",SUM(M11:M41))</f>
        <v>0</v>
      </c>
      <c r="N43" s="165">
        <f>IF(ISERROR(SUM(N11:N41)),"-",SUM(N11:N41))</f>
        <v>0</v>
      </c>
      <c r="O43" s="167">
        <f>IF(ISERROR(SUM(O11:O41)),"-",SUM(O11:O41))</f>
        <v>0</v>
      </c>
      <c r="P43" s="168">
        <f>IF(ISERROR(SUM(P11:P41)),"-",SUM(P11:P41))</f>
        <v>750</v>
      </c>
      <c r="Q43" s="169">
        <f>IF(ISERROR(R43/12*Occupancy!$B$65),"-",R43/12*Occupancy!$B$65)</f>
        <v>0</v>
      </c>
      <c r="R43" s="169">
        <f>IF(ISERROR(SUM(R11:R41)),"-",SUM(R11:R41))</f>
        <v>0</v>
      </c>
      <c r="S43" s="169">
        <f>IF(ISERROR(IF(P43="","",P43/VLOOKUP(Occupancy!$B$65,Occupancy!$B$68:$B$79,1)*12/$B43)),"-",IF(P43="","",P43/VLOOKUP(Occupancy!$B$65,Occupancy!$B$68:$B$79,1)*12/$B43))</f>
        <v>97.826086956521735</v>
      </c>
      <c r="T43" s="169">
        <f>IF(ISERROR(IF(Q43="","",Q43/VLOOKUP(Occupancy!$B$65,Occupancy!$B$68:$B$79,1)*12/$B43)),"-",IF(Q43="","",Q43/VLOOKUP(Occupancy!$B$65,Occupancy!$B$68:$B$79,1)*12/$B43))</f>
        <v>0</v>
      </c>
      <c r="U43" s="170">
        <f>IF(ISERROR(SUM(U11:U41)),"-",SUM(U11:U41))</f>
        <v>7149</v>
      </c>
      <c r="V43" s="170">
        <f>IF(ISERROR(SUM(V11:V41)),"-",SUM(V11:V41))</f>
        <v>6327.9999999999991</v>
      </c>
      <c r="W43" s="170">
        <f>IF(ISERROR(SUM(W11:W41)),"-",SUM(W11:W41))</f>
        <v>18984</v>
      </c>
      <c r="X43" s="170">
        <f>IF(ISERROR(Expenses!BE38),"-",Expenses!BE38)</f>
        <v>932.47826086956525</v>
      </c>
      <c r="Y43" s="170">
        <f>IF(ISERROR(Expenses!BF38),"-",Expenses!BF38)</f>
        <v>825.39130434782589</v>
      </c>
      <c r="Z43" s="170">
        <f>IF(ISERROR(U43/P43),"-",U43/P43)</f>
        <v>9.532</v>
      </c>
      <c r="AA43" s="169">
        <f>IF(ISERROR(P43-U43),"-",P43-U43)</f>
        <v>-6399</v>
      </c>
      <c r="AB43" s="169">
        <f>IF(ISERROR(Q43-V43),"-",Q43-V43)</f>
        <v>-6327.9999999999991</v>
      </c>
      <c r="AC43" s="169">
        <f>IF(ISERROR(R43-W43),"-",R43-W43)</f>
        <v>-18984</v>
      </c>
      <c r="AD43" s="169">
        <f>IF(ISERROR(S43-X43),"-",S43-X43)</f>
        <v>-834.6521739130435</v>
      </c>
      <c r="AE43" s="169">
        <f>IF(ISERROR(T43-Y43),"-",T43-Y43)</f>
        <v>-825.39130434782589</v>
      </c>
      <c r="AF43" s="170">
        <f>IF(ISERROR(SUM(AF11:AF41)),"-",SUM(AF11:AF41))</f>
        <v>1100</v>
      </c>
      <c r="AG43" s="170">
        <f>IF(ISERROR(SUM(AG11:AG41)),"-",SUM(AG11:AG41))</f>
        <v>200</v>
      </c>
      <c r="AH43" s="170">
        <f>IF(ISERROR(SUM(AH11:AH41)),"-",SUM(AH11:AH41))</f>
        <v>600</v>
      </c>
      <c r="AI43" s="170">
        <f>IF(ISERROR(IF(AF43="","",AF43/VLOOKUP(Occupancy!$B$65,Occupancy!$B$68:$B$79,1)*12/$B43)),"-",IF(AF43="","",AF43/VLOOKUP(Occupancy!$B$65,Occupancy!$B$68:$B$79,1)*12/$B43))</f>
        <v>143.47826086956522</v>
      </c>
      <c r="AJ43" s="170">
        <f>IF(ISERROR(IF(AG43="","",AG43/VLOOKUP(Occupancy!$B$65,Occupancy!$B$68:$B$79,1)*12/$B43)),"-",IF(AG43="","",AG43/VLOOKUP(Occupancy!$B$65,Occupancy!$B$68:$B$79,1)*12/$B43))</f>
        <v>26.086956521739129</v>
      </c>
      <c r="AK43" s="169">
        <f>IF(ISERROR(SUM(AK11:AK41)),"-",SUM(AK11:AK41))</f>
        <v>0</v>
      </c>
      <c r="AL43" s="169">
        <f>IF(ISERROR(AM43/12*Occupancy!$B$65),"-",AM43/12*Occupancy!$B$65)</f>
        <v>55006.666666666664</v>
      </c>
      <c r="AM43" s="169">
        <f>IF(ISERROR(SUM(AM11:AM41)),"-",SUM(AM11:AM41))</f>
        <v>165020</v>
      </c>
      <c r="AN43" s="169">
        <f>IF(ISERROR(IF(AK43="","",AK43/VLOOKUP(Occupancy!$B$65,Occupancy!$B$68:$B$79,1)*12/$B43)),"-",IF(AK43="","",AK43/VLOOKUP(Occupancy!$B$65,Occupancy!$B$68:$B$79,1)*12/$B43))</f>
        <v>0</v>
      </c>
      <c r="AO43" s="169">
        <f>IF(ISERROR(IF(AL43="","",AL43/VLOOKUP(Occupancy!$B$65,Occupancy!$B$68:$B$79,1)*12/$B43)),"-",IF(AL43="","",AL43/VLOOKUP(Occupancy!$B$65,Occupancy!$B$68:$B$79,1)*12/$B43))</f>
        <v>7174.782608695652</v>
      </c>
      <c r="AP43" s="170">
        <f>IF(ISERROR(SUM(AP11:AP41)),"-",SUM(AP11:AP41))</f>
        <v>1251</v>
      </c>
      <c r="AQ43" s="170">
        <f>IF(ISERROR(SUM(AQ11:AQ41)),"-",SUM(AQ11:AQ41))</f>
        <v>296.66666666666669</v>
      </c>
      <c r="AR43" s="170">
        <f>IF(ISERROR(SUM(AR11:AR41)),"-",SUM(AR11:AR41))</f>
        <v>890</v>
      </c>
      <c r="AS43" s="170">
        <f>IF(ISERROR(IF(AP43="","",AP43/VLOOKUP(Occupancy!$B$65,Occupancy!$B$68:$B$79,1)*12/$B43)),"-",IF(AP43="","",AP43/VLOOKUP(Occupancy!$B$65,Occupancy!$B$68:$B$79,1)*12/$B43))</f>
        <v>163.17391304347825</v>
      </c>
      <c r="AT43" s="170">
        <f>IF(ISERROR(IF(AQ43="","",AQ43/VLOOKUP(Occupancy!$B$65,Occupancy!$B$68:$B$79,1)*12/$B43)),"-",IF(AQ43="","",AQ43/VLOOKUP(Occupancy!$B$65,Occupancy!$B$68:$B$79,1)*12/$B43))</f>
        <v>38.695652173913047</v>
      </c>
      <c r="AU43" s="169">
        <f>IF(ISERROR(SUM(AU11:AU41)),"-",SUM(AU11:AU41))</f>
        <v>0</v>
      </c>
      <c r="AV43" s="169">
        <f>IF(ISERROR(SUM(AV11:AV41)),"-",SUM(AV11:AV41))</f>
        <v>300</v>
      </c>
      <c r="AW43" s="169">
        <f>IF(ISERROR(SUM(AW11:AW41)),"-",SUM(AW11:AW41))</f>
        <v>900</v>
      </c>
      <c r="AX43" s="169">
        <f>IF(ISERROR(IF(AU43="","",AU43/VLOOKUP(Occupancy!$B$65,Occupancy!$B$68:$B$79,1)*12/$B43)),"-",IF(AU43="","",AU43/VLOOKUP(Occupancy!$B$65,Occupancy!$B$68:$B$79,1)*12/$B43))</f>
        <v>0</v>
      </c>
      <c r="AY43" s="169">
        <f>IF(ISERROR(IF(AV43="","",AV43/VLOOKUP(Occupancy!$B$65,Occupancy!$B$68:$B$79,1)*12/$B43)),"-",IF(AV43="","",AV43/VLOOKUP(Occupancy!$B$65,Occupancy!$B$68:$B$79,1)*12/$B43))</f>
        <v>39.130434782608695</v>
      </c>
      <c r="AZ43" s="166">
        <f>IF(ISERROR(SUM(AZ11:AZ41)),"-",SUM(AZ11:AZ41))</f>
        <v>-8750</v>
      </c>
      <c r="BA43" s="166">
        <f>IF(ISERROR(SUM(BA11:BA41)),"-",SUM(BA11:BA41))</f>
        <v>-55290</v>
      </c>
      <c r="BB43" s="166">
        <f>IF(ISERROR(SUM(BB11:BB41)),"-",SUM(BB11:BB41))</f>
        <v>-165870</v>
      </c>
      <c r="BC43" s="166">
        <f>IF(ISERROR(IF(AZ43="","",AZ43/VLOOKUP(Occupancy!$B$65,Occupancy!$B$68:$B$79,1)*12/$B43)),"-",IF(AZ43="","",AZ43/VLOOKUP(Occupancy!$B$65,Occupancy!$B$68:$B$79,1)*12/$B43))</f>
        <v>-1141.304347826087</v>
      </c>
      <c r="BD43" s="171">
        <f>IF(ISERROR(IF(BA43="","",BA43/VLOOKUP(Occupancy!$B$65,Occupancy!$B$68:$B$79,1)*12/$B43)),"-",IF(BA43="","",BA43/VLOOKUP(Occupancy!$B$65,Occupancy!$B$68:$B$79,1)*12/$B43))</f>
        <v>-7211.739130434783</v>
      </c>
    </row>
    <row r="44" spans="1:56" s="4" customFormat="1" ht="12.75" x14ac:dyDescent="0.2">
      <c r="A44" s="25"/>
      <c r="B44" s="126"/>
      <c r="C44" s="163"/>
      <c r="D44" s="164"/>
      <c r="E44" s="164"/>
      <c r="F44" s="165"/>
      <c r="G44" s="165"/>
      <c r="H44" s="165"/>
      <c r="I44" s="165"/>
      <c r="J44" s="166"/>
      <c r="K44" s="166"/>
      <c r="L44" s="165"/>
      <c r="M44" s="165"/>
      <c r="N44" s="165"/>
      <c r="O44" s="167"/>
      <c r="P44" s="168"/>
      <c r="Q44" s="169"/>
      <c r="R44" s="169"/>
      <c r="S44" s="169"/>
      <c r="T44" s="169"/>
      <c r="U44" s="170"/>
      <c r="V44" s="170"/>
      <c r="W44" s="170"/>
      <c r="X44" s="170"/>
      <c r="Y44" s="170"/>
      <c r="Z44" s="170"/>
      <c r="AA44" s="169"/>
      <c r="AB44" s="169"/>
      <c r="AC44" s="169"/>
      <c r="AD44" s="169"/>
      <c r="AE44" s="169"/>
      <c r="AF44" s="170"/>
      <c r="AG44" s="170"/>
      <c r="AH44" s="170"/>
      <c r="AI44" s="170"/>
      <c r="AJ44" s="170"/>
      <c r="AK44" s="169"/>
      <c r="AL44" s="169"/>
      <c r="AM44" s="169"/>
      <c r="AN44" s="169"/>
      <c r="AO44" s="169"/>
      <c r="AP44" s="170"/>
      <c r="AQ44" s="170"/>
      <c r="AR44" s="170"/>
      <c r="AS44" s="170"/>
      <c r="AT44" s="170"/>
      <c r="AU44" s="169"/>
      <c r="AV44" s="169"/>
      <c r="AW44" s="169"/>
      <c r="AX44" s="169"/>
      <c r="AY44" s="169"/>
      <c r="AZ44" s="166"/>
      <c r="BA44" s="166"/>
      <c r="BB44" s="166"/>
      <c r="BC44" s="166"/>
      <c r="BD44" s="171"/>
    </row>
    <row r="45" spans="1:56" s="4" customFormat="1" ht="12.75" x14ac:dyDescent="0.2">
      <c r="A45" s="19" t="s">
        <v>74</v>
      </c>
      <c r="B45" s="35"/>
      <c r="C45" s="181"/>
      <c r="D45" s="155"/>
      <c r="E45" s="155"/>
      <c r="F45" s="156"/>
      <c r="G45" s="156"/>
      <c r="H45" s="156"/>
      <c r="I45" s="156"/>
      <c r="J45" s="179"/>
      <c r="K45" s="179"/>
      <c r="L45" s="156"/>
      <c r="M45" s="156"/>
      <c r="N45" s="156"/>
      <c r="O45" s="158"/>
      <c r="P45" s="159"/>
      <c r="Q45" s="160"/>
      <c r="R45" s="160"/>
      <c r="S45" s="160"/>
      <c r="T45" s="160"/>
      <c r="U45" s="161"/>
      <c r="V45" s="161"/>
      <c r="W45" s="161"/>
      <c r="X45" s="161"/>
      <c r="Y45" s="161"/>
      <c r="Z45" s="180"/>
      <c r="AA45" s="160"/>
      <c r="AB45" s="160"/>
      <c r="AC45" s="160"/>
      <c r="AD45" s="160"/>
      <c r="AE45" s="160"/>
      <c r="AF45" s="161"/>
      <c r="AG45" s="161"/>
      <c r="AH45" s="161"/>
      <c r="AI45" s="161"/>
      <c r="AJ45" s="161"/>
      <c r="AK45" s="160"/>
      <c r="AL45" s="160"/>
      <c r="AM45" s="160"/>
      <c r="AN45" s="160"/>
      <c r="AO45" s="160"/>
      <c r="AP45" s="161"/>
      <c r="AQ45" s="161"/>
      <c r="AR45" s="161"/>
      <c r="AS45" s="161"/>
      <c r="AT45" s="161"/>
      <c r="AU45" s="160"/>
      <c r="AV45" s="160"/>
      <c r="AW45" s="160"/>
      <c r="AX45" s="160"/>
      <c r="AY45" s="160"/>
      <c r="AZ45" s="157"/>
      <c r="BA45" s="157"/>
      <c r="BB45" s="157"/>
      <c r="BC45" s="157"/>
      <c r="BD45" s="162"/>
    </row>
    <row r="46" spans="1:56" s="4" customFormat="1" ht="12.75" x14ac:dyDescent="0.2">
      <c r="A46" s="19" t="s">
        <v>101</v>
      </c>
      <c r="B46" s="35" t="str">
        <f>IF(ISERROR(INDEX(AnnualFinancialData!$D$2:$D$50,MATCH(Operating!$A46,AnnualFinancialData!$B$2:$B$2051,0),MATCH(Operating!B$9,AnnualFinancialData!$D$1))),"-",INDEX(AnnualFinancialData!$D$2:$D$50,MATCH(Operating!$A46,AnnualFinancialData!$B$2:$B$2051,0),MATCH(Operating!B$9,AnnualFinancialData!$D$1)))</f>
        <v>-</v>
      </c>
      <c r="C46" s="181" t="str">
        <f>IF(ISERROR(ProjectTypeData!D37),"-",ProjectTypeData!D37)</f>
        <v>Loan Closing/Construction</v>
      </c>
      <c r="D46" s="155"/>
      <c r="E46" s="155"/>
      <c r="F46" s="156"/>
      <c r="G46" s="156"/>
      <c r="H46" s="156"/>
      <c r="I46" s="156">
        <f>SUM(D46:H46)</f>
        <v>0</v>
      </c>
      <c r="J46" s="179" t="str">
        <f>IF(ISERROR(INDEX(Occupancy!$B$57:$CL$57,1,MATCH(A46,Occupancy!$B$4:$CL$4,0))),"-",INDEX(Occupancy!$B$57:$CL$57,1,MATCH(A46,Occupancy!$B$4:$CL$4,0)))</f>
        <v>-</v>
      </c>
      <c r="K46" s="179">
        <f>IF(ISERROR(INDEX(Occupancy!$B$20:$CL$20,1,MATCH(A46,Occupancy!$B$4:$CL$4,0))),"-",INDEX(Occupancy!$B$20:$CL$20,1,MATCH(A46,Occupancy!$B$4:$CL$4,0)))</f>
        <v>0</v>
      </c>
      <c r="L46" s="156"/>
      <c r="M46" s="156"/>
      <c r="N46" s="156"/>
      <c r="O46" s="158"/>
      <c r="P46" s="159"/>
      <c r="Q46" s="160">
        <f>R46/12*Occupancy!$B$65</f>
        <v>0</v>
      </c>
      <c r="R46" s="160"/>
      <c r="S46" s="160" t="str">
        <f>IF(ISERROR(IF(P46="","",P46/VLOOKUP(Occupancy!$B$65,Occupancy!$B$68:$B$79,1)*12/$B46)),"-",IF(P46="","",P46/VLOOKUP(Occupancy!$B$65,Occupancy!$B$68:$B$79,1)*12/$B46))</f>
        <v/>
      </c>
      <c r="T46" s="160" t="str">
        <f>IF(ISERROR(IF(Q46="","",Q46/VLOOKUP(Occupancy!$B$65,Occupancy!$B$68:$B$79,1)*12/$B46)),"-",IF(Q46="","",Q46/VLOOKUP(Occupancy!$B$65,Occupancy!$B$68:$B$79,1)*12/$B46))</f>
        <v>-</v>
      </c>
      <c r="U46" s="161">
        <f>IF(ISERROR(Expenses!BB41)," - ",Expenses!BB41)</f>
        <v>0</v>
      </c>
      <c r="V46" s="161">
        <f>IF(ISERROR(Expenses!BC41)," - ",Expenses!BC41)</f>
        <v>0</v>
      </c>
      <c r="W46" s="161">
        <f>IF(ISERROR(Expenses!BD41)," - ",Expenses!BD41)</f>
        <v>0</v>
      </c>
      <c r="X46" s="161" t="str">
        <f>IF(ISERROR(Expenses!BE41)," - ",Expenses!BE41)</f>
        <v>-</v>
      </c>
      <c r="Y46" s="161" t="str">
        <f>IF(ISERROR(Expenses!BF41)," - ",Expenses!BF41)</f>
        <v>-</v>
      </c>
      <c r="Z46" s="180" t="str">
        <f>IF(ISERROR(U46/P46),"-",U46/P46)</f>
        <v>-</v>
      </c>
      <c r="AA46" s="160">
        <f>IF(ISERROR(P46-U46),"-",P46-U46)</f>
        <v>0</v>
      </c>
      <c r="AB46" s="160">
        <f>IF(ISERROR(Q46-V46),"-",Q46-V46)</f>
        <v>0</v>
      </c>
      <c r="AC46" s="160">
        <f>IF(ISERROR(R46-W46),"-",R46-W46)</f>
        <v>0</v>
      </c>
      <c r="AD46" s="160" t="str">
        <f>IF(ISERROR(S46-X46),"-",S46-X46)</f>
        <v>-</v>
      </c>
      <c r="AE46" s="160" t="str">
        <f>IF(ISERROR(T46-Y46),"-",T46-Y46)</f>
        <v>-</v>
      </c>
      <c r="AF46" s="161"/>
      <c r="AG46" s="161">
        <f>AH46/12*Occupancy!$B$65</f>
        <v>0</v>
      </c>
      <c r="AH46" s="161"/>
      <c r="AI46" s="161" t="str">
        <f>IF(ISERROR(IF(AF46="","",AF46/VLOOKUP(Occupancy!$B$65,Occupancy!$B$68:$B$79,1)*12/$B46)),"-",IF(AF46="","",AF46/VLOOKUP(Occupancy!$B$65,Occupancy!$B$68:$B$79,1)*12/$B46))</f>
        <v/>
      </c>
      <c r="AJ46" s="161" t="str">
        <f>IF(ISERROR(IF(AG46="","",AG46/VLOOKUP(Occupancy!$B$65,Occupancy!$B$68:$B$79,1)*12/$B46)),"-",IF(AG46="","",AG46/VLOOKUP(Occupancy!$B$65,Occupancy!$B$68:$B$79,1)*12/$B46))</f>
        <v>-</v>
      </c>
      <c r="AK46" s="160"/>
      <c r="AL46" s="160" t="str">
        <f>IF(ISERROR(AM46/12*Occupancy!$B$65),"-",AM46/12*Occupancy!$B$65)</f>
        <v>-</v>
      </c>
      <c r="AM46" s="160" t="str">
        <f>IF(ISERROR(INDEX(ReserveData!$B$2:$B$2239,MATCH($A46,ReserveData!$A$2:$A$2250,0),0)),"-",INDEX(ReserveData!$B$2:$B2285,MATCH($A46,ReserveData!$A$2:$A$2250,0),0))</f>
        <v>-</v>
      </c>
      <c r="AN46" s="160" t="str">
        <f>IF(ISERROR($AK46/$B46),"-",$AK46/$B46)</f>
        <v>-</v>
      </c>
      <c r="AO46" s="160" t="str">
        <f>IF(ISERROR($AL46/$B46),"-",$AL46/$B46)</f>
        <v>-</v>
      </c>
      <c r="AP46" s="161"/>
      <c r="AQ46" s="161">
        <f>AR46/12*Occupancy!$B$65</f>
        <v>0</v>
      </c>
      <c r="AR46" s="161"/>
      <c r="AS46" s="161" t="str">
        <f>IF(ISERROR(IF(AP46="","",AP46/VLOOKUP(Occupancy!$B$65,Occupancy!$B$68:$B$79,1)*12/$B46)),"-",IF(AP46="","",AP46/VLOOKUP(Occupancy!$B$65,Occupancy!$B$68:$B$79,1)*12/$B46))</f>
        <v/>
      </c>
      <c r="AT46" s="161" t="str">
        <f>IF(ISERROR(IF(AQ46="","",AQ46/VLOOKUP(Occupancy!$B$65,Occupancy!$B$68:$B$79,1)*12/$B46)),"-",IF(AQ46="","",AQ46/VLOOKUP(Occupancy!$B$65,Occupancy!$B$68:$B$79,1)*12/$B46))</f>
        <v>-</v>
      </c>
      <c r="AU46" s="160"/>
      <c r="AV46" s="160">
        <f>AW46/12*Occupancy!$B$65</f>
        <v>0</v>
      </c>
      <c r="AW46" s="160"/>
      <c r="AX46" s="160" t="str">
        <f>IF(ISERROR(IF(AU46="","",AU46/VLOOKUP(Occupancy!$B$65,Occupancy!$B$68:$B$79,1)*12/$B46)),"-",IF(AU46="","",AU46/VLOOKUP(Occupancy!$B$65,Occupancy!$B$68:$B$79,1)*12/$B46))</f>
        <v/>
      </c>
      <c r="AY46" s="160" t="str">
        <f>IF(ISERROR(IF(AV46="","",AV46/VLOOKUP(Occupancy!$B$65,Occupancy!$B$68:$B$79,1)*12/$B46)),"-",IF(AV46="","",AV46/VLOOKUP(Occupancy!$B$65,Occupancy!$B$68:$B$79,1)*12/$B46))</f>
        <v>-</v>
      </c>
      <c r="AZ46" s="157">
        <f>IF(ISERROR(AA46-AF46-AK46-AP46-AU46),"-",AA46-AF46-AK46-AP46-AU46)</f>
        <v>0</v>
      </c>
      <c r="BA46" s="157" t="str">
        <f>IF(ISERROR(AB46-AG46-AL46-AQ46-AV46),"-",AB46-AG46-AL46-AQ46-AV46)</f>
        <v>-</v>
      </c>
      <c r="BB46" s="157" t="str">
        <f>IF(ISERROR(AC46-AH46-AM46-AR46-AW46),"-",AC46-AH46-AM46-AR46-AW46)</f>
        <v>-</v>
      </c>
      <c r="BC46" s="157" t="str">
        <f>IF(ISERROR(AD46-AI46-AN46-AS46-AX46),"-",AD46-AI46-AN46-AS46-AX46)</f>
        <v>-</v>
      </c>
      <c r="BD46" s="162" t="str">
        <f>IF(ISERROR(IF(BA46="","",BA46/VLOOKUP(Occupancy!$B$65,Occupancy!$B$68:$B$79,1)*12/$B46)),"-",IF(BA46="","",BA46/VLOOKUP(Occupancy!$B$65,Occupancy!$B$68:$B$79,1)*12/$B46))</f>
        <v>-</v>
      </c>
    </row>
    <row r="47" spans="1:56" s="4" customFormat="1" ht="12.75" x14ac:dyDescent="0.2">
      <c r="A47" s="19" t="s">
        <v>109</v>
      </c>
      <c r="B47" s="35" t="str">
        <f>IF(ISERROR(INDEX(AnnualFinancialData!$D$2:$D$50,MATCH(Operating!$A47,AnnualFinancialData!$B$2:$B$2051,0),MATCH(Operating!B$9,AnnualFinancialData!$D$1))),"-",INDEX(AnnualFinancialData!$D$2:$D$50,MATCH(Operating!$A47,AnnualFinancialData!$B$2:$B$2051,0),MATCH(Operating!B$9,AnnualFinancialData!$D$1)))</f>
        <v>-</v>
      </c>
      <c r="C47" s="181" t="str">
        <f>IF(ISERROR(ProjectTypeData!D38),"-",ProjectTypeData!D38)</f>
        <v>Operations/Asset Management</v>
      </c>
      <c r="D47" s="155"/>
      <c r="E47" s="155"/>
      <c r="F47" s="156"/>
      <c r="G47" s="156"/>
      <c r="H47" s="156"/>
      <c r="I47" s="156">
        <f t="shared" ref="I47:I71" si="13">SUM(D47:H47)</f>
        <v>0</v>
      </c>
      <c r="J47" s="179" t="str">
        <f>IF(ISERROR(INDEX(Occupancy!$B$57:$CL$57,1,MATCH(A47,Occupancy!$B$4:$CL$4,0))),"-",INDEX(Occupancy!$B$57:$CL$57,1,MATCH(A47,Occupancy!$B$4:$CL$4,0)))</f>
        <v>-</v>
      </c>
      <c r="K47" s="179">
        <f>IF(ISERROR(INDEX(Occupancy!$B$20:$CL$20,1,MATCH(A47,Occupancy!$B$4:$CL$4,0))),"-",INDEX(Occupancy!$B$20:$CL$20,1,MATCH(A47,Occupancy!$B$4:$CL$4,0)))</f>
        <v>0</v>
      </c>
      <c r="L47" s="156"/>
      <c r="M47" s="156"/>
      <c r="N47" s="156"/>
      <c r="O47" s="158"/>
      <c r="P47" s="159"/>
      <c r="Q47" s="160">
        <f>R47/12*Occupancy!$B$65</f>
        <v>0</v>
      </c>
      <c r="R47" s="160"/>
      <c r="S47" s="160" t="str">
        <f>IF(ISERROR(IF(P47="","",P47/VLOOKUP(Occupancy!$B$65,Occupancy!$B$68:$B$79,1)*12/$B47)),"-",IF(P47="","",P47/VLOOKUP(Occupancy!$B$65,Occupancy!$B$68:$B$79,1)*12/$B47))</f>
        <v/>
      </c>
      <c r="T47" s="160" t="str">
        <f>IF(ISERROR(IF(Q47="","",Q47/VLOOKUP(Occupancy!$B$65,Occupancy!$B$68:$B$79,1)*12/$B47)),"-",IF(Q47="","",Q47/VLOOKUP(Occupancy!$B$65,Occupancy!$B$68:$B$79,1)*12/$B47))</f>
        <v>-</v>
      </c>
      <c r="U47" s="161">
        <f>IF(ISERROR(Expenses!BB42)," - ",Expenses!BB42)</f>
        <v>0</v>
      </c>
      <c r="V47" s="161">
        <f>IF(ISERROR(Expenses!BC42)," - ",Expenses!BC42)</f>
        <v>0</v>
      </c>
      <c r="W47" s="161">
        <f>IF(ISERROR(Expenses!BD42)," - ",Expenses!BD42)</f>
        <v>0</v>
      </c>
      <c r="X47" s="161" t="str">
        <f>IF(ISERROR(Expenses!BE42)," - ",Expenses!BE42)</f>
        <v>-</v>
      </c>
      <c r="Y47" s="161" t="str">
        <f>IF(ISERROR(Expenses!BF42)," - ",Expenses!BF42)</f>
        <v>-</v>
      </c>
      <c r="Z47" s="180" t="str">
        <f t="shared" ref="Z47:Z71" si="14">IF(ISERROR(U47/P47),"-",U47/P47)</f>
        <v>-</v>
      </c>
      <c r="AA47" s="160">
        <f t="shared" ref="AA47:AA71" si="15">IF(ISERROR(P47-U47),"-",P47-U47)</f>
        <v>0</v>
      </c>
      <c r="AB47" s="160">
        <f t="shared" ref="AB47:AB71" si="16">IF(ISERROR(Q47-V47),"-",Q47-V47)</f>
        <v>0</v>
      </c>
      <c r="AC47" s="160">
        <f t="shared" ref="AC47:AC71" si="17">IF(ISERROR(R47-W47),"-",R47-W47)</f>
        <v>0</v>
      </c>
      <c r="AD47" s="160" t="str">
        <f t="shared" ref="AD47:AD71" si="18">IF(ISERROR(S47-X47),"-",S47-X47)</f>
        <v>-</v>
      </c>
      <c r="AE47" s="160" t="str">
        <f t="shared" ref="AE47:AE71" si="19">IF(ISERROR(T47-Y47),"-",T47-Y47)</f>
        <v>-</v>
      </c>
      <c r="AF47" s="161"/>
      <c r="AG47" s="161">
        <f>AH47/12*Occupancy!$B$65</f>
        <v>0</v>
      </c>
      <c r="AH47" s="161"/>
      <c r="AI47" s="161" t="str">
        <f>IF(ISERROR(IF(AF47="","",AF47/VLOOKUP(Occupancy!$B$65,Occupancy!$B$68:$B$79,1)*12/$B47)),"-",IF(AF47="","",AF47/VLOOKUP(Occupancy!$B$65,Occupancy!$B$68:$B$79,1)*12/$B47))</f>
        <v/>
      </c>
      <c r="AJ47" s="161" t="str">
        <f>IF(ISERROR(IF(AG47="","",AG47/VLOOKUP(Occupancy!$B$65,Occupancy!$B$68:$B$79,1)*12/$B47)),"-",IF(AG47="","",AG47/VLOOKUP(Occupancy!$B$65,Occupancy!$B$68:$B$79,1)*12/$B47))</f>
        <v>-</v>
      </c>
      <c r="AK47" s="160"/>
      <c r="AL47" s="160" t="str">
        <f>IF(ISERROR(AM47/12*Occupancy!$B$65),"-",AM47/12*Occupancy!$B$65)</f>
        <v>-</v>
      </c>
      <c r="AM47" s="160" t="str">
        <f>IF(ISERROR(INDEX(ReserveData!$B$2:$B$2239,MATCH($A47,ReserveData!$A$2:$A$2250,0),0)),"-",INDEX(ReserveData!$B$2:$B2286,MATCH($A47,ReserveData!$A$2:$A$2250,0),0))</f>
        <v>-</v>
      </c>
      <c r="AN47" s="160" t="str">
        <f t="shared" ref="AN47:AN71" si="20">IF(ISERROR($AK47/$B47),"-",$AK47/$B47)</f>
        <v>-</v>
      </c>
      <c r="AO47" s="160" t="str">
        <f t="shared" ref="AO47:AO71" si="21">IF(ISERROR($AL47/$B47),"-",$AL47/$B47)</f>
        <v>-</v>
      </c>
      <c r="AP47" s="161"/>
      <c r="AQ47" s="161">
        <f>AR47/12*Occupancy!$B$65</f>
        <v>0</v>
      </c>
      <c r="AR47" s="161"/>
      <c r="AS47" s="161" t="str">
        <f>IF(ISERROR(IF(AP47="","",AP47/VLOOKUP(Occupancy!$B$65,Occupancy!$B$68:$B$79,1)*12/$B47)),"-",IF(AP47="","",AP47/VLOOKUP(Occupancy!$B$65,Occupancy!$B$68:$B$79,1)*12/$B47))</f>
        <v/>
      </c>
      <c r="AT47" s="161" t="str">
        <f>IF(ISERROR(IF(AQ47="","",AQ47/VLOOKUP(Occupancy!$B$65,Occupancy!$B$68:$B$79,1)*12/$B47)),"-",IF(AQ47="","",AQ47/VLOOKUP(Occupancy!$B$65,Occupancy!$B$68:$B$79,1)*12/$B47))</f>
        <v>-</v>
      </c>
      <c r="AU47" s="160"/>
      <c r="AV47" s="160">
        <f>AW47/12*Occupancy!$B$65</f>
        <v>0</v>
      </c>
      <c r="AW47" s="160"/>
      <c r="AX47" s="160" t="str">
        <f>IF(ISERROR(IF(AU47="","",AU47/VLOOKUP(Occupancy!$B$65,Occupancy!$B$68:$B$79,1)*12/$B47)),"-",IF(AU47="","",AU47/VLOOKUP(Occupancy!$B$65,Occupancy!$B$68:$B$79,1)*12/$B47))</f>
        <v/>
      </c>
      <c r="AY47" s="160" t="str">
        <f>IF(ISERROR(IF(AV47="","",AV47/VLOOKUP(Occupancy!$B$65,Occupancy!$B$68:$B$79,1)*12/$B47)),"-",IF(AV47="","",AV47/VLOOKUP(Occupancy!$B$65,Occupancy!$B$68:$B$79,1)*12/$B47))</f>
        <v>-</v>
      </c>
      <c r="AZ47" s="157">
        <f t="shared" ref="AZ47:AZ71" si="22">IF(ISERROR(AA47-AF47-AK47-AP47-AU47),"-",AA47-AF47-AK47-AP47-AU47)</f>
        <v>0</v>
      </c>
      <c r="BA47" s="157" t="str">
        <f t="shared" ref="BA47:BA71" si="23">IF(ISERROR(AB47-AG47-AL47-AQ47-AV47),"-",AB47-AG47-AL47-AQ47-AV47)</f>
        <v>-</v>
      </c>
      <c r="BB47" s="157" t="str">
        <f t="shared" ref="BB47:BB71" si="24">IF(ISERROR(AC47-AH47-AM47-AR47-AW47),"-",AC47-AH47-AM47-AR47-AW47)</f>
        <v>-</v>
      </c>
      <c r="BC47" s="157" t="str">
        <f t="shared" ref="BC47:BC71" si="25">IF(ISERROR(AD47-AI47-AN47-AS47-AX47),"-",AD47-AI47-AN47-AS47-AX47)</f>
        <v>-</v>
      </c>
      <c r="BD47" s="162" t="str">
        <f>IF(ISERROR(IF(BA47="","",BA47/VLOOKUP(Occupancy!$B$65,Occupancy!$B$68:$B$79,1)*12/$B47)),"-",IF(BA47="","",BA47/VLOOKUP(Occupancy!$B$65,Occupancy!$B$68:$B$79,1)*12/$B47))</f>
        <v>-</v>
      </c>
    </row>
    <row r="48" spans="1:56" s="4" customFormat="1" ht="12.75" x14ac:dyDescent="0.2">
      <c r="A48" s="19" t="s">
        <v>133</v>
      </c>
      <c r="B48" s="35" t="str">
        <f>IF(ISERROR(INDEX(AnnualFinancialData!$D$2:$D$50,MATCH(Operating!$A48,AnnualFinancialData!$B$2:$B$2051,0),MATCH(Operating!B$9,AnnualFinancialData!$D$1))),"-",INDEX(AnnualFinancialData!$D$2:$D$50,MATCH(Operating!$A48,AnnualFinancialData!$B$2:$B$2051,0),MATCH(Operating!B$9,AnnualFinancialData!$D$1)))</f>
        <v>-</v>
      </c>
      <c r="C48" s="181" t="str">
        <f>IF(ISERROR(ProjectTypeData!D39),"-",ProjectTypeData!D39)</f>
        <v>Operations/Asset Management</v>
      </c>
      <c r="D48" s="155"/>
      <c r="E48" s="155"/>
      <c r="F48" s="156"/>
      <c r="G48" s="156"/>
      <c r="H48" s="156"/>
      <c r="I48" s="156">
        <f t="shared" si="13"/>
        <v>0</v>
      </c>
      <c r="J48" s="179" t="str">
        <f>IF(ISERROR(INDEX(Occupancy!$B$57:$CL$57,1,MATCH(A48,Occupancy!$B$4:$CL$4,0))),"-",INDEX(Occupancy!$B$57:$CL$57,1,MATCH(A48,Occupancy!$B$4:$CL$4,0)))</f>
        <v>-</v>
      </c>
      <c r="K48" s="179">
        <f>IF(ISERROR(INDEX(Occupancy!$B$20:$CL$20,1,MATCH(A48,Occupancy!$B$4:$CL$4,0))),"-",INDEX(Occupancy!$B$20:$CL$20,1,MATCH(A48,Occupancy!$B$4:$CL$4,0)))</f>
        <v>0</v>
      </c>
      <c r="L48" s="156"/>
      <c r="M48" s="156"/>
      <c r="N48" s="156"/>
      <c r="O48" s="158"/>
      <c r="P48" s="159"/>
      <c r="Q48" s="160">
        <f>R48/12*Occupancy!$B$65</f>
        <v>0</v>
      </c>
      <c r="R48" s="160"/>
      <c r="S48" s="160" t="str">
        <f>IF(ISERROR(IF(P48="","",P48/VLOOKUP(Occupancy!$B$65,Occupancy!$B$68:$B$79,1)*12/$B48)),"-",IF(P48="","",P48/VLOOKUP(Occupancy!$B$65,Occupancy!$B$68:$B$79,1)*12/$B48))</f>
        <v/>
      </c>
      <c r="T48" s="160" t="str">
        <f>IF(ISERROR(IF(Q48="","",Q48/VLOOKUP(Occupancy!$B$65,Occupancy!$B$68:$B$79,1)*12/$B48)),"-",IF(Q48="","",Q48/VLOOKUP(Occupancy!$B$65,Occupancy!$B$68:$B$79,1)*12/$B48))</f>
        <v>-</v>
      </c>
      <c r="U48" s="161">
        <f>IF(ISERROR(Expenses!BB43)," - ",Expenses!BB43)</f>
        <v>0</v>
      </c>
      <c r="V48" s="161">
        <f>IF(ISERROR(Expenses!BC43)," - ",Expenses!BC43)</f>
        <v>0</v>
      </c>
      <c r="W48" s="161">
        <f>IF(ISERROR(Expenses!BD43)," - ",Expenses!BD43)</f>
        <v>0</v>
      </c>
      <c r="X48" s="161" t="str">
        <f>IF(ISERROR(Expenses!BE43)," - ",Expenses!BE43)</f>
        <v>-</v>
      </c>
      <c r="Y48" s="161" t="str">
        <f>IF(ISERROR(Expenses!BF43)," - ",Expenses!BF43)</f>
        <v>-</v>
      </c>
      <c r="Z48" s="180" t="str">
        <f t="shared" si="14"/>
        <v>-</v>
      </c>
      <c r="AA48" s="160">
        <f t="shared" si="15"/>
        <v>0</v>
      </c>
      <c r="AB48" s="160">
        <f t="shared" si="16"/>
        <v>0</v>
      </c>
      <c r="AC48" s="160">
        <f t="shared" si="17"/>
        <v>0</v>
      </c>
      <c r="AD48" s="160" t="str">
        <f t="shared" si="18"/>
        <v>-</v>
      </c>
      <c r="AE48" s="160" t="str">
        <f t="shared" si="19"/>
        <v>-</v>
      </c>
      <c r="AF48" s="161"/>
      <c r="AG48" s="161">
        <f>AH48/12*Occupancy!$B$65</f>
        <v>0</v>
      </c>
      <c r="AH48" s="161"/>
      <c r="AI48" s="161" t="str">
        <f>IF(ISERROR(IF(AF48="","",AF48/VLOOKUP(Occupancy!$B$65,Occupancy!$B$68:$B$79,1)*12/$B48)),"-",IF(AF48="","",AF48/VLOOKUP(Occupancy!$B$65,Occupancy!$B$68:$B$79,1)*12/$B48))</f>
        <v/>
      </c>
      <c r="AJ48" s="161" t="str">
        <f>IF(ISERROR(IF(AG48="","",AG48/VLOOKUP(Occupancy!$B$65,Occupancy!$B$68:$B$79,1)*12/$B48)),"-",IF(AG48="","",AG48/VLOOKUP(Occupancy!$B$65,Occupancy!$B$68:$B$79,1)*12/$B48))</f>
        <v>-</v>
      </c>
      <c r="AK48" s="160"/>
      <c r="AL48" s="160" t="str">
        <f>IF(ISERROR(AM48/12*Occupancy!$B$65),"-",AM48/12*Occupancy!$B$65)</f>
        <v>-</v>
      </c>
      <c r="AM48" s="160" t="str">
        <f>IF(ISERROR(INDEX(ReserveData!$B$2:$B$2239,MATCH($A48,ReserveData!$A$2:$A$2250,0),0)),"-",INDEX(ReserveData!$B$2:$B2287,MATCH($A48,ReserveData!$A$2:$A$2250,0),0))</f>
        <v>-</v>
      </c>
      <c r="AN48" s="160" t="str">
        <f t="shared" si="20"/>
        <v>-</v>
      </c>
      <c r="AO48" s="160" t="str">
        <f t="shared" si="21"/>
        <v>-</v>
      </c>
      <c r="AP48" s="161"/>
      <c r="AQ48" s="161">
        <f>AR48/12*Occupancy!$B$65</f>
        <v>0</v>
      </c>
      <c r="AR48" s="161"/>
      <c r="AS48" s="161" t="str">
        <f>IF(ISERROR(IF(AP48="","",AP48/VLOOKUP(Occupancy!$B$65,Occupancy!$B$68:$B$79,1)*12/$B48)),"-",IF(AP48="","",AP48/VLOOKUP(Occupancy!$B$65,Occupancy!$B$68:$B$79,1)*12/$B48))</f>
        <v/>
      </c>
      <c r="AT48" s="161" t="str">
        <f>IF(ISERROR(IF(AQ48="","",AQ48/VLOOKUP(Occupancy!$B$65,Occupancy!$B$68:$B$79,1)*12/$B48)),"-",IF(AQ48="","",AQ48/VLOOKUP(Occupancy!$B$65,Occupancy!$B$68:$B$79,1)*12/$B48))</f>
        <v>-</v>
      </c>
      <c r="AU48" s="160"/>
      <c r="AV48" s="160">
        <f>AW48/12*Occupancy!$B$65</f>
        <v>0</v>
      </c>
      <c r="AW48" s="160"/>
      <c r="AX48" s="160" t="str">
        <f>IF(ISERROR(IF(AU48="","",AU48/VLOOKUP(Occupancy!$B$65,Occupancy!$B$68:$B$79,1)*12/$B48)),"-",IF(AU48="","",AU48/VLOOKUP(Occupancy!$B$65,Occupancy!$B$68:$B$79,1)*12/$B48))</f>
        <v/>
      </c>
      <c r="AY48" s="160" t="str">
        <f>IF(ISERROR(IF(AV48="","",AV48/VLOOKUP(Occupancy!$B$65,Occupancy!$B$68:$B$79,1)*12/$B48)),"-",IF(AV48="","",AV48/VLOOKUP(Occupancy!$B$65,Occupancy!$B$68:$B$79,1)*12/$B48))</f>
        <v>-</v>
      </c>
      <c r="AZ48" s="157">
        <f t="shared" si="22"/>
        <v>0</v>
      </c>
      <c r="BA48" s="157" t="str">
        <f t="shared" si="23"/>
        <v>-</v>
      </c>
      <c r="BB48" s="157" t="str">
        <f t="shared" si="24"/>
        <v>-</v>
      </c>
      <c r="BC48" s="157" t="str">
        <f t="shared" si="25"/>
        <v>-</v>
      </c>
      <c r="BD48" s="162" t="str">
        <f>IF(ISERROR(IF(BA48="","",BA48/VLOOKUP(Occupancy!$B$65,Occupancy!$B$68:$B$79,1)*12/$B48)),"-",IF(BA48="","",BA48/VLOOKUP(Occupancy!$B$65,Occupancy!$B$68:$B$79,1)*12/$B48))</f>
        <v>-</v>
      </c>
    </row>
    <row r="49" spans="1:56" s="4" customFormat="1" ht="12.75" x14ac:dyDescent="0.2">
      <c r="A49" s="19" t="s">
        <v>143</v>
      </c>
      <c r="B49" s="35" t="str">
        <f>IF(ISERROR(INDEX(AnnualFinancialData!$D$2:$D$50,MATCH(Operating!$A49,AnnualFinancialData!$B$2:$B$2051,0),MATCH(Operating!B$9,AnnualFinancialData!$D$1))),"-",INDEX(AnnualFinancialData!$D$2:$D$50,MATCH(Operating!$A49,AnnualFinancialData!$B$2:$B$2051,0),MATCH(Operating!B$9,AnnualFinancialData!$D$1)))</f>
        <v>-</v>
      </c>
      <c r="C49" s="181" t="str">
        <f>IF(ISERROR(ProjectTypeData!D40),"-",ProjectTypeData!D40)</f>
        <v>Operations/Asset Management</v>
      </c>
      <c r="D49" s="155"/>
      <c r="E49" s="155"/>
      <c r="F49" s="156"/>
      <c r="G49" s="156"/>
      <c r="H49" s="156"/>
      <c r="I49" s="156">
        <f t="shared" si="13"/>
        <v>0</v>
      </c>
      <c r="J49" s="179" t="str">
        <f>IF(ISERROR(INDEX(Occupancy!$B$57:$CL$57,1,MATCH(A49,Occupancy!$B$4:$CL$4,0))),"-",INDEX(Occupancy!$B$57:$CL$57,1,MATCH(A49,Occupancy!$B$4:$CL$4,0)))</f>
        <v>-</v>
      </c>
      <c r="K49" s="179">
        <f>IF(ISERROR(INDEX(Occupancy!$B$20:$CL$20,1,MATCH(A49,Occupancy!$B$4:$CL$4,0))),"-",INDEX(Occupancy!$B$20:$CL$20,1,MATCH(A49,Occupancy!$B$4:$CL$4,0)))</f>
        <v>0</v>
      </c>
      <c r="L49" s="156"/>
      <c r="M49" s="156"/>
      <c r="N49" s="156"/>
      <c r="O49" s="158"/>
      <c r="P49" s="159"/>
      <c r="Q49" s="160">
        <f>R49/12*Occupancy!$B$65</f>
        <v>0</v>
      </c>
      <c r="R49" s="160"/>
      <c r="S49" s="160" t="str">
        <f>IF(ISERROR(IF(P49="","",P49/VLOOKUP(Occupancy!$B$65,Occupancy!$B$68:$B$79,1)*12/$B49)),"-",IF(P49="","",P49/VLOOKUP(Occupancy!$B$65,Occupancy!$B$68:$B$79,1)*12/$B49))</f>
        <v/>
      </c>
      <c r="T49" s="160" t="str">
        <f>IF(ISERROR(IF(Q49="","",Q49/VLOOKUP(Occupancy!$B$65,Occupancy!$B$68:$B$79,1)*12/$B49)),"-",IF(Q49="","",Q49/VLOOKUP(Occupancy!$B$65,Occupancy!$B$68:$B$79,1)*12/$B49))</f>
        <v>-</v>
      </c>
      <c r="U49" s="161">
        <f>IF(ISERROR(Expenses!BB44)," - ",Expenses!BB44)</f>
        <v>0</v>
      </c>
      <c r="V49" s="161">
        <f>IF(ISERROR(Expenses!BC44)," - ",Expenses!BC44)</f>
        <v>0</v>
      </c>
      <c r="W49" s="161">
        <f>IF(ISERROR(Expenses!BD44)," - ",Expenses!BD44)</f>
        <v>0</v>
      </c>
      <c r="X49" s="161" t="str">
        <f>IF(ISERROR(Expenses!BE44)," - ",Expenses!BE44)</f>
        <v>-</v>
      </c>
      <c r="Y49" s="161" t="str">
        <f>IF(ISERROR(Expenses!BF44)," - ",Expenses!BF44)</f>
        <v>-</v>
      </c>
      <c r="Z49" s="180" t="str">
        <f t="shared" si="14"/>
        <v>-</v>
      </c>
      <c r="AA49" s="160">
        <f t="shared" si="15"/>
        <v>0</v>
      </c>
      <c r="AB49" s="160">
        <f t="shared" si="16"/>
        <v>0</v>
      </c>
      <c r="AC49" s="160">
        <f t="shared" si="17"/>
        <v>0</v>
      </c>
      <c r="AD49" s="160" t="str">
        <f t="shared" si="18"/>
        <v>-</v>
      </c>
      <c r="AE49" s="160" t="str">
        <f t="shared" si="19"/>
        <v>-</v>
      </c>
      <c r="AF49" s="161"/>
      <c r="AG49" s="161">
        <f>AH49/12*Occupancy!$B$65</f>
        <v>0</v>
      </c>
      <c r="AH49" s="161"/>
      <c r="AI49" s="161" t="str">
        <f>IF(ISERROR(IF(AF49="","",AF49/VLOOKUP(Occupancy!$B$65,Occupancy!$B$68:$B$79,1)*12/$B49)),"-",IF(AF49="","",AF49/VLOOKUP(Occupancy!$B$65,Occupancy!$B$68:$B$79,1)*12/$B49))</f>
        <v/>
      </c>
      <c r="AJ49" s="161" t="str">
        <f>IF(ISERROR(IF(AG49="","",AG49/VLOOKUP(Occupancy!$B$65,Occupancy!$B$68:$B$79,1)*12/$B49)),"-",IF(AG49="","",AG49/VLOOKUP(Occupancy!$B$65,Occupancy!$B$68:$B$79,1)*12/$B49))</f>
        <v>-</v>
      </c>
      <c r="AK49" s="160"/>
      <c r="AL49" s="160" t="str">
        <f>IF(ISERROR(AM49/12*Occupancy!$B$65),"-",AM49/12*Occupancy!$B$65)</f>
        <v>-</v>
      </c>
      <c r="AM49" s="160" t="str">
        <f>IF(ISERROR(INDEX(ReserveData!$B$2:$B$2239,MATCH($A49,ReserveData!$A$2:$A$2250,0),0)),"-",INDEX(ReserveData!$B$2:$B2288,MATCH($A49,ReserveData!$A$2:$A$2250,0),0))</f>
        <v>-</v>
      </c>
      <c r="AN49" s="160" t="str">
        <f t="shared" si="20"/>
        <v>-</v>
      </c>
      <c r="AO49" s="160" t="str">
        <f t="shared" si="21"/>
        <v>-</v>
      </c>
      <c r="AP49" s="161"/>
      <c r="AQ49" s="161">
        <f>AR49/12*Occupancy!$B$65</f>
        <v>0</v>
      </c>
      <c r="AR49" s="161"/>
      <c r="AS49" s="161" t="str">
        <f>IF(ISERROR(IF(AP49="","",AP49/VLOOKUP(Occupancy!$B$65,Occupancy!$B$68:$B$79,1)*12/$B49)),"-",IF(AP49="","",AP49/VLOOKUP(Occupancy!$B$65,Occupancy!$B$68:$B$79,1)*12/$B49))</f>
        <v/>
      </c>
      <c r="AT49" s="161" t="str">
        <f>IF(ISERROR(IF(AQ49="","",AQ49/VLOOKUP(Occupancy!$B$65,Occupancy!$B$68:$B$79,1)*12/$B49)),"-",IF(AQ49="","",AQ49/VLOOKUP(Occupancy!$B$65,Occupancy!$B$68:$B$79,1)*12/$B49))</f>
        <v>-</v>
      </c>
      <c r="AU49" s="160"/>
      <c r="AV49" s="160">
        <f>AW49/12*Occupancy!$B$65</f>
        <v>0</v>
      </c>
      <c r="AW49" s="160"/>
      <c r="AX49" s="160" t="str">
        <f>IF(ISERROR(IF(AU49="","",AU49/VLOOKUP(Occupancy!$B$65,Occupancy!$B$68:$B$79,1)*12/$B49)),"-",IF(AU49="","",AU49/VLOOKUP(Occupancy!$B$65,Occupancy!$B$68:$B$79,1)*12/$B49))</f>
        <v/>
      </c>
      <c r="AY49" s="160" t="str">
        <f>IF(ISERROR(IF(AV49="","",AV49/VLOOKUP(Occupancy!$B$65,Occupancy!$B$68:$B$79,1)*12/$B49)),"-",IF(AV49="","",AV49/VLOOKUP(Occupancy!$B$65,Occupancy!$B$68:$B$79,1)*12/$B49))</f>
        <v>-</v>
      </c>
      <c r="AZ49" s="157">
        <f t="shared" si="22"/>
        <v>0</v>
      </c>
      <c r="BA49" s="157" t="str">
        <f t="shared" si="23"/>
        <v>-</v>
      </c>
      <c r="BB49" s="157" t="str">
        <f t="shared" si="24"/>
        <v>-</v>
      </c>
      <c r="BC49" s="157" t="str">
        <f t="shared" si="25"/>
        <v>-</v>
      </c>
      <c r="BD49" s="162" t="str">
        <f>IF(ISERROR(IF(BA49="","",BA49/VLOOKUP(Occupancy!$B$65,Occupancy!$B$68:$B$79,1)*12/$B49)),"-",IF(BA49="","",BA49/VLOOKUP(Occupancy!$B$65,Occupancy!$B$68:$B$79,1)*12/$B49))</f>
        <v>-</v>
      </c>
    </row>
    <row r="50" spans="1:56" s="4" customFormat="1" ht="12.75" x14ac:dyDescent="0.2">
      <c r="A50" s="19" t="s">
        <v>147</v>
      </c>
      <c r="B50" s="35" t="str">
        <f>IF(ISERROR(INDEX(AnnualFinancialData!$D$2:$D$50,MATCH(Operating!$A50,AnnualFinancialData!$B$2:$B$2051,0),MATCH(Operating!B$9,AnnualFinancialData!$D$1))),"-",INDEX(AnnualFinancialData!$D$2:$D$50,MATCH(Operating!$A50,AnnualFinancialData!$B$2:$B$2051,0),MATCH(Operating!B$9,AnnualFinancialData!$D$1)))</f>
        <v>-</v>
      </c>
      <c r="C50" s="181" t="str">
        <f>IF(ISERROR(ProjectTypeData!D41),"-",ProjectTypeData!D41)</f>
        <v>Operations/Asset Management</v>
      </c>
      <c r="D50" s="155"/>
      <c r="E50" s="155"/>
      <c r="F50" s="156"/>
      <c r="G50" s="156"/>
      <c r="H50" s="156"/>
      <c r="I50" s="156">
        <f t="shared" si="13"/>
        <v>0</v>
      </c>
      <c r="J50" s="179" t="str">
        <f>IF(ISERROR(INDEX(Occupancy!$B$57:$CL$57,1,MATCH(A50,Occupancy!$B$4:$CL$4,0))),"-",INDEX(Occupancy!$B$57:$CL$57,1,MATCH(A50,Occupancy!$B$4:$CL$4,0)))</f>
        <v>-</v>
      </c>
      <c r="K50" s="179">
        <f>IF(ISERROR(INDEX(Occupancy!$B$20:$CL$20,1,MATCH(A50,Occupancy!$B$4:$CL$4,0))),"-",INDEX(Occupancy!$B$20:$CL$20,1,MATCH(A50,Occupancy!$B$4:$CL$4,0)))</f>
        <v>0</v>
      </c>
      <c r="L50" s="156"/>
      <c r="M50" s="156"/>
      <c r="N50" s="156"/>
      <c r="O50" s="158"/>
      <c r="P50" s="159"/>
      <c r="Q50" s="160">
        <f>R50/12*Occupancy!$B$65</f>
        <v>0</v>
      </c>
      <c r="R50" s="160"/>
      <c r="S50" s="160" t="str">
        <f>IF(ISERROR(IF(P50="","",P50/VLOOKUP(Occupancy!$B$65,Occupancy!$B$68:$B$79,1)*12/$B50)),"-",IF(P50="","",P50/VLOOKUP(Occupancy!$B$65,Occupancy!$B$68:$B$79,1)*12/$B50))</f>
        <v/>
      </c>
      <c r="T50" s="160" t="str">
        <f>IF(ISERROR(IF(Q50="","",Q50/VLOOKUP(Occupancy!$B$65,Occupancy!$B$68:$B$79,1)*12/$B50)),"-",IF(Q50="","",Q50/VLOOKUP(Occupancy!$B$65,Occupancy!$B$68:$B$79,1)*12/$B50))</f>
        <v>-</v>
      </c>
      <c r="U50" s="161">
        <f>IF(ISERROR(Expenses!BB45)," - ",Expenses!BB45)</f>
        <v>0</v>
      </c>
      <c r="V50" s="161">
        <f>IF(ISERROR(Expenses!BC45)," - ",Expenses!BC45)</f>
        <v>0</v>
      </c>
      <c r="W50" s="161">
        <f>IF(ISERROR(Expenses!BD45)," - ",Expenses!BD45)</f>
        <v>0</v>
      </c>
      <c r="X50" s="161" t="str">
        <f>IF(ISERROR(Expenses!BE45)," - ",Expenses!BE45)</f>
        <v>-</v>
      </c>
      <c r="Y50" s="161" t="str">
        <f>IF(ISERROR(Expenses!BF45)," - ",Expenses!BF45)</f>
        <v>-</v>
      </c>
      <c r="Z50" s="180" t="str">
        <f t="shared" si="14"/>
        <v>-</v>
      </c>
      <c r="AA50" s="160">
        <f t="shared" si="15"/>
        <v>0</v>
      </c>
      <c r="AB50" s="160">
        <f t="shared" si="16"/>
        <v>0</v>
      </c>
      <c r="AC50" s="160">
        <f t="shared" si="17"/>
        <v>0</v>
      </c>
      <c r="AD50" s="160" t="str">
        <f t="shared" si="18"/>
        <v>-</v>
      </c>
      <c r="AE50" s="160" t="str">
        <f t="shared" si="19"/>
        <v>-</v>
      </c>
      <c r="AF50" s="161"/>
      <c r="AG50" s="161">
        <f>AH50/12*Occupancy!$B$65</f>
        <v>0</v>
      </c>
      <c r="AH50" s="161"/>
      <c r="AI50" s="161" t="str">
        <f>IF(ISERROR(IF(AF50="","",AF50/VLOOKUP(Occupancy!$B$65,Occupancy!$B$68:$B$79,1)*12/$B50)),"-",IF(AF50="","",AF50/VLOOKUP(Occupancy!$B$65,Occupancy!$B$68:$B$79,1)*12/$B50))</f>
        <v/>
      </c>
      <c r="AJ50" s="161" t="str">
        <f>IF(ISERROR(IF(AG50="","",AG50/VLOOKUP(Occupancy!$B$65,Occupancy!$B$68:$B$79,1)*12/$B50)),"-",IF(AG50="","",AG50/VLOOKUP(Occupancy!$B$65,Occupancy!$B$68:$B$79,1)*12/$B50))</f>
        <v>-</v>
      </c>
      <c r="AK50" s="160"/>
      <c r="AL50" s="160" t="str">
        <f>IF(ISERROR(AM50/12*Occupancy!$B$65),"-",AM50/12*Occupancy!$B$65)</f>
        <v>-</v>
      </c>
      <c r="AM50" s="160" t="str">
        <f>IF(ISERROR(INDEX(ReserveData!$B$2:$B$2239,MATCH($A50,ReserveData!$A$2:$A$2250,0),0)),"-",INDEX(ReserveData!$B$2:$B2289,MATCH($A50,ReserveData!$A$2:$A$2250,0),0))</f>
        <v>-</v>
      </c>
      <c r="AN50" s="160" t="str">
        <f t="shared" si="20"/>
        <v>-</v>
      </c>
      <c r="AO50" s="160" t="str">
        <f t="shared" si="21"/>
        <v>-</v>
      </c>
      <c r="AP50" s="161"/>
      <c r="AQ50" s="161">
        <f>AR50/12*Occupancy!$B$65</f>
        <v>0</v>
      </c>
      <c r="AR50" s="161"/>
      <c r="AS50" s="161" t="str">
        <f>IF(ISERROR(IF(AP50="","",AP50/VLOOKUP(Occupancy!$B$65,Occupancy!$B$68:$B$79,1)*12/$B50)),"-",IF(AP50="","",AP50/VLOOKUP(Occupancy!$B$65,Occupancy!$B$68:$B$79,1)*12/$B50))</f>
        <v/>
      </c>
      <c r="AT50" s="161" t="str">
        <f>IF(ISERROR(IF(AQ50="","",AQ50/VLOOKUP(Occupancy!$B$65,Occupancy!$B$68:$B$79,1)*12/$B50)),"-",IF(AQ50="","",AQ50/VLOOKUP(Occupancy!$B$65,Occupancy!$B$68:$B$79,1)*12/$B50))</f>
        <v>-</v>
      </c>
      <c r="AU50" s="160"/>
      <c r="AV50" s="160">
        <f>AW50/12*Occupancy!$B$65</f>
        <v>0</v>
      </c>
      <c r="AW50" s="160"/>
      <c r="AX50" s="160" t="str">
        <f>IF(ISERROR(IF(AU50="","",AU50/VLOOKUP(Occupancy!$B$65,Occupancy!$B$68:$B$79,1)*12/$B50)),"-",IF(AU50="","",AU50/VLOOKUP(Occupancy!$B$65,Occupancy!$B$68:$B$79,1)*12/$B50))</f>
        <v/>
      </c>
      <c r="AY50" s="160" t="str">
        <f>IF(ISERROR(IF(AV50="","",AV50/VLOOKUP(Occupancy!$B$65,Occupancy!$B$68:$B$79,1)*12/$B50)),"-",IF(AV50="","",AV50/VLOOKUP(Occupancy!$B$65,Occupancy!$B$68:$B$79,1)*12/$B50))</f>
        <v>-</v>
      </c>
      <c r="AZ50" s="157">
        <f t="shared" si="22"/>
        <v>0</v>
      </c>
      <c r="BA50" s="157" t="str">
        <f t="shared" si="23"/>
        <v>-</v>
      </c>
      <c r="BB50" s="157" t="str">
        <f t="shared" si="24"/>
        <v>-</v>
      </c>
      <c r="BC50" s="157" t="str">
        <f t="shared" si="25"/>
        <v>-</v>
      </c>
      <c r="BD50" s="162" t="str">
        <f>IF(ISERROR(IF(BA50="","",BA50/VLOOKUP(Occupancy!$B$65,Occupancy!$B$68:$B$79,1)*12/$B50)),"-",IF(BA50="","",BA50/VLOOKUP(Occupancy!$B$65,Occupancy!$B$68:$B$79,1)*12/$B50))</f>
        <v>-</v>
      </c>
    </row>
    <row r="51" spans="1:56" s="4" customFormat="1" ht="12.75" x14ac:dyDescent="0.2">
      <c r="A51" s="19" t="s">
        <v>149</v>
      </c>
      <c r="B51" s="35" t="str">
        <f>IF(ISERROR(INDEX(AnnualFinancialData!$D$2:$D$50,MATCH(Operating!$A51,AnnualFinancialData!$B$2:$B$2051,0),MATCH(Operating!B$9,AnnualFinancialData!$D$1))),"-",INDEX(AnnualFinancialData!$D$2:$D$50,MATCH(Operating!$A51,AnnualFinancialData!$B$2:$B$2051,0),MATCH(Operating!B$9,AnnualFinancialData!$D$1)))</f>
        <v>-</v>
      </c>
      <c r="C51" s="181" t="str">
        <f>IF(ISERROR(ProjectTypeData!D42),"-",ProjectTypeData!D42)</f>
        <v>Operations/Asset Management</v>
      </c>
      <c r="D51" s="155"/>
      <c r="E51" s="155"/>
      <c r="F51" s="156"/>
      <c r="G51" s="156"/>
      <c r="H51" s="156"/>
      <c r="I51" s="156">
        <f t="shared" si="13"/>
        <v>0</v>
      </c>
      <c r="J51" s="179" t="str">
        <f>IF(ISERROR(INDEX(Occupancy!$B$57:$CL$57,1,MATCH(A51,Occupancy!$B$4:$CL$4,0))),"-",INDEX(Occupancy!$B$57:$CL$57,1,MATCH(A51,Occupancy!$B$4:$CL$4,0)))</f>
        <v>-</v>
      </c>
      <c r="K51" s="179">
        <f>IF(ISERROR(INDEX(Occupancy!$B$20:$CL$20,1,MATCH(A51,Occupancy!$B$4:$CL$4,0))),"-",INDEX(Occupancy!$B$20:$CL$20,1,MATCH(A51,Occupancy!$B$4:$CL$4,0)))</f>
        <v>0</v>
      </c>
      <c r="L51" s="156"/>
      <c r="M51" s="156"/>
      <c r="N51" s="156"/>
      <c r="O51" s="158"/>
      <c r="P51" s="159"/>
      <c r="Q51" s="160">
        <f>R51/12*Occupancy!$B$65</f>
        <v>0</v>
      </c>
      <c r="R51" s="160"/>
      <c r="S51" s="160" t="str">
        <f>IF(ISERROR(IF(P51="","",P51/VLOOKUP(Occupancy!$B$65,Occupancy!$B$68:$B$79,1)*12/$B51)),"-",IF(P51="","",P51/VLOOKUP(Occupancy!$B$65,Occupancy!$B$68:$B$79,1)*12/$B51))</f>
        <v/>
      </c>
      <c r="T51" s="160" t="str">
        <f>IF(ISERROR(IF(Q51="","",Q51/VLOOKUP(Occupancy!$B$65,Occupancy!$B$68:$B$79,1)*12/$B51)),"-",IF(Q51="","",Q51/VLOOKUP(Occupancy!$B$65,Occupancy!$B$68:$B$79,1)*12/$B51))</f>
        <v>-</v>
      </c>
      <c r="U51" s="161">
        <f>IF(ISERROR(Expenses!BB46)," - ",Expenses!BB46)</f>
        <v>0</v>
      </c>
      <c r="V51" s="161">
        <f>IF(ISERROR(Expenses!BC46)," - ",Expenses!BC46)</f>
        <v>0</v>
      </c>
      <c r="W51" s="161">
        <f>IF(ISERROR(Expenses!BD46)," - ",Expenses!BD46)</f>
        <v>0</v>
      </c>
      <c r="X51" s="161" t="str">
        <f>IF(ISERROR(Expenses!BE46)," - ",Expenses!BE46)</f>
        <v>-</v>
      </c>
      <c r="Y51" s="161" t="str">
        <f>IF(ISERROR(Expenses!BF46)," - ",Expenses!BF46)</f>
        <v>-</v>
      </c>
      <c r="Z51" s="180" t="str">
        <f t="shared" si="14"/>
        <v>-</v>
      </c>
      <c r="AA51" s="160">
        <f t="shared" si="15"/>
        <v>0</v>
      </c>
      <c r="AB51" s="160">
        <f t="shared" si="16"/>
        <v>0</v>
      </c>
      <c r="AC51" s="160">
        <f t="shared" si="17"/>
        <v>0</v>
      </c>
      <c r="AD51" s="160" t="str">
        <f t="shared" si="18"/>
        <v>-</v>
      </c>
      <c r="AE51" s="160" t="str">
        <f t="shared" si="19"/>
        <v>-</v>
      </c>
      <c r="AF51" s="161"/>
      <c r="AG51" s="161">
        <f>AH51/12*Occupancy!$B$65</f>
        <v>0</v>
      </c>
      <c r="AH51" s="161"/>
      <c r="AI51" s="161" t="str">
        <f>IF(ISERROR(IF(AF51="","",AF51/VLOOKUP(Occupancy!$B$65,Occupancy!$B$68:$B$79,1)*12/$B51)),"-",IF(AF51="","",AF51/VLOOKUP(Occupancy!$B$65,Occupancy!$B$68:$B$79,1)*12/$B51))</f>
        <v/>
      </c>
      <c r="AJ51" s="161" t="str">
        <f>IF(ISERROR(IF(AG51="","",AG51/VLOOKUP(Occupancy!$B$65,Occupancy!$B$68:$B$79,1)*12/$B51)),"-",IF(AG51="","",AG51/VLOOKUP(Occupancy!$B$65,Occupancy!$B$68:$B$79,1)*12/$B51))</f>
        <v>-</v>
      </c>
      <c r="AK51" s="160"/>
      <c r="AL51" s="160" t="str">
        <f>IF(ISERROR(AM51/12*Occupancy!$B$65),"-",AM51/12*Occupancy!$B$65)</f>
        <v>-</v>
      </c>
      <c r="AM51" s="160" t="str">
        <f>IF(ISERROR(INDEX(ReserveData!$B$2:$B$2239,MATCH($A51,ReserveData!$A$2:$A$2250,0),0)),"-",INDEX(ReserveData!$B$2:$B2290,MATCH($A51,ReserveData!$A$2:$A$2250,0),0))</f>
        <v>-</v>
      </c>
      <c r="AN51" s="160" t="str">
        <f t="shared" si="20"/>
        <v>-</v>
      </c>
      <c r="AO51" s="160" t="str">
        <f t="shared" si="21"/>
        <v>-</v>
      </c>
      <c r="AP51" s="161"/>
      <c r="AQ51" s="161">
        <f>AR51/12*Occupancy!$B$65</f>
        <v>0</v>
      </c>
      <c r="AR51" s="161"/>
      <c r="AS51" s="161" t="str">
        <f>IF(ISERROR(IF(AP51="","",AP51/VLOOKUP(Occupancy!$B$65,Occupancy!$B$68:$B$79,1)*12/$B51)),"-",IF(AP51="","",AP51/VLOOKUP(Occupancy!$B$65,Occupancy!$B$68:$B$79,1)*12/$B51))</f>
        <v/>
      </c>
      <c r="AT51" s="161" t="str">
        <f>IF(ISERROR(IF(AQ51="","",AQ51/VLOOKUP(Occupancy!$B$65,Occupancy!$B$68:$B$79,1)*12/$B51)),"-",IF(AQ51="","",AQ51/VLOOKUP(Occupancy!$B$65,Occupancy!$B$68:$B$79,1)*12/$B51))</f>
        <v>-</v>
      </c>
      <c r="AU51" s="160"/>
      <c r="AV51" s="160">
        <f>AW51/12*Occupancy!$B$65</f>
        <v>0</v>
      </c>
      <c r="AW51" s="160"/>
      <c r="AX51" s="160" t="str">
        <f>IF(ISERROR(IF(AU51="","",AU51/VLOOKUP(Occupancy!$B$65,Occupancy!$B$68:$B$79,1)*12/$B51)),"-",IF(AU51="","",AU51/VLOOKUP(Occupancy!$B$65,Occupancy!$B$68:$B$79,1)*12/$B51))</f>
        <v/>
      </c>
      <c r="AY51" s="160" t="str">
        <f>IF(ISERROR(IF(AV51="","",AV51/VLOOKUP(Occupancy!$B$65,Occupancy!$B$68:$B$79,1)*12/$B51)),"-",IF(AV51="","",AV51/VLOOKUP(Occupancy!$B$65,Occupancy!$B$68:$B$79,1)*12/$B51))</f>
        <v>-</v>
      </c>
      <c r="AZ51" s="157">
        <f t="shared" si="22"/>
        <v>0</v>
      </c>
      <c r="BA51" s="157" t="str">
        <f t="shared" si="23"/>
        <v>-</v>
      </c>
      <c r="BB51" s="157" t="str">
        <f t="shared" si="24"/>
        <v>-</v>
      </c>
      <c r="BC51" s="157" t="str">
        <f t="shared" si="25"/>
        <v>-</v>
      </c>
      <c r="BD51" s="162" t="str">
        <f>IF(ISERROR(IF(BA51="","",BA51/VLOOKUP(Occupancy!$B$65,Occupancy!$B$68:$B$79,1)*12/$B51)),"-",IF(BA51="","",BA51/VLOOKUP(Occupancy!$B$65,Occupancy!$B$68:$B$79,1)*12/$B51))</f>
        <v>-</v>
      </c>
    </row>
    <row r="52" spans="1:56" s="4" customFormat="1" ht="12.75" x14ac:dyDescent="0.2">
      <c r="A52" s="19" t="s">
        <v>151</v>
      </c>
      <c r="B52" s="35" t="str">
        <f>IF(ISERROR(INDEX(AnnualFinancialData!$D$2:$D$50,MATCH(Operating!$A52,AnnualFinancialData!$B$2:$B$2051,0),MATCH(Operating!B$9,AnnualFinancialData!$D$1))),"-",INDEX(AnnualFinancialData!$D$2:$D$50,MATCH(Operating!$A52,AnnualFinancialData!$B$2:$B$2051,0),MATCH(Operating!B$9,AnnualFinancialData!$D$1)))</f>
        <v>-</v>
      </c>
      <c r="C52" s="181" t="str">
        <f>IF(ISERROR(ProjectTypeData!D43),"-",ProjectTypeData!D43)</f>
        <v>Operations/Asset Management</v>
      </c>
      <c r="D52" s="155"/>
      <c r="E52" s="155"/>
      <c r="F52" s="156"/>
      <c r="G52" s="156"/>
      <c r="H52" s="156"/>
      <c r="I52" s="156">
        <f t="shared" si="13"/>
        <v>0</v>
      </c>
      <c r="J52" s="179" t="str">
        <f>IF(ISERROR(INDEX(Occupancy!$B$57:$CL$57,1,MATCH(A52,Occupancy!$B$4:$CL$4,0))),"-",INDEX(Occupancy!$B$57:$CL$57,1,MATCH(A52,Occupancy!$B$4:$CL$4,0)))</f>
        <v>-</v>
      </c>
      <c r="K52" s="179">
        <f>IF(ISERROR(INDEX(Occupancy!$B$20:$CL$20,1,MATCH(A52,Occupancy!$B$4:$CL$4,0))),"-",INDEX(Occupancy!$B$20:$CL$20,1,MATCH(A52,Occupancy!$B$4:$CL$4,0)))</f>
        <v>0</v>
      </c>
      <c r="L52" s="156"/>
      <c r="M52" s="156"/>
      <c r="N52" s="156"/>
      <c r="O52" s="158"/>
      <c r="P52" s="159"/>
      <c r="Q52" s="160">
        <f>R52/12*Occupancy!$B$65</f>
        <v>0</v>
      </c>
      <c r="R52" s="160"/>
      <c r="S52" s="160" t="str">
        <f>IF(ISERROR(IF(P52="","",P52/VLOOKUP(Occupancy!$B$65,Occupancy!$B$68:$B$79,1)*12/$B52)),"-",IF(P52="","",P52/VLOOKUP(Occupancy!$B$65,Occupancy!$B$68:$B$79,1)*12/$B52))</f>
        <v/>
      </c>
      <c r="T52" s="160" t="str">
        <f>IF(ISERROR(IF(Q52="","",Q52/VLOOKUP(Occupancy!$B$65,Occupancy!$B$68:$B$79,1)*12/$B52)),"-",IF(Q52="","",Q52/VLOOKUP(Occupancy!$B$65,Occupancy!$B$68:$B$79,1)*12/$B52))</f>
        <v>-</v>
      </c>
      <c r="U52" s="161">
        <f>IF(ISERROR(Expenses!BB47)," - ",Expenses!BB47)</f>
        <v>0</v>
      </c>
      <c r="V52" s="161">
        <f>IF(ISERROR(Expenses!BC47)," - ",Expenses!BC47)</f>
        <v>0</v>
      </c>
      <c r="W52" s="161">
        <f>IF(ISERROR(Expenses!BD47)," - ",Expenses!BD47)</f>
        <v>0</v>
      </c>
      <c r="X52" s="161" t="str">
        <f>IF(ISERROR(Expenses!BE47)," - ",Expenses!BE47)</f>
        <v>-</v>
      </c>
      <c r="Y52" s="161" t="str">
        <f>IF(ISERROR(Expenses!BF47)," - ",Expenses!BF47)</f>
        <v>-</v>
      </c>
      <c r="Z52" s="180" t="str">
        <f t="shared" si="14"/>
        <v>-</v>
      </c>
      <c r="AA52" s="160">
        <f t="shared" si="15"/>
        <v>0</v>
      </c>
      <c r="AB52" s="160">
        <f t="shared" si="16"/>
        <v>0</v>
      </c>
      <c r="AC52" s="160">
        <f t="shared" si="17"/>
        <v>0</v>
      </c>
      <c r="AD52" s="160" t="str">
        <f t="shared" si="18"/>
        <v>-</v>
      </c>
      <c r="AE52" s="160" t="str">
        <f t="shared" si="19"/>
        <v>-</v>
      </c>
      <c r="AF52" s="161"/>
      <c r="AG52" s="161">
        <f>AH52/12*Occupancy!$B$65</f>
        <v>0</v>
      </c>
      <c r="AH52" s="161"/>
      <c r="AI52" s="161" t="str">
        <f>IF(ISERROR(IF(AF52="","",AF52/VLOOKUP(Occupancy!$B$65,Occupancy!$B$68:$B$79,1)*12/$B52)),"-",IF(AF52="","",AF52/VLOOKUP(Occupancy!$B$65,Occupancy!$B$68:$B$79,1)*12/$B52))</f>
        <v/>
      </c>
      <c r="AJ52" s="161" t="str">
        <f>IF(ISERROR(IF(AG52="","",AG52/VLOOKUP(Occupancy!$B$65,Occupancy!$B$68:$B$79,1)*12/$B52)),"-",IF(AG52="","",AG52/VLOOKUP(Occupancy!$B$65,Occupancy!$B$68:$B$79,1)*12/$B52))</f>
        <v>-</v>
      </c>
      <c r="AK52" s="160"/>
      <c r="AL52" s="160" t="str">
        <f>IF(ISERROR(AM52/12*Occupancy!$B$65),"-",AM52/12*Occupancy!$B$65)</f>
        <v>-</v>
      </c>
      <c r="AM52" s="160" t="str">
        <f>IF(ISERROR(INDEX(ReserveData!$B$2:$B$2239,MATCH($A52,ReserveData!$A$2:$A$2250,0),0)),"-",INDEX(ReserveData!$B$2:$B2291,MATCH($A52,ReserveData!$A$2:$A$2250,0),0))</f>
        <v>-</v>
      </c>
      <c r="AN52" s="160" t="str">
        <f t="shared" si="20"/>
        <v>-</v>
      </c>
      <c r="AO52" s="160" t="str">
        <f t="shared" si="21"/>
        <v>-</v>
      </c>
      <c r="AP52" s="161"/>
      <c r="AQ52" s="161">
        <f>AR52/12*Occupancy!$B$65</f>
        <v>0</v>
      </c>
      <c r="AR52" s="161"/>
      <c r="AS52" s="161" t="str">
        <f>IF(ISERROR(IF(AP52="","",AP52/VLOOKUP(Occupancy!$B$65,Occupancy!$B$68:$B$79,1)*12/$B52)),"-",IF(AP52="","",AP52/VLOOKUP(Occupancy!$B$65,Occupancy!$B$68:$B$79,1)*12/$B52))</f>
        <v/>
      </c>
      <c r="AT52" s="161" t="str">
        <f>IF(ISERROR(IF(AQ52="","",AQ52/VLOOKUP(Occupancy!$B$65,Occupancy!$B$68:$B$79,1)*12/$B52)),"-",IF(AQ52="","",AQ52/VLOOKUP(Occupancy!$B$65,Occupancy!$B$68:$B$79,1)*12/$B52))</f>
        <v>-</v>
      </c>
      <c r="AU52" s="160"/>
      <c r="AV52" s="160">
        <f>AW52/12*Occupancy!$B$65</f>
        <v>0</v>
      </c>
      <c r="AW52" s="160"/>
      <c r="AX52" s="160" t="str">
        <f>IF(ISERROR(IF(AU52="","",AU52/VLOOKUP(Occupancy!$B$65,Occupancy!$B$68:$B$79,1)*12/$B52)),"-",IF(AU52="","",AU52/VLOOKUP(Occupancy!$B$65,Occupancy!$B$68:$B$79,1)*12/$B52))</f>
        <v/>
      </c>
      <c r="AY52" s="160" t="str">
        <f>IF(ISERROR(IF(AV52="","",AV52/VLOOKUP(Occupancy!$B$65,Occupancy!$B$68:$B$79,1)*12/$B52)),"-",IF(AV52="","",AV52/VLOOKUP(Occupancy!$B$65,Occupancy!$B$68:$B$79,1)*12/$B52))</f>
        <v>-</v>
      </c>
      <c r="AZ52" s="157">
        <f t="shared" si="22"/>
        <v>0</v>
      </c>
      <c r="BA52" s="157" t="str">
        <f t="shared" si="23"/>
        <v>-</v>
      </c>
      <c r="BB52" s="157" t="str">
        <f t="shared" si="24"/>
        <v>-</v>
      </c>
      <c r="BC52" s="157" t="str">
        <f t="shared" si="25"/>
        <v>-</v>
      </c>
      <c r="BD52" s="162" t="str">
        <f>IF(ISERROR(IF(BA52="","",BA52/VLOOKUP(Occupancy!$B$65,Occupancy!$B$68:$B$79,1)*12/$B52)),"-",IF(BA52="","",BA52/VLOOKUP(Occupancy!$B$65,Occupancy!$B$68:$B$79,1)*12/$B52))</f>
        <v>-</v>
      </c>
    </row>
    <row r="53" spans="1:56" s="4" customFormat="1" ht="12.75" x14ac:dyDescent="0.2">
      <c r="A53" s="19" t="s">
        <v>153</v>
      </c>
      <c r="B53" s="35" t="str">
        <f>IF(ISERROR(INDEX(AnnualFinancialData!$D$2:$D$50,MATCH(Operating!$A53,AnnualFinancialData!$B$2:$B$2051,0),MATCH(Operating!B$9,AnnualFinancialData!$D$1))),"-",INDEX(AnnualFinancialData!$D$2:$D$50,MATCH(Operating!$A53,AnnualFinancialData!$B$2:$B$2051,0),MATCH(Operating!B$9,AnnualFinancialData!$D$1)))</f>
        <v>-</v>
      </c>
      <c r="C53" s="181" t="str">
        <f>IF(ISERROR(ProjectTypeData!D44),"-",ProjectTypeData!D44)</f>
        <v>Operations/Asset Management</v>
      </c>
      <c r="D53" s="155"/>
      <c r="E53" s="155"/>
      <c r="F53" s="156"/>
      <c r="G53" s="156"/>
      <c r="H53" s="156"/>
      <c r="I53" s="156">
        <f t="shared" si="13"/>
        <v>0</v>
      </c>
      <c r="J53" s="179" t="str">
        <f>IF(ISERROR(INDEX(Occupancy!$B$57:$CL$57,1,MATCH(A53,Occupancy!$B$4:$CL$4,0))),"-",INDEX(Occupancy!$B$57:$CL$57,1,MATCH(A53,Occupancy!$B$4:$CL$4,0)))</f>
        <v>-</v>
      </c>
      <c r="K53" s="179">
        <f>IF(ISERROR(INDEX(Occupancy!$B$20:$CL$20,1,MATCH(A53,Occupancy!$B$4:$CL$4,0))),"-",INDEX(Occupancy!$B$20:$CL$20,1,MATCH(A53,Occupancy!$B$4:$CL$4,0)))</f>
        <v>0</v>
      </c>
      <c r="L53" s="156"/>
      <c r="M53" s="156"/>
      <c r="N53" s="156"/>
      <c r="O53" s="158"/>
      <c r="P53" s="159"/>
      <c r="Q53" s="160">
        <f>R53/12*Occupancy!$B$65</f>
        <v>0</v>
      </c>
      <c r="R53" s="160"/>
      <c r="S53" s="160" t="str">
        <f>IF(ISERROR(IF(P53="","",P53/VLOOKUP(Occupancy!$B$65,Occupancy!$B$68:$B$79,1)*12/$B53)),"-",IF(P53="","",P53/VLOOKUP(Occupancy!$B$65,Occupancy!$B$68:$B$79,1)*12/$B53))</f>
        <v/>
      </c>
      <c r="T53" s="160" t="str">
        <f>IF(ISERROR(IF(Q53="","",Q53/VLOOKUP(Occupancy!$B$65,Occupancy!$B$68:$B$79,1)*12/$B53)),"-",IF(Q53="","",Q53/VLOOKUP(Occupancy!$B$65,Occupancy!$B$68:$B$79,1)*12/$B53))</f>
        <v>-</v>
      </c>
      <c r="U53" s="161">
        <f>IF(ISERROR(Expenses!BB48)," - ",Expenses!BB48)</f>
        <v>0</v>
      </c>
      <c r="V53" s="161">
        <f>IF(ISERROR(Expenses!BC48)," - ",Expenses!BC48)</f>
        <v>0</v>
      </c>
      <c r="W53" s="161">
        <f>IF(ISERROR(Expenses!BD48)," - ",Expenses!BD48)</f>
        <v>0</v>
      </c>
      <c r="X53" s="161" t="str">
        <f>IF(ISERROR(Expenses!BE48)," - ",Expenses!BE48)</f>
        <v>-</v>
      </c>
      <c r="Y53" s="161" t="str">
        <f>IF(ISERROR(Expenses!BF48)," - ",Expenses!BF48)</f>
        <v>-</v>
      </c>
      <c r="Z53" s="180" t="str">
        <f t="shared" si="14"/>
        <v>-</v>
      </c>
      <c r="AA53" s="160">
        <f t="shared" si="15"/>
        <v>0</v>
      </c>
      <c r="AB53" s="160">
        <f t="shared" si="16"/>
        <v>0</v>
      </c>
      <c r="AC53" s="160">
        <f t="shared" si="17"/>
        <v>0</v>
      </c>
      <c r="AD53" s="160" t="str">
        <f t="shared" si="18"/>
        <v>-</v>
      </c>
      <c r="AE53" s="160" t="str">
        <f t="shared" si="19"/>
        <v>-</v>
      </c>
      <c r="AF53" s="161"/>
      <c r="AG53" s="161">
        <f>AH53/12*Occupancy!$B$65</f>
        <v>0</v>
      </c>
      <c r="AH53" s="161"/>
      <c r="AI53" s="161" t="str">
        <f>IF(ISERROR(IF(AF53="","",AF53/VLOOKUP(Occupancy!$B$65,Occupancy!$B$68:$B$79,1)*12/$B53)),"-",IF(AF53="","",AF53/VLOOKUP(Occupancy!$B$65,Occupancy!$B$68:$B$79,1)*12/$B53))</f>
        <v/>
      </c>
      <c r="AJ53" s="161" t="str">
        <f>IF(ISERROR(IF(AG53="","",AG53/VLOOKUP(Occupancy!$B$65,Occupancy!$B$68:$B$79,1)*12/$B53)),"-",IF(AG53="","",AG53/VLOOKUP(Occupancy!$B$65,Occupancy!$B$68:$B$79,1)*12/$B53))</f>
        <v>-</v>
      </c>
      <c r="AK53" s="160"/>
      <c r="AL53" s="160" t="str">
        <f>IF(ISERROR(AM53/12*Occupancy!$B$65),"-",AM53/12*Occupancy!$B$65)</f>
        <v>-</v>
      </c>
      <c r="AM53" s="160" t="str">
        <f>IF(ISERROR(INDEX(ReserveData!$B$2:$B$2239,MATCH($A53,ReserveData!$A$2:$A$2250,0),0)),"-",INDEX(ReserveData!$B$2:$B2292,MATCH($A53,ReserveData!$A$2:$A$2250,0),0))</f>
        <v>-</v>
      </c>
      <c r="AN53" s="160" t="str">
        <f t="shared" si="20"/>
        <v>-</v>
      </c>
      <c r="AO53" s="160" t="str">
        <f t="shared" si="21"/>
        <v>-</v>
      </c>
      <c r="AP53" s="161"/>
      <c r="AQ53" s="161">
        <f>AR53/12*Occupancy!$B$65</f>
        <v>0</v>
      </c>
      <c r="AR53" s="161"/>
      <c r="AS53" s="161" t="str">
        <f>IF(ISERROR(IF(AP53="","",AP53/VLOOKUP(Occupancy!$B$65,Occupancy!$B$68:$B$79,1)*12/$B53)),"-",IF(AP53="","",AP53/VLOOKUP(Occupancy!$B$65,Occupancy!$B$68:$B$79,1)*12/$B53))</f>
        <v/>
      </c>
      <c r="AT53" s="161" t="str">
        <f>IF(ISERROR(IF(AQ53="","",AQ53/VLOOKUP(Occupancy!$B$65,Occupancy!$B$68:$B$79,1)*12/$B53)),"-",IF(AQ53="","",AQ53/VLOOKUP(Occupancy!$B$65,Occupancy!$B$68:$B$79,1)*12/$B53))</f>
        <v>-</v>
      </c>
      <c r="AU53" s="160"/>
      <c r="AV53" s="160">
        <f>AW53/12*Occupancy!$B$65</f>
        <v>0</v>
      </c>
      <c r="AW53" s="160"/>
      <c r="AX53" s="160" t="str">
        <f>IF(ISERROR(IF(AU53="","",AU53/VLOOKUP(Occupancy!$B$65,Occupancy!$B$68:$B$79,1)*12/$B53)),"-",IF(AU53="","",AU53/VLOOKUP(Occupancy!$B$65,Occupancy!$B$68:$B$79,1)*12/$B53))</f>
        <v/>
      </c>
      <c r="AY53" s="160" t="str">
        <f>IF(ISERROR(IF(AV53="","",AV53/VLOOKUP(Occupancy!$B$65,Occupancy!$B$68:$B$79,1)*12/$B53)),"-",IF(AV53="","",AV53/VLOOKUP(Occupancy!$B$65,Occupancy!$B$68:$B$79,1)*12/$B53))</f>
        <v>-</v>
      </c>
      <c r="AZ53" s="157">
        <f t="shared" si="22"/>
        <v>0</v>
      </c>
      <c r="BA53" s="157" t="str">
        <f t="shared" si="23"/>
        <v>-</v>
      </c>
      <c r="BB53" s="157" t="str">
        <f t="shared" si="24"/>
        <v>-</v>
      </c>
      <c r="BC53" s="157" t="str">
        <f t="shared" si="25"/>
        <v>-</v>
      </c>
      <c r="BD53" s="162" t="str">
        <f>IF(ISERROR(IF(BA53="","",BA53/VLOOKUP(Occupancy!$B$65,Occupancy!$B$68:$B$79,1)*12/$B53)),"-",IF(BA53="","",BA53/VLOOKUP(Occupancy!$B$65,Occupancy!$B$68:$B$79,1)*12/$B53))</f>
        <v>-</v>
      </c>
    </row>
    <row r="54" spans="1:56" s="4" customFormat="1" ht="12.75" x14ac:dyDescent="0.2">
      <c r="A54" s="19" t="s">
        <v>155</v>
      </c>
      <c r="B54" s="35" t="str">
        <f>IF(ISERROR(INDEX(AnnualFinancialData!$D$2:$D$50,MATCH(Operating!$A54,AnnualFinancialData!$B$2:$B$2051,0),MATCH(Operating!B$9,AnnualFinancialData!$D$1))),"-",INDEX(AnnualFinancialData!$D$2:$D$50,MATCH(Operating!$A54,AnnualFinancialData!$B$2:$B$2051,0),MATCH(Operating!B$9,AnnualFinancialData!$D$1)))</f>
        <v>-</v>
      </c>
      <c r="C54" s="181" t="str">
        <f>IF(ISERROR(ProjectTypeData!D45),"-",ProjectTypeData!D45)</f>
        <v>Operations/Asset Management</v>
      </c>
      <c r="D54" s="155"/>
      <c r="E54" s="155"/>
      <c r="F54" s="156"/>
      <c r="G54" s="156"/>
      <c r="H54" s="156"/>
      <c r="I54" s="156">
        <f t="shared" si="13"/>
        <v>0</v>
      </c>
      <c r="J54" s="179" t="str">
        <f>IF(ISERROR(INDEX(Occupancy!$B$57:$CL$57,1,MATCH(A54,Occupancy!$B$4:$CL$4,0))),"-",INDEX(Occupancy!$B$57:$CL$57,1,MATCH(A54,Occupancy!$B$4:$CL$4,0)))</f>
        <v>-</v>
      </c>
      <c r="K54" s="179">
        <f>IF(ISERROR(INDEX(Occupancy!$B$20:$CL$20,1,MATCH(A54,Occupancy!$B$4:$CL$4,0))),"-",INDEX(Occupancy!$B$20:$CL$20,1,MATCH(A54,Occupancy!$B$4:$CL$4,0)))</f>
        <v>0</v>
      </c>
      <c r="L54" s="156"/>
      <c r="M54" s="156"/>
      <c r="N54" s="156"/>
      <c r="O54" s="158"/>
      <c r="P54" s="159"/>
      <c r="Q54" s="160">
        <f>R54/12*Occupancy!$B$65</f>
        <v>0</v>
      </c>
      <c r="R54" s="160"/>
      <c r="S54" s="160" t="str">
        <f>IF(ISERROR(IF(P54="","",P54/VLOOKUP(Occupancy!$B$65,Occupancy!$B$68:$B$79,1)*12/$B54)),"-",IF(P54="","",P54/VLOOKUP(Occupancy!$B$65,Occupancy!$B$68:$B$79,1)*12/$B54))</f>
        <v/>
      </c>
      <c r="T54" s="160" t="str">
        <f>IF(ISERROR(IF(Q54="","",Q54/VLOOKUP(Occupancy!$B$65,Occupancy!$B$68:$B$79,1)*12/$B54)),"-",IF(Q54="","",Q54/VLOOKUP(Occupancy!$B$65,Occupancy!$B$68:$B$79,1)*12/$B54))</f>
        <v>-</v>
      </c>
      <c r="U54" s="161">
        <f>IF(ISERROR(Expenses!BB49)," - ",Expenses!BB49)</f>
        <v>0</v>
      </c>
      <c r="V54" s="161">
        <f>IF(ISERROR(Expenses!BC49)," - ",Expenses!BC49)</f>
        <v>0</v>
      </c>
      <c r="W54" s="161">
        <f>IF(ISERROR(Expenses!BD49)," - ",Expenses!BD49)</f>
        <v>0</v>
      </c>
      <c r="X54" s="161" t="str">
        <f>IF(ISERROR(Expenses!BE49)," - ",Expenses!BE49)</f>
        <v>-</v>
      </c>
      <c r="Y54" s="161" t="str">
        <f>IF(ISERROR(Expenses!BF49)," - ",Expenses!BF49)</f>
        <v>-</v>
      </c>
      <c r="Z54" s="180" t="str">
        <f t="shared" si="14"/>
        <v>-</v>
      </c>
      <c r="AA54" s="160">
        <f t="shared" si="15"/>
        <v>0</v>
      </c>
      <c r="AB54" s="160">
        <f t="shared" si="16"/>
        <v>0</v>
      </c>
      <c r="AC54" s="160">
        <f t="shared" si="17"/>
        <v>0</v>
      </c>
      <c r="AD54" s="160" t="str">
        <f t="shared" si="18"/>
        <v>-</v>
      </c>
      <c r="AE54" s="160" t="str">
        <f t="shared" si="19"/>
        <v>-</v>
      </c>
      <c r="AF54" s="161"/>
      <c r="AG54" s="161">
        <f>AH54/12*Occupancy!$B$65</f>
        <v>0</v>
      </c>
      <c r="AH54" s="161"/>
      <c r="AI54" s="161" t="str">
        <f>IF(ISERROR(IF(AF54="","",AF54/VLOOKUP(Occupancy!$B$65,Occupancy!$B$68:$B$79,1)*12/$B54)),"-",IF(AF54="","",AF54/VLOOKUP(Occupancy!$B$65,Occupancy!$B$68:$B$79,1)*12/$B54))</f>
        <v/>
      </c>
      <c r="AJ54" s="161" t="str">
        <f>IF(ISERROR(IF(AG54="","",AG54/VLOOKUP(Occupancy!$B$65,Occupancy!$B$68:$B$79,1)*12/$B54)),"-",IF(AG54="","",AG54/VLOOKUP(Occupancy!$B$65,Occupancy!$B$68:$B$79,1)*12/$B54))</f>
        <v>-</v>
      </c>
      <c r="AK54" s="160"/>
      <c r="AL54" s="160" t="str">
        <f>IF(ISERROR(AM54/12*Occupancy!$B$65),"-",AM54/12*Occupancy!$B$65)</f>
        <v>-</v>
      </c>
      <c r="AM54" s="160" t="str">
        <f>IF(ISERROR(INDEX(ReserveData!$B$2:$B$2239,MATCH($A54,ReserveData!$A$2:$A$2250,0),0)),"-",INDEX(ReserveData!$B$2:$B2293,MATCH($A54,ReserveData!$A$2:$A$2250,0),0))</f>
        <v>-</v>
      </c>
      <c r="AN54" s="160" t="str">
        <f t="shared" si="20"/>
        <v>-</v>
      </c>
      <c r="AO54" s="160" t="str">
        <f t="shared" si="21"/>
        <v>-</v>
      </c>
      <c r="AP54" s="161"/>
      <c r="AQ54" s="161">
        <f>AR54/12*Occupancy!$B$65</f>
        <v>0</v>
      </c>
      <c r="AR54" s="161"/>
      <c r="AS54" s="161" t="str">
        <f>IF(ISERROR(IF(AP54="","",AP54/VLOOKUP(Occupancy!$B$65,Occupancy!$B$68:$B$79,1)*12/$B54)),"-",IF(AP54="","",AP54/VLOOKUP(Occupancy!$B$65,Occupancy!$B$68:$B$79,1)*12/$B54))</f>
        <v/>
      </c>
      <c r="AT54" s="161" t="str">
        <f>IF(ISERROR(IF(AQ54="","",AQ54/VLOOKUP(Occupancy!$B$65,Occupancy!$B$68:$B$79,1)*12/$B54)),"-",IF(AQ54="","",AQ54/VLOOKUP(Occupancy!$B$65,Occupancy!$B$68:$B$79,1)*12/$B54))</f>
        <v>-</v>
      </c>
      <c r="AU54" s="160"/>
      <c r="AV54" s="160">
        <f>AW54/12*Occupancy!$B$65</f>
        <v>0</v>
      </c>
      <c r="AW54" s="160"/>
      <c r="AX54" s="160" t="str">
        <f>IF(ISERROR(IF(AU54="","",AU54/VLOOKUP(Occupancy!$B$65,Occupancy!$B$68:$B$79,1)*12/$B54)),"-",IF(AU54="","",AU54/VLOOKUP(Occupancy!$B$65,Occupancy!$B$68:$B$79,1)*12/$B54))</f>
        <v/>
      </c>
      <c r="AY54" s="160" t="str">
        <f>IF(ISERROR(IF(AV54="","",AV54/VLOOKUP(Occupancy!$B$65,Occupancy!$B$68:$B$79,1)*12/$B54)),"-",IF(AV54="","",AV54/VLOOKUP(Occupancy!$B$65,Occupancy!$B$68:$B$79,1)*12/$B54))</f>
        <v>-</v>
      </c>
      <c r="AZ54" s="157">
        <f t="shared" si="22"/>
        <v>0</v>
      </c>
      <c r="BA54" s="157" t="str">
        <f t="shared" si="23"/>
        <v>-</v>
      </c>
      <c r="BB54" s="157" t="str">
        <f t="shared" si="24"/>
        <v>-</v>
      </c>
      <c r="BC54" s="157" t="str">
        <f t="shared" si="25"/>
        <v>-</v>
      </c>
      <c r="BD54" s="162" t="str">
        <f>IF(ISERROR(IF(BA54="","",BA54/VLOOKUP(Occupancy!$B$65,Occupancy!$B$68:$B$79,1)*12/$B54)),"-",IF(BA54="","",BA54/VLOOKUP(Occupancy!$B$65,Occupancy!$B$68:$B$79,1)*12/$B54))</f>
        <v>-</v>
      </c>
    </row>
    <row r="55" spans="1:56" s="4" customFormat="1" ht="12.75" x14ac:dyDescent="0.2">
      <c r="A55" s="19" t="s">
        <v>157</v>
      </c>
      <c r="B55" s="35" t="str">
        <f>IF(ISERROR(INDEX(AnnualFinancialData!$D$2:$D$50,MATCH(Operating!$A55,AnnualFinancialData!$B$2:$B$2051,0),MATCH(Operating!B$9,AnnualFinancialData!$D$1))),"-",INDEX(AnnualFinancialData!$D$2:$D$50,MATCH(Operating!$A55,AnnualFinancialData!$B$2:$B$2051,0),MATCH(Operating!B$9,AnnualFinancialData!$D$1)))</f>
        <v>-</v>
      </c>
      <c r="C55" s="181" t="str">
        <f>IF(ISERROR(ProjectTypeData!D46),"-",ProjectTypeData!D46)</f>
        <v>Operations/Asset Management</v>
      </c>
      <c r="D55" s="155"/>
      <c r="E55" s="155"/>
      <c r="F55" s="156"/>
      <c r="G55" s="156"/>
      <c r="H55" s="156"/>
      <c r="I55" s="156">
        <f t="shared" si="13"/>
        <v>0</v>
      </c>
      <c r="J55" s="179" t="str">
        <f>IF(ISERROR(INDEX(Occupancy!$B$57:$CL$57,1,MATCH(A55,Occupancy!$B$4:$CL$4,0))),"-",INDEX(Occupancy!$B$57:$CL$57,1,MATCH(A55,Occupancy!$B$4:$CL$4,0)))</f>
        <v>-</v>
      </c>
      <c r="K55" s="179">
        <f>IF(ISERROR(INDEX(Occupancy!$B$20:$CL$20,1,MATCH(A55,Occupancy!$B$4:$CL$4,0))),"-",INDEX(Occupancy!$B$20:$CL$20,1,MATCH(A55,Occupancy!$B$4:$CL$4,0)))</f>
        <v>0</v>
      </c>
      <c r="L55" s="156"/>
      <c r="M55" s="156"/>
      <c r="N55" s="156"/>
      <c r="O55" s="158"/>
      <c r="P55" s="159"/>
      <c r="Q55" s="160">
        <f>R55/12*Occupancy!$B$65</f>
        <v>0</v>
      </c>
      <c r="R55" s="160"/>
      <c r="S55" s="160" t="str">
        <f>IF(ISERROR(IF(P55="","",P55/VLOOKUP(Occupancy!$B$65,Occupancy!$B$68:$B$79,1)*12/$B55)),"-",IF(P55="","",P55/VLOOKUP(Occupancy!$B$65,Occupancy!$B$68:$B$79,1)*12/$B55))</f>
        <v/>
      </c>
      <c r="T55" s="160" t="str">
        <f>IF(ISERROR(IF(Q55="","",Q55/VLOOKUP(Occupancy!$B$65,Occupancy!$B$68:$B$79,1)*12/$B55)),"-",IF(Q55="","",Q55/VLOOKUP(Occupancy!$B$65,Occupancy!$B$68:$B$79,1)*12/$B55))</f>
        <v>-</v>
      </c>
      <c r="U55" s="161">
        <f>IF(ISERROR(Expenses!BB50)," - ",Expenses!BB50)</f>
        <v>0</v>
      </c>
      <c r="V55" s="161">
        <f>IF(ISERROR(Expenses!BC50)," - ",Expenses!BC50)</f>
        <v>0</v>
      </c>
      <c r="W55" s="161">
        <f>IF(ISERROR(Expenses!BD50)," - ",Expenses!BD50)</f>
        <v>0</v>
      </c>
      <c r="X55" s="161" t="str">
        <f>IF(ISERROR(Expenses!BE50)," - ",Expenses!BE50)</f>
        <v>-</v>
      </c>
      <c r="Y55" s="161" t="str">
        <f>IF(ISERROR(Expenses!BF50)," - ",Expenses!BF50)</f>
        <v>-</v>
      </c>
      <c r="Z55" s="180" t="str">
        <f t="shared" si="14"/>
        <v>-</v>
      </c>
      <c r="AA55" s="160">
        <f t="shared" si="15"/>
        <v>0</v>
      </c>
      <c r="AB55" s="160">
        <f t="shared" si="16"/>
        <v>0</v>
      </c>
      <c r="AC55" s="160">
        <f t="shared" si="17"/>
        <v>0</v>
      </c>
      <c r="AD55" s="160" t="str">
        <f t="shared" si="18"/>
        <v>-</v>
      </c>
      <c r="AE55" s="160" t="str">
        <f t="shared" si="19"/>
        <v>-</v>
      </c>
      <c r="AF55" s="161"/>
      <c r="AG55" s="161">
        <f>AH55/12*Occupancy!$B$65</f>
        <v>0</v>
      </c>
      <c r="AH55" s="161"/>
      <c r="AI55" s="161" t="str">
        <f>IF(ISERROR(IF(AF55="","",AF55/VLOOKUP(Occupancy!$B$65,Occupancy!$B$68:$B$79,1)*12/$B55)),"-",IF(AF55="","",AF55/VLOOKUP(Occupancy!$B$65,Occupancy!$B$68:$B$79,1)*12/$B55))</f>
        <v/>
      </c>
      <c r="AJ55" s="161" t="str">
        <f>IF(ISERROR(IF(AG55="","",AG55/VLOOKUP(Occupancy!$B$65,Occupancy!$B$68:$B$79,1)*12/$B55)),"-",IF(AG55="","",AG55/VLOOKUP(Occupancy!$B$65,Occupancy!$B$68:$B$79,1)*12/$B55))</f>
        <v>-</v>
      </c>
      <c r="AK55" s="160"/>
      <c r="AL55" s="160" t="str">
        <f>IF(ISERROR(AM55/12*Occupancy!$B$65),"-",AM55/12*Occupancy!$B$65)</f>
        <v>-</v>
      </c>
      <c r="AM55" s="160" t="str">
        <f>IF(ISERROR(INDEX(ReserveData!$B$2:$B$2239,MATCH($A55,ReserveData!$A$2:$A$2250,0),0)),"-",INDEX(ReserveData!$B$2:$B2294,MATCH($A55,ReserveData!$A$2:$A$2250,0),0))</f>
        <v>-</v>
      </c>
      <c r="AN55" s="160" t="str">
        <f t="shared" si="20"/>
        <v>-</v>
      </c>
      <c r="AO55" s="160" t="str">
        <f t="shared" si="21"/>
        <v>-</v>
      </c>
      <c r="AP55" s="161"/>
      <c r="AQ55" s="161">
        <f>AR55/12*Occupancy!$B$65</f>
        <v>0</v>
      </c>
      <c r="AR55" s="161"/>
      <c r="AS55" s="161" t="str">
        <f>IF(ISERROR(IF(AP55="","",AP55/VLOOKUP(Occupancy!$B$65,Occupancy!$B$68:$B$79,1)*12/$B55)),"-",IF(AP55="","",AP55/VLOOKUP(Occupancy!$B$65,Occupancy!$B$68:$B$79,1)*12/$B55))</f>
        <v/>
      </c>
      <c r="AT55" s="161" t="str">
        <f>IF(ISERROR(IF(AQ55="","",AQ55/VLOOKUP(Occupancy!$B$65,Occupancy!$B$68:$B$79,1)*12/$B55)),"-",IF(AQ55="","",AQ55/VLOOKUP(Occupancy!$B$65,Occupancy!$B$68:$B$79,1)*12/$B55))</f>
        <v>-</v>
      </c>
      <c r="AU55" s="160"/>
      <c r="AV55" s="160">
        <f>AW55/12*Occupancy!$B$65</f>
        <v>0</v>
      </c>
      <c r="AW55" s="160"/>
      <c r="AX55" s="160" t="str">
        <f>IF(ISERROR(IF(AU55="","",AU55/VLOOKUP(Occupancy!$B$65,Occupancy!$B$68:$B$79,1)*12/$B55)),"-",IF(AU55="","",AU55/VLOOKUP(Occupancy!$B$65,Occupancy!$B$68:$B$79,1)*12/$B55))</f>
        <v/>
      </c>
      <c r="AY55" s="160" t="str">
        <f>IF(ISERROR(IF(AV55="","",AV55/VLOOKUP(Occupancy!$B$65,Occupancy!$B$68:$B$79,1)*12/$B55)),"-",IF(AV55="","",AV55/VLOOKUP(Occupancy!$B$65,Occupancy!$B$68:$B$79,1)*12/$B55))</f>
        <v>-</v>
      </c>
      <c r="AZ55" s="157">
        <f t="shared" si="22"/>
        <v>0</v>
      </c>
      <c r="BA55" s="157" t="str">
        <f t="shared" si="23"/>
        <v>-</v>
      </c>
      <c r="BB55" s="157" t="str">
        <f t="shared" si="24"/>
        <v>-</v>
      </c>
      <c r="BC55" s="157" t="str">
        <f t="shared" si="25"/>
        <v>-</v>
      </c>
      <c r="BD55" s="162" t="str">
        <f>IF(ISERROR(IF(BA55="","",BA55/VLOOKUP(Occupancy!$B$65,Occupancy!$B$68:$B$79,1)*12/$B55)),"-",IF(BA55="","",BA55/VLOOKUP(Occupancy!$B$65,Occupancy!$B$68:$B$79,1)*12/$B55))</f>
        <v>-</v>
      </c>
    </row>
    <row r="56" spans="1:56" s="4" customFormat="1" ht="12.75" x14ac:dyDescent="0.2">
      <c r="A56" s="19" t="s">
        <v>159</v>
      </c>
      <c r="B56" s="35" t="str">
        <f>IF(ISERROR(INDEX(AnnualFinancialData!$D$2:$D$50,MATCH(Operating!$A56,AnnualFinancialData!$B$2:$B$2051,0),MATCH(Operating!B$9,AnnualFinancialData!$D$1))),"-",INDEX(AnnualFinancialData!$D$2:$D$50,MATCH(Operating!$A56,AnnualFinancialData!$B$2:$B$2051,0),MATCH(Operating!B$9,AnnualFinancialData!$D$1)))</f>
        <v>-</v>
      </c>
      <c r="C56" s="181" t="str">
        <f>IF(ISERROR(ProjectTypeData!D47),"-",ProjectTypeData!D47)</f>
        <v>Operations/Asset Management</v>
      </c>
      <c r="D56" s="155"/>
      <c r="E56" s="155"/>
      <c r="F56" s="156"/>
      <c r="G56" s="156"/>
      <c r="H56" s="156"/>
      <c r="I56" s="156">
        <f t="shared" si="13"/>
        <v>0</v>
      </c>
      <c r="J56" s="179" t="str">
        <f>IF(ISERROR(INDEX(Occupancy!$B$57:$CL$57,1,MATCH(A56,Occupancy!$B$4:$CL$4,0))),"-",INDEX(Occupancy!$B$57:$CL$57,1,MATCH(A56,Occupancy!$B$4:$CL$4,0)))</f>
        <v>-</v>
      </c>
      <c r="K56" s="179">
        <f>IF(ISERROR(INDEX(Occupancy!$B$20:$CL$20,1,MATCH(A56,Occupancy!$B$4:$CL$4,0))),"-",INDEX(Occupancy!$B$20:$CL$20,1,MATCH(A56,Occupancy!$B$4:$CL$4,0)))</f>
        <v>0</v>
      </c>
      <c r="L56" s="156"/>
      <c r="M56" s="156"/>
      <c r="N56" s="156"/>
      <c r="O56" s="158"/>
      <c r="P56" s="159"/>
      <c r="Q56" s="160">
        <f>R56/12*Occupancy!$B$65</f>
        <v>0</v>
      </c>
      <c r="R56" s="160"/>
      <c r="S56" s="160" t="str">
        <f>IF(ISERROR(IF(P56="","",P56/VLOOKUP(Occupancy!$B$65,Occupancy!$B$68:$B$79,1)*12/$B56)),"-",IF(P56="","",P56/VLOOKUP(Occupancy!$B$65,Occupancy!$B$68:$B$79,1)*12/$B56))</f>
        <v/>
      </c>
      <c r="T56" s="160" t="str">
        <f>IF(ISERROR(IF(Q56="","",Q56/VLOOKUP(Occupancy!$B$65,Occupancy!$B$68:$B$79,1)*12/$B56)),"-",IF(Q56="","",Q56/VLOOKUP(Occupancy!$B$65,Occupancy!$B$68:$B$79,1)*12/$B56))</f>
        <v>-</v>
      </c>
      <c r="U56" s="161">
        <f>IF(ISERROR(Expenses!BB51)," - ",Expenses!BB51)</f>
        <v>0</v>
      </c>
      <c r="V56" s="161">
        <f>IF(ISERROR(Expenses!BC51)," - ",Expenses!BC51)</f>
        <v>0</v>
      </c>
      <c r="W56" s="161">
        <f>IF(ISERROR(Expenses!BD51)," - ",Expenses!BD51)</f>
        <v>0</v>
      </c>
      <c r="X56" s="161" t="str">
        <f>IF(ISERROR(Expenses!BE51)," - ",Expenses!BE51)</f>
        <v>-</v>
      </c>
      <c r="Y56" s="161" t="str">
        <f>IF(ISERROR(Expenses!BF51)," - ",Expenses!BF51)</f>
        <v>-</v>
      </c>
      <c r="Z56" s="180" t="str">
        <f t="shared" si="14"/>
        <v>-</v>
      </c>
      <c r="AA56" s="160">
        <f t="shared" si="15"/>
        <v>0</v>
      </c>
      <c r="AB56" s="160">
        <f t="shared" si="16"/>
        <v>0</v>
      </c>
      <c r="AC56" s="160">
        <f t="shared" si="17"/>
        <v>0</v>
      </c>
      <c r="AD56" s="160" t="str">
        <f t="shared" si="18"/>
        <v>-</v>
      </c>
      <c r="AE56" s="160" t="str">
        <f t="shared" si="19"/>
        <v>-</v>
      </c>
      <c r="AF56" s="161"/>
      <c r="AG56" s="161">
        <f>AH56/12*Occupancy!$B$65</f>
        <v>0</v>
      </c>
      <c r="AH56" s="161"/>
      <c r="AI56" s="161" t="str">
        <f>IF(ISERROR(IF(AF56="","",AF56/VLOOKUP(Occupancy!$B$65,Occupancy!$B$68:$B$79,1)*12/$B56)),"-",IF(AF56="","",AF56/VLOOKUP(Occupancy!$B$65,Occupancy!$B$68:$B$79,1)*12/$B56))</f>
        <v/>
      </c>
      <c r="AJ56" s="161" t="str">
        <f>IF(ISERROR(IF(AG56="","",AG56/VLOOKUP(Occupancy!$B$65,Occupancy!$B$68:$B$79,1)*12/$B56)),"-",IF(AG56="","",AG56/VLOOKUP(Occupancy!$B$65,Occupancy!$B$68:$B$79,1)*12/$B56))</f>
        <v>-</v>
      </c>
      <c r="AK56" s="160"/>
      <c r="AL56" s="160" t="str">
        <f>IF(ISERROR(AM56/12*Occupancy!$B$65),"-",AM56/12*Occupancy!$B$65)</f>
        <v>-</v>
      </c>
      <c r="AM56" s="160" t="str">
        <f>IF(ISERROR(INDEX(ReserveData!$B$2:$B$2239,MATCH($A56,ReserveData!$A$2:$A$2250,0),0)),"-",INDEX(ReserveData!$B$2:$B2295,MATCH($A56,ReserveData!$A$2:$A$2250,0),0))</f>
        <v>-</v>
      </c>
      <c r="AN56" s="160" t="str">
        <f t="shared" si="20"/>
        <v>-</v>
      </c>
      <c r="AO56" s="160" t="str">
        <f t="shared" si="21"/>
        <v>-</v>
      </c>
      <c r="AP56" s="161"/>
      <c r="AQ56" s="161">
        <f>AR56/12*Occupancy!$B$65</f>
        <v>0</v>
      </c>
      <c r="AR56" s="161"/>
      <c r="AS56" s="161" t="str">
        <f>IF(ISERROR(IF(AP56="","",AP56/VLOOKUP(Occupancy!$B$65,Occupancy!$B$68:$B$79,1)*12/$B56)),"-",IF(AP56="","",AP56/VLOOKUP(Occupancy!$B$65,Occupancy!$B$68:$B$79,1)*12/$B56))</f>
        <v/>
      </c>
      <c r="AT56" s="161" t="str">
        <f>IF(ISERROR(IF(AQ56="","",AQ56/VLOOKUP(Occupancy!$B$65,Occupancy!$B$68:$B$79,1)*12/$B56)),"-",IF(AQ56="","",AQ56/VLOOKUP(Occupancy!$B$65,Occupancy!$B$68:$B$79,1)*12/$B56))</f>
        <v>-</v>
      </c>
      <c r="AU56" s="160"/>
      <c r="AV56" s="160">
        <f>AW56/12*Occupancy!$B$65</f>
        <v>0</v>
      </c>
      <c r="AW56" s="160"/>
      <c r="AX56" s="160" t="str">
        <f>IF(ISERROR(IF(AU56="","",AU56/VLOOKUP(Occupancy!$B$65,Occupancy!$B$68:$B$79,1)*12/$B56)),"-",IF(AU56="","",AU56/VLOOKUP(Occupancy!$B$65,Occupancy!$B$68:$B$79,1)*12/$B56))</f>
        <v/>
      </c>
      <c r="AY56" s="160" t="str">
        <f>IF(ISERROR(IF(AV56="","",AV56/VLOOKUP(Occupancy!$B$65,Occupancy!$B$68:$B$79,1)*12/$B56)),"-",IF(AV56="","",AV56/VLOOKUP(Occupancy!$B$65,Occupancy!$B$68:$B$79,1)*12/$B56))</f>
        <v>-</v>
      </c>
      <c r="AZ56" s="157">
        <f t="shared" si="22"/>
        <v>0</v>
      </c>
      <c r="BA56" s="157" t="str">
        <f t="shared" si="23"/>
        <v>-</v>
      </c>
      <c r="BB56" s="157" t="str">
        <f t="shared" si="24"/>
        <v>-</v>
      </c>
      <c r="BC56" s="157" t="str">
        <f t="shared" si="25"/>
        <v>-</v>
      </c>
      <c r="BD56" s="162" t="str">
        <f>IF(ISERROR(IF(BA56="","",BA56/VLOOKUP(Occupancy!$B$65,Occupancy!$B$68:$B$79,1)*12/$B56)),"-",IF(BA56="","",BA56/VLOOKUP(Occupancy!$B$65,Occupancy!$B$68:$B$79,1)*12/$B56))</f>
        <v>-</v>
      </c>
    </row>
    <row r="57" spans="1:56" s="4" customFormat="1" ht="12.75" x14ac:dyDescent="0.2">
      <c r="A57" s="19" t="s">
        <v>161</v>
      </c>
      <c r="B57" s="35" t="str">
        <f>IF(ISERROR(INDEX(AnnualFinancialData!$D$2:$D$50,MATCH(Operating!$A57,AnnualFinancialData!$B$2:$B$2051,0),MATCH(Operating!B$9,AnnualFinancialData!$D$1))),"-",INDEX(AnnualFinancialData!$D$2:$D$50,MATCH(Operating!$A57,AnnualFinancialData!$B$2:$B$2051,0),MATCH(Operating!B$9,AnnualFinancialData!$D$1)))</f>
        <v>-</v>
      </c>
      <c r="C57" s="181" t="str">
        <f>IF(ISERROR(ProjectTypeData!D48),"-",ProjectTypeData!D48)</f>
        <v>Operations/Asset Management</v>
      </c>
      <c r="D57" s="155"/>
      <c r="E57" s="155"/>
      <c r="F57" s="156"/>
      <c r="G57" s="156"/>
      <c r="H57" s="156"/>
      <c r="I57" s="156">
        <f t="shared" si="13"/>
        <v>0</v>
      </c>
      <c r="J57" s="179" t="str">
        <f>IF(ISERROR(INDEX(Occupancy!$B$57:$CL$57,1,MATCH(A57,Occupancy!$B$4:$CL$4,0))),"-",INDEX(Occupancy!$B$57:$CL$57,1,MATCH(A57,Occupancy!$B$4:$CL$4,0)))</f>
        <v>-</v>
      </c>
      <c r="K57" s="179">
        <f>IF(ISERROR(INDEX(Occupancy!$B$20:$CL$20,1,MATCH(A57,Occupancy!$B$4:$CL$4,0))),"-",INDEX(Occupancy!$B$20:$CL$20,1,MATCH(A57,Occupancy!$B$4:$CL$4,0)))</f>
        <v>0</v>
      </c>
      <c r="L57" s="156"/>
      <c r="M57" s="156"/>
      <c r="N57" s="156"/>
      <c r="O57" s="158"/>
      <c r="P57" s="159"/>
      <c r="Q57" s="160">
        <f>R57/12*Occupancy!$B$65</f>
        <v>0</v>
      </c>
      <c r="R57" s="160"/>
      <c r="S57" s="160" t="str">
        <f>IF(ISERROR(IF(P57="","",P57/VLOOKUP(Occupancy!$B$65,Occupancy!$B$68:$B$79,1)*12/$B57)),"-",IF(P57="","",P57/VLOOKUP(Occupancy!$B$65,Occupancy!$B$68:$B$79,1)*12/$B57))</f>
        <v/>
      </c>
      <c r="T57" s="160" t="str">
        <f>IF(ISERROR(IF(Q57="","",Q57/VLOOKUP(Occupancy!$B$65,Occupancy!$B$68:$B$79,1)*12/$B57)),"-",IF(Q57="","",Q57/VLOOKUP(Occupancy!$B$65,Occupancy!$B$68:$B$79,1)*12/$B57))</f>
        <v>-</v>
      </c>
      <c r="U57" s="161">
        <f>IF(ISERROR(Expenses!BB52)," - ",Expenses!BB52)</f>
        <v>0</v>
      </c>
      <c r="V57" s="161">
        <f>IF(ISERROR(Expenses!BC52)," - ",Expenses!BC52)</f>
        <v>0</v>
      </c>
      <c r="W57" s="161">
        <f>IF(ISERROR(Expenses!BD52)," - ",Expenses!BD52)</f>
        <v>0</v>
      </c>
      <c r="X57" s="161" t="str">
        <f>IF(ISERROR(Expenses!BE52)," - ",Expenses!BE52)</f>
        <v>-</v>
      </c>
      <c r="Y57" s="161" t="str">
        <f>IF(ISERROR(Expenses!BF52)," - ",Expenses!BF52)</f>
        <v>-</v>
      </c>
      <c r="Z57" s="180" t="str">
        <f t="shared" si="14"/>
        <v>-</v>
      </c>
      <c r="AA57" s="160">
        <f t="shared" si="15"/>
        <v>0</v>
      </c>
      <c r="AB57" s="160">
        <f t="shared" si="16"/>
        <v>0</v>
      </c>
      <c r="AC57" s="160">
        <f t="shared" si="17"/>
        <v>0</v>
      </c>
      <c r="AD57" s="160" t="str">
        <f t="shared" si="18"/>
        <v>-</v>
      </c>
      <c r="AE57" s="160" t="str">
        <f t="shared" si="19"/>
        <v>-</v>
      </c>
      <c r="AF57" s="161"/>
      <c r="AG57" s="161">
        <f>AH57/12*Occupancy!$B$65</f>
        <v>0</v>
      </c>
      <c r="AH57" s="161"/>
      <c r="AI57" s="161" t="str">
        <f>IF(ISERROR(IF(AF57="","",AF57/VLOOKUP(Occupancy!$B$65,Occupancy!$B$68:$B$79,1)*12/$B57)),"-",IF(AF57="","",AF57/VLOOKUP(Occupancy!$B$65,Occupancy!$B$68:$B$79,1)*12/$B57))</f>
        <v/>
      </c>
      <c r="AJ57" s="161" t="str">
        <f>IF(ISERROR(IF(AG57="","",AG57/VLOOKUP(Occupancy!$B$65,Occupancy!$B$68:$B$79,1)*12/$B57)),"-",IF(AG57="","",AG57/VLOOKUP(Occupancy!$B$65,Occupancy!$B$68:$B$79,1)*12/$B57))</f>
        <v>-</v>
      </c>
      <c r="AK57" s="160"/>
      <c r="AL57" s="160" t="str">
        <f>IF(ISERROR(AM57/12*Occupancy!$B$65),"-",AM57/12*Occupancy!$B$65)</f>
        <v>-</v>
      </c>
      <c r="AM57" s="160" t="str">
        <f>IF(ISERROR(INDEX(ReserveData!$B$2:$B$2239,MATCH($A57,ReserveData!$A$2:$A$2250,0),0)),"-",INDEX(ReserveData!$B$2:$B2296,MATCH($A57,ReserveData!$A$2:$A$2250,0),0))</f>
        <v>-</v>
      </c>
      <c r="AN57" s="160" t="str">
        <f t="shared" si="20"/>
        <v>-</v>
      </c>
      <c r="AO57" s="160" t="str">
        <f t="shared" si="21"/>
        <v>-</v>
      </c>
      <c r="AP57" s="161"/>
      <c r="AQ57" s="161">
        <f>AR57/12*Occupancy!$B$65</f>
        <v>0</v>
      </c>
      <c r="AR57" s="161"/>
      <c r="AS57" s="161" t="str">
        <f>IF(ISERROR(IF(AP57="","",AP57/VLOOKUP(Occupancy!$B$65,Occupancy!$B$68:$B$79,1)*12/$B57)),"-",IF(AP57="","",AP57/VLOOKUP(Occupancy!$B$65,Occupancy!$B$68:$B$79,1)*12/$B57))</f>
        <v/>
      </c>
      <c r="AT57" s="161" t="str">
        <f>IF(ISERROR(IF(AQ57="","",AQ57/VLOOKUP(Occupancy!$B$65,Occupancy!$B$68:$B$79,1)*12/$B57)),"-",IF(AQ57="","",AQ57/VLOOKUP(Occupancy!$B$65,Occupancy!$B$68:$B$79,1)*12/$B57))</f>
        <v>-</v>
      </c>
      <c r="AU57" s="160"/>
      <c r="AV57" s="160">
        <f>AW57/12*Occupancy!$B$65</f>
        <v>0</v>
      </c>
      <c r="AW57" s="160"/>
      <c r="AX57" s="160" t="str">
        <f>IF(ISERROR(IF(AU57="","",AU57/VLOOKUP(Occupancy!$B$65,Occupancy!$B$68:$B$79,1)*12/$B57)),"-",IF(AU57="","",AU57/VLOOKUP(Occupancy!$B$65,Occupancy!$B$68:$B$79,1)*12/$B57))</f>
        <v/>
      </c>
      <c r="AY57" s="160" t="str">
        <f>IF(ISERROR(IF(AV57="","",AV57/VLOOKUP(Occupancy!$B$65,Occupancy!$B$68:$B$79,1)*12/$B57)),"-",IF(AV57="","",AV57/VLOOKUP(Occupancy!$B$65,Occupancy!$B$68:$B$79,1)*12/$B57))</f>
        <v>-</v>
      </c>
      <c r="AZ57" s="157">
        <f t="shared" si="22"/>
        <v>0</v>
      </c>
      <c r="BA57" s="157" t="str">
        <f t="shared" si="23"/>
        <v>-</v>
      </c>
      <c r="BB57" s="157" t="str">
        <f t="shared" si="24"/>
        <v>-</v>
      </c>
      <c r="BC57" s="157" t="str">
        <f t="shared" si="25"/>
        <v>-</v>
      </c>
      <c r="BD57" s="162" t="str">
        <f>IF(ISERROR(IF(BA57="","",BA57/VLOOKUP(Occupancy!$B$65,Occupancy!$B$68:$B$79,1)*12/$B57)),"-",IF(BA57="","",BA57/VLOOKUP(Occupancy!$B$65,Occupancy!$B$68:$B$79,1)*12/$B57))</f>
        <v>-</v>
      </c>
    </row>
    <row r="58" spans="1:56" s="4" customFormat="1" ht="12.75" x14ac:dyDescent="0.2">
      <c r="A58" s="19" t="s">
        <v>163</v>
      </c>
      <c r="B58" s="35" t="str">
        <f>IF(ISERROR(INDEX(AnnualFinancialData!$D$2:$D$50,MATCH(Operating!$A58,AnnualFinancialData!$B$2:$B$2051,0),MATCH(Operating!B$9,AnnualFinancialData!$D$1))),"-",INDEX(AnnualFinancialData!$D$2:$D$50,MATCH(Operating!$A58,AnnualFinancialData!$B$2:$B$2051,0),MATCH(Operating!B$9,AnnualFinancialData!$D$1)))</f>
        <v>-</v>
      </c>
      <c r="C58" s="181" t="str">
        <f>IF(ISERROR(ProjectTypeData!D49),"-",ProjectTypeData!D49)</f>
        <v>Operations/Asset Management</v>
      </c>
      <c r="D58" s="155"/>
      <c r="E58" s="155"/>
      <c r="F58" s="156"/>
      <c r="G58" s="156"/>
      <c r="H58" s="156"/>
      <c r="I58" s="156">
        <f t="shared" si="13"/>
        <v>0</v>
      </c>
      <c r="J58" s="179" t="str">
        <f>IF(ISERROR(INDEX(Occupancy!$B$57:$CL$57,1,MATCH(A58,Occupancy!$B$4:$CL$4,0))),"-",INDEX(Occupancy!$B$57:$CL$57,1,MATCH(A58,Occupancy!$B$4:$CL$4,0)))</f>
        <v>-</v>
      </c>
      <c r="K58" s="179">
        <f>IF(ISERROR(INDEX(Occupancy!$B$20:$CL$20,1,MATCH(A58,Occupancy!$B$4:$CL$4,0))),"-",INDEX(Occupancy!$B$20:$CL$20,1,MATCH(A58,Occupancy!$B$4:$CL$4,0)))</f>
        <v>0</v>
      </c>
      <c r="L58" s="156"/>
      <c r="M58" s="156"/>
      <c r="N58" s="156"/>
      <c r="O58" s="158"/>
      <c r="P58" s="159"/>
      <c r="Q58" s="160">
        <f>R58/12*Occupancy!$B$65</f>
        <v>0</v>
      </c>
      <c r="R58" s="160"/>
      <c r="S58" s="160" t="str">
        <f>IF(ISERROR(IF(P58="","",P58/VLOOKUP(Occupancy!$B$65,Occupancy!$B$68:$B$79,1)*12/$B58)),"-",IF(P58="","",P58/VLOOKUP(Occupancy!$B$65,Occupancy!$B$68:$B$79,1)*12/$B58))</f>
        <v/>
      </c>
      <c r="T58" s="160" t="str">
        <f>IF(ISERROR(IF(Q58="","",Q58/VLOOKUP(Occupancy!$B$65,Occupancy!$B$68:$B$79,1)*12/$B58)),"-",IF(Q58="","",Q58/VLOOKUP(Occupancy!$B$65,Occupancy!$B$68:$B$79,1)*12/$B58))</f>
        <v>-</v>
      </c>
      <c r="U58" s="161">
        <f>IF(ISERROR(Expenses!BB53)," - ",Expenses!BB53)</f>
        <v>0</v>
      </c>
      <c r="V58" s="161">
        <f>IF(ISERROR(Expenses!BC53)," - ",Expenses!BC53)</f>
        <v>0</v>
      </c>
      <c r="W58" s="161">
        <f>IF(ISERROR(Expenses!BD53)," - ",Expenses!BD53)</f>
        <v>0</v>
      </c>
      <c r="X58" s="161" t="str">
        <f>IF(ISERROR(Expenses!BE53)," - ",Expenses!BE53)</f>
        <v>-</v>
      </c>
      <c r="Y58" s="161" t="str">
        <f>IF(ISERROR(Expenses!BF53)," - ",Expenses!BF53)</f>
        <v>-</v>
      </c>
      <c r="Z58" s="180" t="str">
        <f t="shared" si="14"/>
        <v>-</v>
      </c>
      <c r="AA58" s="160">
        <f t="shared" si="15"/>
        <v>0</v>
      </c>
      <c r="AB58" s="160">
        <f t="shared" si="16"/>
        <v>0</v>
      </c>
      <c r="AC58" s="160">
        <f t="shared" si="17"/>
        <v>0</v>
      </c>
      <c r="AD58" s="160" t="str">
        <f t="shared" si="18"/>
        <v>-</v>
      </c>
      <c r="AE58" s="160" t="str">
        <f t="shared" si="19"/>
        <v>-</v>
      </c>
      <c r="AF58" s="161"/>
      <c r="AG58" s="161">
        <f>AH58/12*Occupancy!$B$65</f>
        <v>0</v>
      </c>
      <c r="AH58" s="161"/>
      <c r="AI58" s="161" t="str">
        <f>IF(ISERROR(IF(AF58="","",AF58/VLOOKUP(Occupancy!$B$65,Occupancy!$B$68:$B$79,1)*12/$B58)),"-",IF(AF58="","",AF58/VLOOKUP(Occupancy!$B$65,Occupancy!$B$68:$B$79,1)*12/$B58))</f>
        <v/>
      </c>
      <c r="AJ58" s="161" t="str">
        <f>IF(ISERROR(IF(AG58="","",AG58/VLOOKUP(Occupancy!$B$65,Occupancy!$B$68:$B$79,1)*12/$B58)),"-",IF(AG58="","",AG58/VLOOKUP(Occupancy!$B$65,Occupancy!$B$68:$B$79,1)*12/$B58))</f>
        <v>-</v>
      </c>
      <c r="AK58" s="160"/>
      <c r="AL58" s="160" t="str">
        <f>IF(ISERROR(AM58/12*Occupancy!$B$65),"-",AM58/12*Occupancy!$B$65)</f>
        <v>-</v>
      </c>
      <c r="AM58" s="160" t="str">
        <f>IF(ISERROR(INDEX(ReserveData!$B$2:$B$2239,MATCH($A58,ReserveData!$A$2:$A$2250,0),0)),"-",INDEX(ReserveData!$B$2:$B2297,MATCH($A58,ReserveData!$A$2:$A$2250,0),0))</f>
        <v>-</v>
      </c>
      <c r="AN58" s="160" t="str">
        <f t="shared" si="20"/>
        <v>-</v>
      </c>
      <c r="AO58" s="160" t="str">
        <f t="shared" si="21"/>
        <v>-</v>
      </c>
      <c r="AP58" s="161"/>
      <c r="AQ58" s="161">
        <f>AR58/12*Occupancy!$B$65</f>
        <v>0</v>
      </c>
      <c r="AR58" s="161"/>
      <c r="AS58" s="161" t="str">
        <f>IF(ISERROR(IF(AP58="","",AP58/VLOOKUP(Occupancy!$B$65,Occupancy!$B$68:$B$79,1)*12/$B58)),"-",IF(AP58="","",AP58/VLOOKUP(Occupancy!$B$65,Occupancy!$B$68:$B$79,1)*12/$B58))</f>
        <v/>
      </c>
      <c r="AT58" s="161" t="str">
        <f>IF(ISERROR(IF(AQ58="","",AQ58/VLOOKUP(Occupancy!$B$65,Occupancy!$B$68:$B$79,1)*12/$B58)),"-",IF(AQ58="","",AQ58/VLOOKUP(Occupancy!$B$65,Occupancy!$B$68:$B$79,1)*12/$B58))</f>
        <v>-</v>
      </c>
      <c r="AU58" s="160"/>
      <c r="AV58" s="160">
        <f>AW58/12*Occupancy!$B$65</f>
        <v>0</v>
      </c>
      <c r="AW58" s="160"/>
      <c r="AX58" s="160" t="str">
        <f>IF(ISERROR(IF(AU58="","",AU58/VLOOKUP(Occupancy!$B$65,Occupancy!$B$68:$B$79,1)*12/$B58)),"-",IF(AU58="","",AU58/VLOOKUP(Occupancy!$B$65,Occupancy!$B$68:$B$79,1)*12/$B58))</f>
        <v/>
      </c>
      <c r="AY58" s="160" t="str">
        <f>IF(ISERROR(IF(AV58="","",AV58/VLOOKUP(Occupancy!$B$65,Occupancy!$B$68:$B$79,1)*12/$B58)),"-",IF(AV58="","",AV58/VLOOKUP(Occupancy!$B$65,Occupancy!$B$68:$B$79,1)*12/$B58))</f>
        <v>-</v>
      </c>
      <c r="AZ58" s="157">
        <f t="shared" si="22"/>
        <v>0</v>
      </c>
      <c r="BA58" s="157" t="str">
        <f t="shared" si="23"/>
        <v>-</v>
      </c>
      <c r="BB58" s="157" t="str">
        <f t="shared" si="24"/>
        <v>-</v>
      </c>
      <c r="BC58" s="157" t="str">
        <f t="shared" si="25"/>
        <v>-</v>
      </c>
      <c r="BD58" s="162" t="str">
        <f>IF(ISERROR(IF(BA58="","",BA58/VLOOKUP(Occupancy!$B$65,Occupancy!$B$68:$B$79,1)*12/$B58)),"-",IF(BA58="","",BA58/VLOOKUP(Occupancy!$B$65,Occupancy!$B$68:$B$79,1)*12/$B58))</f>
        <v>-</v>
      </c>
    </row>
    <row r="59" spans="1:56" s="4" customFormat="1" ht="12.75" x14ac:dyDescent="0.2">
      <c r="A59" s="19" t="s">
        <v>165</v>
      </c>
      <c r="B59" s="35" t="str">
        <f>IF(ISERROR(INDEX(AnnualFinancialData!$D$2:$D$50,MATCH(Operating!$A59,AnnualFinancialData!$B$2:$B$2051,0),MATCH(Operating!B$9,AnnualFinancialData!$D$1))),"-",INDEX(AnnualFinancialData!$D$2:$D$50,MATCH(Operating!$A59,AnnualFinancialData!$B$2:$B$2051,0),MATCH(Operating!B$9,AnnualFinancialData!$D$1)))</f>
        <v>-</v>
      </c>
      <c r="C59" s="181" t="str">
        <f>IF(ISERROR(ProjectTypeData!D50),"-",ProjectTypeData!D50)</f>
        <v>Operations/Asset Management</v>
      </c>
      <c r="D59" s="155"/>
      <c r="E59" s="155"/>
      <c r="F59" s="156"/>
      <c r="G59" s="156"/>
      <c r="H59" s="156"/>
      <c r="I59" s="156">
        <f t="shared" si="13"/>
        <v>0</v>
      </c>
      <c r="J59" s="179" t="str">
        <f>IF(ISERROR(INDEX(Occupancy!$B$57:$CL$57,1,MATCH(A59,Occupancy!$B$4:$CL$4,0))),"-",INDEX(Occupancy!$B$57:$CL$57,1,MATCH(A59,Occupancy!$B$4:$CL$4,0)))</f>
        <v>-</v>
      </c>
      <c r="K59" s="179">
        <f>IF(ISERROR(INDEX(Occupancy!$B$20:$CL$20,1,MATCH(A59,Occupancy!$B$4:$CL$4,0))),"-",INDEX(Occupancy!$B$20:$CL$20,1,MATCH(A59,Occupancy!$B$4:$CL$4,0)))</f>
        <v>0</v>
      </c>
      <c r="L59" s="156"/>
      <c r="M59" s="156"/>
      <c r="N59" s="156"/>
      <c r="O59" s="158"/>
      <c r="P59" s="159"/>
      <c r="Q59" s="160">
        <f>R59/12*Occupancy!$B$65</f>
        <v>0</v>
      </c>
      <c r="R59" s="160"/>
      <c r="S59" s="160" t="str">
        <f>IF(ISERROR(IF(P59="","",P59/VLOOKUP(Occupancy!$B$65,Occupancy!$B$68:$B$79,1)*12/$B59)),"-",IF(P59="","",P59/VLOOKUP(Occupancy!$B$65,Occupancy!$B$68:$B$79,1)*12/$B59))</f>
        <v/>
      </c>
      <c r="T59" s="160" t="str">
        <f>IF(ISERROR(IF(Q59="","",Q59/VLOOKUP(Occupancy!$B$65,Occupancy!$B$68:$B$79,1)*12/$B59)),"-",IF(Q59="","",Q59/VLOOKUP(Occupancy!$B$65,Occupancy!$B$68:$B$79,1)*12/$B59))</f>
        <v>-</v>
      </c>
      <c r="U59" s="161">
        <f>IF(ISERROR(Expenses!BB54)," - ",Expenses!BB54)</f>
        <v>0</v>
      </c>
      <c r="V59" s="161">
        <f>IF(ISERROR(Expenses!BC54)," - ",Expenses!BC54)</f>
        <v>0</v>
      </c>
      <c r="W59" s="161">
        <f>IF(ISERROR(Expenses!BD54)," - ",Expenses!BD54)</f>
        <v>0</v>
      </c>
      <c r="X59" s="161" t="str">
        <f>IF(ISERROR(Expenses!BE54)," - ",Expenses!BE54)</f>
        <v>-</v>
      </c>
      <c r="Y59" s="161" t="str">
        <f>IF(ISERROR(Expenses!BF54)," - ",Expenses!BF54)</f>
        <v>-</v>
      </c>
      <c r="Z59" s="180" t="str">
        <f t="shared" si="14"/>
        <v>-</v>
      </c>
      <c r="AA59" s="160">
        <f t="shared" si="15"/>
        <v>0</v>
      </c>
      <c r="AB59" s="160">
        <f t="shared" si="16"/>
        <v>0</v>
      </c>
      <c r="AC59" s="160">
        <f t="shared" si="17"/>
        <v>0</v>
      </c>
      <c r="AD59" s="160" t="str">
        <f t="shared" si="18"/>
        <v>-</v>
      </c>
      <c r="AE59" s="160" t="str">
        <f t="shared" si="19"/>
        <v>-</v>
      </c>
      <c r="AF59" s="161"/>
      <c r="AG59" s="161">
        <f>AH59/12*Occupancy!$B$65</f>
        <v>0</v>
      </c>
      <c r="AH59" s="161"/>
      <c r="AI59" s="161" t="str">
        <f>IF(ISERROR(IF(AF59="","",AF59/VLOOKUP(Occupancy!$B$65,Occupancy!$B$68:$B$79,1)*12/$B59)),"-",IF(AF59="","",AF59/VLOOKUP(Occupancy!$B$65,Occupancy!$B$68:$B$79,1)*12/$B59))</f>
        <v/>
      </c>
      <c r="AJ59" s="161" t="str">
        <f>IF(ISERROR(IF(AG59="","",AG59/VLOOKUP(Occupancy!$B$65,Occupancy!$B$68:$B$79,1)*12/$B59)),"-",IF(AG59="","",AG59/VLOOKUP(Occupancy!$B$65,Occupancy!$B$68:$B$79,1)*12/$B59))</f>
        <v>-</v>
      </c>
      <c r="AK59" s="160"/>
      <c r="AL59" s="160" t="str">
        <f>IF(ISERROR(AM59/12*Occupancy!$B$65),"-",AM59/12*Occupancy!$B$65)</f>
        <v>-</v>
      </c>
      <c r="AM59" s="160" t="str">
        <f>IF(ISERROR(INDEX(ReserveData!$B$2:$B$2239,MATCH($A59,ReserveData!$A$2:$A$2250,0),0)),"-",INDEX(ReserveData!$B$2:$B2298,MATCH($A59,ReserveData!$A$2:$A$2250,0),0))</f>
        <v>-</v>
      </c>
      <c r="AN59" s="160" t="str">
        <f t="shared" si="20"/>
        <v>-</v>
      </c>
      <c r="AO59" s="160" t="str">
        <f t="shared" si="21"/>
        <v>-</v>
      </c>
      <c r="AP59" s="161"/>
      <c r="AQ59" s="161">
        <f>AR59/12*Occupancy!$B$65</f>
        <v>0</v>
      </c>
      <c r="AR59" s="161"/>
      <c r="AS59" s="161" t="str">
        <f>IF(ISERROR(IF(AP59="","",AP59/VLOOKUP(Occupancy!$B$65,Occupancy!$B$68:$B$79,1)*12/$B59)),"-",IF(AP59="","",AP59/VLOOKUP(Occupancy!$B$65,Occupancy!$B$68:$B$79,1)*12/$B59))</f>
        <v/>
      </c>
      <c r="AT59" s="161" t="str">
        <f>IF(ISERROR(IF(AQ59="","",AQ59/VLOOKUP(Occupancy!$B$65,Occupancy!$B$68:$B$79,1)*12/$B59)),"-",IF(AQ59="","",AQ59/VLOOKUP(Occupancy!$B$65,Occupancy!$B$68:$B$79,1)*12/$B59))</f>
        <v>-</v>
      </c>
      <c r="AU59" s="160"/>
      <c r="AV59" s="160">
        <f>AW59/12*Occupancy!$B$65</f>
        <v>0</v>
      </c>
      <c r="AW59" s="160"/>
      <c r="AX59" s="160" t="str">
        <f>IF(ISERROR(IF(AU59="","",AU59/VLOOKUP(Occupancy!$B$65,Occupancy!$B$68:$B$79,1)*12/$B59)),"-",IF(AU59="","",AU59/VLOOKUP(Occupancy!$B$65,Occupancy!$B$68:$B$79,1)*12/$B59))</f>
        <v/>
      </c>
      <c r="AY59" s="160" t="str">
        <f>IF(ISERROR(IF(AV59="","",AV59/VLOOKUP(Occupancy!$B$65,Occupancy!$B$68:$B$79,1)*12/$B59)),"-",IF(AV59="","",AV59/VLOOKUP(Occupancy!$B$65,Occupancy!$B$68:$B$79,1)*12/$B59))</f>
        <v>-</v>
      </c>
      <c r="AZ59" s="157">
        <f t="shared" si="22"/>
        <v>0</v>
      </c>
      <c r="BA59" s="157" t="str">
        <f t="shared" si="23"/>
        <v>-</v>
      </c>
      <c r="BB59" s="157" t="str">
        <f t="shared" si="24"/>
        <v>-</v>
      </c>
      <c r="BC59" s="157" t="str">
        <f t="shared" si="25"/>
        <v>-</v>
      </c>
      <c r="BD59" s="162" t="str">
        <f>IF(ISERROR(IF(BA59="","",BA59/VLOOKUP(Occupancy!$B$65,Occupancy!$B$68:$B$79,1)*12/$B59)),"-",IF(BA59="","",BA59/VLOOKUP(Occupancy!$B$65,Occupancy!$B$68:$B$79,1)*12/$B59))</f>
        <v>-</v>
      </c>
    </row>
    <row r="60" spans="1:56" s="4" customFormat="1" ht="12.75" x14ac:dyDescent="0.2">
      <c r="A60" s="19" t="s">
        <v>167</v>
      </c>
      <c r="B60" s="35" t="str">
        <f>IF(ISERROR(INDEX(AnnualFinancialData!$D$2:$D$50,MATCH(Operating!$A60,AnnualFinancialData!$B$2:$B$2051,0),MATCH(Operating!B$9,AnnualFinancialData!$D$1))),"-",INDEX(AnnualFinancialData!$D$2:$D$50,MATCH(Operating!$A60,AnnualFinancialData!$B$2:$B$2051,0),MATCH(Operating!B$9,AnnualFinancialData!$D$1)))</f>
        <v>-</v>
      </c>
      <c r="C60" s="181" t="str">
        <f>IF(ISERROR(ProjectTypeData!D51),"-",ProjectTypeData!D51)</f>
        <v>Operations/Asset Management</v>
      </c>
      <c r="D60" s="155"/>
      <c r="E60" s="155"/>
      <c r="F60" s="156"/>
      <c r="G60" s="156"/>
      <c r="H60" s="156"/>
      <c r="I60" s="156">
        <f t="shared" si="13"/>
        <v>0</v>
      </c>
      <c r="J60" s="179" t="str">
        <f>IF(ISERROR(INDEX(Occupancy!$B$57:$CL$57,1,MATCH(A60,Occupancy!$B$4:$CL$4,0))),"-",INDEX(Occupancy!$B$57:$CL$57,1,MATCH(A60,Occupancy!$B$4:$CL$4,0)))</f>
        <v>-</v>
      </c>
      <c r="K60" s="179">
        <f>IF(ISERROR(INDEX(Occupancy!$B$20:$CL$20,1,MATCH(A60,Occupancy!$B$4:$CL$4,0))),"-",INDEX(Occupancy!$B$20:$CL$20,1,MATCH(A60,Occupancy!$B$4:$CL$4,0)))</f>
        <v>0</v>
      </c>
      <c r="L60" s="156"/>
      <c r="M60" s="156"/>
      <c r="N60" s="156"/>
      <c r="O60" s="158"/>
      <c r="P60" s="159"/>
      <c r="Q60" s="160">
        <f>R60/12*Occupancy!$B$65</f>
        <v>0</v>
      </c>
      <c r="R60" s="160"/>
      <c r="S60" s="160" t="str">
        <f>IF(ISERROR(IF(P60="","",P60/VLOOKUP(Occupancy!$B$65,Occupancy!$B$68:$B$79,1)*12/$B60)),"-",IF(P60="","",P60/VLOOKUP(Occupancy!$B$65,Occupancy!$B$68:$B$79,1)*12/$B60))</f>
        <v/>
      </c>
      <c r="T60" s="160" t="str">
        <f>IF(ISERROR(IF(Q60="","",Q60/VLOOKUP(Occupancy!$B$65,Occupancy!$B$68:$B$79,1)*12/$B60)),"-",IF(Q60="","",Q60/VLOOKUP(Occupancy!$B$65,Occupancy!$B$68:$B$79,1)*12/$B60))</f>
        <v>-</v>
      </c>
      <c r="U60" s="161">
        <f>IF(ISERROR(Expenses!BB55)," - ",Expenses!BB55)</f>
        <v>0</v>
      </c>
      <c r="V60" s="161">
        <f>IF(ISERROR(Expenses!BC55)," - ",Expenses!BC55)</f>
        <v>0</v>
      </c>
      <c r="W60" s="161">
        <f>IF(ISERROR(Expenses!BD55)," - ",Expenses!BD55)</f>
        <v>0</v>
      </c>
      <c r="X60" s="161" t="str">
        <f>IF(ISERROR(Expenses!BE55)," - ",Expenses!BE55)</f>
        <v>-</v>
      </c>
      <c r="Y60" s="161" t="str">
        <f>IF(ISERROR(Expenses!BF55)," - ",Expenses!BF55)</f>
        <v>-</v>
      </c>
      <c r="Z60" s="180" t="str">
        <f t="shared" si="14"/>
        <v>-</v>
      </c>
      <c r="AA60" s="160">
        <f t="shared" si="15"/>
        <v>0</v>
      </c>
      <c r="AB60" s="160">
        <f t="shared" si="16"/>
        <v>0</v>
      </c>
      <c r="AC60" s="160">
        <f t="shared" si="17"/>
        <v>0</v>
      </c>
      <c r="AD60" s="160" t="str">
        <f t="shared" si="18"/>
        <v>-</v>
      </c>
      <c r="AE60" s="160" t="str">
        <f t="shared" si="19"/>
        <v>-</v>
      </c>
      <c r="AF60" s="161"/>
      <c r="AG60" s="161">
        <f>AH60/12*Occupancy!$B$65</f>
        <v>0</v>
      </c>
      <c r="AH60" s="161"/>
      <c r="AI60" s="161" t="str">
        <f>IF(ISERROR(IF(AF60="","",AF60/VLOOKUP(Occupancy!$B$65,Occupancy!$B$68:$B$79,1)*12/$B60)),"-",IF(AF60="","",AF60/VLOOKUP(Occupancy!$B$65,Occupancy!$B$68:$B$79,1)*12/$B60))</f>
        <v/>
      </c>
      <c r="AJ60" s="161" t="str">
        <f>IF(ISERROR(IF(AG60="","",AG60/VLOOKUP(Occupancy!$B$65,Occupancy!$B$68:$B$79,1)*12/$B60)),"-",IF(AG60="","",AG60/VLOOKUP(Occupancy!$B$65,Occupancy!$B$68:$B$79,1)*12/$B60))</f>
        <v>-</v>
      </c>
      <c r="AK60" s="160"/>
      <c r="AL60" s="160" t="str">
        <f>IF(ISERROR(AM60/12*Occupancy!$B$65),"-",AM60/12*Occupancy!$B$65)</f>
        <v>-</v>
      </c>
      <c r="AM60" s="160" t="str">
        <f>IF(ISERROR(INDEX(ReserveData!$B$2:$B$2239,MATCH($A60,ReserveData!$A$2:$A$2250,0),0)),"-",INDEX(ReserveData!$B$2:$B2299,MATCH($A60,ReserveData!$A$2:$A$2250,0),0))</f>
        <v>-</v>
      </c>
      <c r="AN60" s="160" t="str">
        <f t="shared" si="20"/>
        <v>-</v>
      </c>
      <c r="AO60" s="160" t="str">
        <f t="shared" si="21"/>
        <v>-</v>
      </c>
      <c r="AP60" s="161"/>
      <c r="AQ60" s="161">
        <f>AR60/12*Occupancy!$B$65</f>
        <v>0</v>
      </c>
      <c r="AR60" s="161"/>
      <c r="AS60" s="161" t="str">
        <f>IF(ISERROR(IF(AP60="","",AP60/VLOOKUP(Occupancy!$B$65,Occupancy!$B$68:$B$79,1)*12/$B60)),"-",IF(AP60="","",AP60/VLOOKUP(Occupancy!$B$65,Occupancy!$B$68:$B$79,1)*12/$B60))</f>
        <v/>
      </c>
      <c r="AT60" s="161" t="str">
        <f>IF(ISERROR(IF(AQ60="","",AQ60/VLOOKUP(Occupancy!$B$65,Occupancy!$B$68:$B$79,1)*12/$B60)),"-",IF(AQ60="","",AQ60/VLOOKUP(Occupancy!$B$65,Occupancy!$B$68:$B$79,1)*12/$B60))</f>
        <v>-</v>
      </c>
      <c r="AU60" s="160"/>
      <c r="AV60" s="160">
        <f>AW60/12*Occupancy!$B$65</f>
        <v>0</v>
      </c>
      <c r="AW60" s="160"/>
      <c r="AX60" s="160" t="str">
        <f>IF(ISERROR(IF(AU60="","",AU60/VLOOKUP(Occupancy!$B$65,Occupancy!$B$68:$B$79,1)*12/$B60)),"-",IF(AU60="","",AU60/VLOOKUP(Occupancy!$B$65,Occupancy!$B$68:$B$79,1)*12/$B60))</f>
        <v/>
      </c>
      <c r="AY60" s="160" t="str">
        <f>IF(ISERROR(IF(AV60="","",AV60/VLOOKUP(Occupancy!$B$65,Occupancy!$B$68:$B$79,1)*12/$B60)),"-",IF(AV60="","",AV60/VLOOKUP(Occupancy!$B$65,Occupancy!$B$68:$B$79,1)*12/$B60))</f>
        <v>-</v>
      </c>
      <c r="AZ60" s="157">
        <f t="shared" si="22"/>
        <v>0</v>
      </c>
      <c r="BA60" s="157" t="str">
        <f t="shared" si="23"/>
        <v>-</v>
      </c>
      <c r="BB60" s="157" t="str">
        <f t="shared" si="24"/>
        <v>-</v>
      </c>
      <c r="BC60" s="157" t="str">
        <f t="shared" si="25"/>
        <v>-</v>
      </c>
      <c r="BD60" s="162" t="str">
        <f>IF(ISERROR(IF(BA60="","",BA60/VLOOKUP(Occupancy!$B$65,Occupancy!$B$68:$B$79,1)*12/$B60)),"-",IF(BA60="","",BA60/VLOOKUP(Occupancy!$B$65,Occupancy!$B$68:$B$79,1)*12/$B60))</f>
        <v>-</v>
      </c>
    </row>
    <row r="61" spans="1:56" s="4" customFormat="1" ht="12.75" x14ac:dyDescent="0.2">
      <c r="A61" s="19" t="s">
        <v>169</v>
      </c>
      <c r="B61" s="35" t="str">
        <f>IF(ISERROR(INDEX(AnnualFinancialData!$D$2:$D$50,MATCH(Operating!$A61,AnnualFinancialData!$B$2:$B$2051,0),MATCH(Operating!B$9,AnnualFinancialData!$D$1))),"-",INDEX(AnnualFinancialData!$D$2:$D$50,MATCH(Operating!$A61,AnnualFinancialData!$B$2:$B$2051,0),MATCH(Operating!B$9,AnnualFinancialData!$D$1)))</f>
        <v>-</v>
      </c>
      <c r="C61" s="181" t="str">
        <f>IF(ISERROR(ProjectTypeData!D52),"-",ProjectTypeData!D52)</f>
        <v>Operations/Asset Management</v>
      </c>
      <c r="D61" s="155"/>
      <c r="E61" s="155"/>
      <c r="F61" s="156"/>
      <c r="G61" s="156"/>
      <c r="H61" s="156"/>
      <c r="I61" s="156">
        <f t="shared" si="13"/>
        <v>0</v>
      </c>
      <c r="J61" s="179" t="str">
        <f>IF(ISERROR(INDEX(Occupancy!$B$57:$CL$57,1,MATCH(A61,Occupancy!$B$4:$CL$4,0))),"-",INDEX(Occupancy!$B$57:$CL$57,1,MATCH(A61,Occupancy!$B$4:$CL$4,0)))</f>
        <v>-</v>
      </c>
      <c r="K61" s="179">
        <f>IF(ISERROR(INDEX(Occupancy!$B$20:$CL$20,1,MATCH(A61,Occupancy!$B$4:$CL$4,0))),"-",INDEX(Occupancy!$B$20:$CL$20,1,MATCH(A61,Occupancy!$B$4:$CL$4,0)))</f>
        <v>0</v>
      </c>
      <c r="L61" s="156"/>
      <c r="M61" s="156"/>
      <c r="N61" s="156"/>
      <c r="O61" s="158"/>
      <c r="P61" s="159"/>
      <c r="Q61" s="160">
        <f>R61/12*Occupancy!$B$65</f>
        <v>0</v>
      </c>
      <c r="R61" s="160"/>
      <c r="S61" s="160" t="str">
        <f>IF(ISERROR(IF(P61="","",P61/VLOOKUP(Occupancy!$B$65,Occupancy!$B$68:$B$79,1)*12/$B61)),"-",IF(P61="","",P61/VLOOKUP(Occupancy!$B$65,Occupancy!$B$68:$B$79,1)*12/$B61))</f>
        <v/>
      </c>
      <c r="T61" s="160" t="str">
        <f>IF(ISERROR(IF(Q61="","",Q61/VLOOKUP(Occupancy!$B$65,Occupancy!$B$68:$B$79,1)*12/$B61)),"-",IF(Q61="","",Q61/VLOOKUP(Occupancy!$B$65,Occupancy!$B$68:$B$79,1)*12/$B61))</f>
        <v>-</v>
      </c>
      <c r="U61" s="161">
        <f>IF(ISERROR(Expenses!BB56)," - ",Expenses!BB56)</f>
        <v>0</v>
      </c>
      <c r="V61" s="161">
        <f>IF(ISERROR(Expenses!BC56)," - ",Expenses!BC56)</f>
        <v>0</v>
      </c>
      <c r="W61" s="161">
        <f>IF(ISERROR(Expenses!BD56)," - ",Expenses!BD56)</f>
        <v>0</v>
      </c>
      <c r="X61" s="161" t="str">
        <f>IF(ISERROR(Expenses!BE56)," - ",Expenses!BE56)</f>
        <v>-</v>
      </c>
      <c r="Y61" s="161" t="str">
        <f>IF(ISERROR(Expenses!BF56)," - ",Expenses!BF56)</f>
        <v>-</v>
      </c>
      <c r="Z61" s="180" t="str">
        <f t="shared" si="14"/>
        <v>-</v>
      </c>
      <c r="AA61" s="160">
        <f t="shared" si="15"/>
        <v>0</v>
      </c>
      <c r="AB61" s="160">
        <f t="shared" si="16"/>
        <v>0</v>
      </c>
      <c r="AC61" s="160">
        <f t="shared" si="17"/>
        <v>0</v>
      </c>
      <c r="AD61" s="160" t="str">
        <f t="shared" si="18"/>
        <v>-</v>
      </c>
      <c r="AE61" s="160" t="str">
        <f t="shared" si="19"/>
        <v>-</v>
      </c>
      <c r="AF61" s="161"/>
      <c r="AG61" s="161">
        <f>AH61/12*Occupancy!$B$65</f>
        <v>0</v>
      </c>
      <c r="AH61" s="161"/>
      <c r="AI61" s="161" t="str">
        <f>IF(ISERROR(IF(AF61="","",AF61/VLOOKUP(Occupancy!$B$65,Occupancy!$B$68:$B$79,1)*12/$B61)),"-",IF(AF61="","",AF61/VLOOKUP(Occupancy!$B$65,Occupancy!$B$68:$B$79,1)*12/$B61))</f>
        <v/>
      </c>
      <c r="AJ61" s="161" t="str">
        <f>IF(ISERROR(IF(AG61="","",AG61/VLOOKUP(Occupancy!$B$65,Occupancy!$B$68:$B$79,1)*12/$B61)),"-",IF(AG61="","",AG61/VLOOKUP(Occupancy!$B$65,Occupancy!$B$68:$B$79,1)*12/$B61))</f>
        <v>-</v>
      </c>
      <c r="AK61" s="160"/>
      <c r="AL61" s="160" t="str">
        <f>IF(ISERROR(AM61/12*Occupancy!$B$65),"-",AM61/12*Occupancy!$B$65)</f>
        <v>-</v>
      </c>
      <c r="AM61" s="160" t="str">
        <f>IF(ISERROR(INDEX(ReserveData!$B$2:$B$2239,MATCH($A61,ReserveData!$A$2:$A$2250,0),0)),"-",INDEX(ReserveData!$B$2:$B2300,MATCH($A61,ReserveData!$A$2:$A$2250,0),0))</f>
        <v>-</v>
      </c>
      <c r="AN61" s="160" t="str">
        <f t="shared" si="20"/>
        <v>-</v>
      </c>
      <c r="AO61" s="160" t="str">
        <f t="shared" si="21"/>
        <v>-</v>
      </c>
      <c r="AP61" s="161"/>
      <c r="AQ61" s="161">
        <f>AR61/12*Occupancy!$B$65</f>
        <v>0</v>
      </c>
      <c r="AR61" s="161"/>
      <c r="AS61" s="161" t="str">
        <f>IF(ISERROR(IF(AP61="","",AP61/VLOOKUP(Occupancy!$B$65,Occupancy!$B$68:$B$79,1)*12/$B61)),"-",IF(AP61="","",AP61/VLOOKUP(Occupancy!$B$65,Occupancy!$B$68:$B$79,1)*12/$B61))</f>
        <v/>
      </c>
      <c r="AT61" s="161" t="str">
        <f>IF(ISERROR(IF(AQ61="","",AQ61/VLOOKUP(Occupancy!$B$65,Occupancy!$B$68:$B$79,1)*12/$B61)),"-",IF(AQ61="","",AQ61/VLOOKUP(Occupancy!$B$65,Occupancy!$B$68:$B$79,1)*12/$B61))</f>
        <v>-</v>
      </c>
      <c r="AU61" s="160"/>
      <c r="AV61" s="160">
        <f>AW61/12*Occupancy!$B$65</f>
        <v>0</v>
      </c>
      <c r="AW61" s="160"/>
      <c r="AX61" s="160" t="str">
        <f>IF(ISERROR(IF(AU61="","",AU61/VLOOKUP(Occupancy!$B$65,Occupancy!$B$68:$B$79,1)*12/$B61)),"-",IF(AU61="","",AU61/VLOOKUP(Occupancy!$B$65,Occupancy!$B$68:$B$79,1)*12/$B61))</f>
        <v/>
      </c>
      <c r="AY61" s="160" t="str">
        <f>IF(ISERROR(IF(AV61="","",AV61/VLOOKUP(Occupancy!$B$65,Occupancy!$B$68:$B$79,1)*12/$B61)),"-",IF(AV61="","",AV61/VLOOKUP(Occupancy!$B$65,Occupancy!$B$68:$B$79,1)*12/$B61))</f>
        <v>-</v>
      </c>
      <c r="AZ61" s="157">
        <f t="shared" si="22"/>
        <v>0</v>
      </c>
      <c r="BA61" s="157" t="str">
        <f t="shared" si="23"/>
        <v>-</v>
      </c>
      <c r="BB61" s="157" t="str">
        <f t="shared" si="24"/>
        <v>-</v>
      </c>
      <c r="BC61" s="157" t="str">
        <f t="shared" si="25"/>
        <v>-</v>
      </c>
      <c r="BD61" s="162" t="str">
        <f>IF(ISERROR(IF(BA61="","",BA61/VLOOKUP(Occupancy!$B$65,Occupancy!$B$68:$B$79,1)*12/$B61)),"-",IF(BA61="","",BA61/VLOOKUP(Occupancy!$B$65,Occupancy!$B$68:$B$79,1)*12/$B61))</f>
        <v>-</v>
      </c>
    </row>
    <row r="62" spans="1:56" s="4" customFormat="1" ht="12.75" x14ac:dyDescent="0.2">
      <c r="A62" s="19" t="s">
        <v>171</v>
      </c>
      <c r="B62" s="35" t="str">
        <f>IF(ISERROR(INDEX(AnnualFinancialData!$D$2:$D$50,MATCH(Operating!$A62,AnnualFinancialData!$B$2:$B$2051,0),MATCH(Operating!B$9,AnnualFinancialData!$D$1))),"-",INDEX(AnnualFinancialData!$D$2:$D$50,MATCH(Operating!$A62,AnnualFinancialData!$B$2:$B$2051,0),MATCH(Operating!B$9,AnnualFinancialData!$D$1)))</f>
        <v>-</v>
      </c>
      <c r="C62" s="181" t="str">
        <f>IF(ISERROR(ProjectTypeData!D53),"-",ProjectTypeData!D53)</f>
        <v>Operations/Asset Management</v>
      </c>
      <c r="D62" s="155"/>
      <c r="E62" s="155"/>
      <c r="F62" s="156"/>
      <c r="G62" s="156"/>
      <c r="H62" s="156"/>
      <c r="I62" s="156">
        <f t="shared" si="13"/>
        <v>0</v>
      </c>
      <c r="J62" s="179" t="str">
        <f>IF(ISERROR(INDEX(Occupancy!$B$57:$CL$57,1,MATCH(A62,Occupancy!$B$4:$CL$4,0))),"-",INDEX(Occupancy!$B$57:$CL$57,1,MATCH(A62,Occupancy!$B$4:$CL$4,0)))</f>
        <v>-</v>
      </c>
      <c r="K62" s="179">
        <f>IF(ISERROR(INDEX(Occupancy!$B$20:$CL$20,1,MATCH(A62,Occupancy!$B$4:$CL$4,0))),"-",INDEX(Occupancy!$B$20:$CL$20,1,MATCH(A62,Occupancy!$B$4:$CL$4,0)))</f>
        <v>0</v>
      </c>
      <c r="L62" s="156"/>
      <c r="M62" s="156"/>
      <c r="N62" s="156"/>
      <c r="O62" s="158"/>
      <c r="P62" s="159"/>
      <c r="Q62" s="160">
        <f>R62/12*Occupancy!$B$65</f>
        <v>0</v>
      </c>
      <c r="R62" s="160"/>
      <c r="S62" s="160" t="str">
        <f>IF(ISERROR(IF(P62="","",P62/VLOOKUP(Occupancy!$B$65,Occupancy!$B$68:$B$79,1)*12/$B62)),"-",IF(P62="","",P62/VLOOKUP(Occupancy!$B$65,Occupancy!$B$68:$B$79,1)*12/$B62))</f>
        <v/>
      </c>
      <c r="T62" s="160" t="str">
        <f>IF(ISERROR(IF(Q62="","",Q62/VLOOKUP(Occupancy!$B$65,Occupancy!$B$68:$B$79,1)*12/$B62)),"-",IF(Q62="","",Q62/VLOOKUP(Occupancy!$B$65,Occupancy!$B$68:$B$79,1)*12/$B62))</f>
        <v>-</v>
      </c>
      <c r="U62" s="161">
        <f>IF(ISERROR(Expenses!BB57)," - ",Expenses!BB57)</f>
        <v>0</v>
      </c>
      <c r="V62" s="161">
        <f>IF(ISERROR(Expenses!BC57)," - ",Expenses!BC57)</f>
        <v>0</v>
      </c>
      <c r="W62" s="161">
        <f>IF(ISERROR(Expenses!BD57)," - ",Expenses!BD57)</f>
        <v>0</v>
      </c>
      <c r="X62" s="161" t="str">
        <f>IF(ISERROR(Expenses!BE57)," - ",Expenses!BE57)</f>
        <v>-</v>
      </c>
      <c r="Y62" s="161" t="str">
        <f>IF(ISERROR(Expenses!BF57)," - ",Expenses!BF57)</f>
        <v>-</v>
      </c>
      <c r="Z62" s="180" t="str">
        <f t="shared" si="14"/>
        <v>-</v>
      </c>
      <c r="AA62" s="160">
        <f t="shared" si="15"/>
        <v>0</v>
      </c>
      <c r="AB62" s="160">
        <f t="shared" si="16"/>
        <v>0</v>
      </c>
      <c r="AC62" s="160">
        <f t="shared" si="17"/>
        <v>0</v>
      </c>
      <c r="AD62" s="160" t="str">
        <f t="shared" si="18"/>
        <v>-</v>
      </c>
      <c r="AE62" s="160" t="str">
        <f t="shared" si="19"/>
        <v>-</v>
      </c>
      <c r="AF62" s="161"/>
      <c r="AG62" s="161">
        <f>AH62/12*Occupancy!$B$65</f>
        <v>0</v>
      </c>
      <c r="AH62" s="161"/>
      <c r="AI62" s="161" t="str">
        <f>IF(ISERROR(IF(AF62="","",AF62/VLOOKUP(Occupancy!$B$65,Occupancy!$B$68:$B$79,1)*12/$B62)),"-",IF(AF62="","",AF62/VLOOKUP(Occupancy!$B$65,Occupancy!$B$68:$B$79,1)*12/$B62))</f>
        <v/>
      </c>
      <c r="AJ62" s="161" t="str">
        <f>IF(ISERROR(IF(AG62="","",AG62/VLOOKUP(Occupancy!$B$65,Occupancy!$B$68:$B$79,1)*12/$B62)),"-",IF(AG62="","",AG62/VLOOKUP(Occupancy!$B$65,Occupancy!$B$68:$B$79,1)*12/$B62))</f>
        <v>-</v>
      </c>
      <c r="AK62" s="160"/>
      <c r="AL62" s="160" t="str">
        <f>IF(ISERROR(AM62/12*Occupancy!$B$65),"-",AM62/12*Occupancy!$B$65)</f>
        <v>-</v>
      </c>
      <c r="AM62" s="160" t="str">
        <f>IF(ISERROR(INDEX(ReserveData!$B$2:$B$2239,MATCH($A62,ReserveData!$A$2:$A$2250,0),0)),"-",INDEX(ReserveData!$B$2:$B2301,MATCH($A62,ReserveData!$A$2:$A$2250,0),0))</f>
        <v>-</v>
      </c>
      <c r="AN62" s="160" t="str">
        <f t="shared" si="20"/>
        <v>-</v>
      </c>
      <c r="AO62" s="160" t="str">
        <f t="shared" si="21"/>
        <v>-</v>
      </c>
      <c r="AP62" s="161"/>
      <c r="AQ62" s="161">
        <f>AR62/12*Occupancy!$B$65</f>
        <v>0</v>
      </c>
      <c r="AR62" s="161"/>
      <c r="AS62" s="161" t="str">
        <f>IF(ISERROR(IF(AP62="","",AP62/VLOOKUP(Occupancy!$B$65,Occupancy!$B$68:$B$79,1)*12/$B62)),"-",IF(AP62="","",AP62/VLOOKUP(Occupancy!$B$65,Occupancy!$B$68:$B$79,1)*12/$B62))</f>
        <v/>
      </c>
      <c r="AT62" s="161" t="str">
        <f>IF(ISERROR(IF(AQ62="","",AQ62/VLOOKUP(Occupancy!$B$65,Occupancy!$B$68:$B$79,1)*12/$B62)),"-",IF(AQ62="","",AQ62/VLOOKUP(Occupancy!$B$65,Occupancy!$B$68:$B$79,1)*12/$B62))</f>
        <v>-</v>
      </c>
      <c r="AU62" s="160"/>
      <c r="AV62" s="160">
        <f>AW62/12*Occupancy!$B$65</f>
        <v>0</v>
      </c>
      <c r="AW62" s="160"/>
      <c r="AX62" s="160" t="str">
        <f>IF(ISERROR(IF(AU62="","",AU62/VLOOKUP(Occupancy!$B$65,Occupancy!$B$68:$B$79,1)*12/$B62)),"-",IF(AU62="","",AU62/VLOOKUP(Occupancy!$B$65,Occupancy!$B$68:$B$79,1)*12/$B62))</f>
        <v/>
      </c>
      <c r="AY62" s="160" t="str">
        <f>IF(ISERROR(IF(AV62="","",AV62/VLOOKUP(Occupancy!$B$65,Occupancy!$B$68:$B$79,1)*12/$B62)),"-",IF(AV62="","",AV62/VLOOKUP(Occupancy!$B$65,Occupancy!$B$68:$B$79,1)*12/$B62))</f>
        <v>-</v>
      </c>
      <c r="AZ62" s="157">
        <f t="shared" si="22"/>
        <v>0</v>
      </c>
      <c r="BA62" s="157" t="str">
        <f t="shared" si="23"/>
        <v>-</v>
      </c>
      <c r="BB62" s="157" t="str">
        <f t="shared" si="24"/>
        <v>-</v>
      </c>
      <c r="BC62" s="157" t="str">
        <f t="shared" si="25"/>
        <v>-</v>
      </c>
      <c r="BD62" s="162" t="str">
        <f>IF(ISERROR(IF(BA62="","",BA62/VLOOKUP(Occupancy!$B$65,Occupancy!$B$68:$B$79,1)*12/$B62)),"-",IF(BA62="","",BA62/VLOOKUP(Occupancy!$B$65,Occupancy!$B$68:$B$79,1)*12/$B62))</f>
        <v>-</v>
      </c>
    </row>
    <row r="63" spans="1:56" s="4" customFormat="1" ht="12.75" x14ac:dyDescent="0.2">
      <c r="A63" s="19" t="s">
        <v>173</v>
      </c>
      <c r="B63" s="35" t="str">
        <f>IF(ISERROR(INDEX(AnnualFinancialData!$D$2:$D$50,MATCH(Operating!$A63,AnnualFinancialData!$B$2:$B$2051,0),MATCH(Operating!B$9,AnnualFinancialData!$D$1))),"-",INDEX(AnnualFinancialData!$D$2:$D$50,MATCH(Operating!$A63,AnnualFinancialData!$B$2:$B$2051,0),MATCH(Operating!B$9,AnnualFinancialData!$D$1)))</f>
        <v>-</v>
      </c>
      <c r="C63" s="181" t="str">
        <f>IF(ISERROR(ProjectTypeData!D54),"-",ProjectTypeData!D54)</f>
        <v>Operations/Asset Management</v>
      </c>
      <c r="D63" s="155"/>
      <c r="E63" s="155"/>
      <c r="F63" s="156"/>
      <c r="G63" s="156"/>
      <c r="H63" s="156"/>
      <c r="I63" s="156">
        <f t="shared" si="13"/>
        <v>0</v>
      </c>
      <c r="J63" s="179" t="str">
        <f>IF(ISERROR(INDEX(Occupancy!$B$57:$CL$57,1,MATCH(A63,Occupancy!$B$4:$CL$4,0))),"-",INDEX(Occupancy!$B$57:$CL$57,1,MATCH(A63,Occupancy!$B$4:$CL$4,0)))</f>
        <v>-</v>
      </c>
      <c r="K63" s="179">
        <f>IF(ISERROR(INDEX(Occupancy!$B$20:$CL$20,1,MATCH(A63,Occupancy!$B$4:$CL$4,0))),"-",INDEX(Occupancy!$B$20:$CL$20,1,MATCH(A63,Occupancy!$B$4:$CL$4,0)))</f>
        <v>0</v>
      </c>
      <c r="L63" s="156"/>
      <c r="M63" s="156"/>
      <c r="N63" s="156"/>
      <c r="O63" s="158"/>
      <c r="P63" s="159"/>
      <c r="Q63" s="160">
        <f>R63/12*Occupancy!$B$65</f>
        <v>0</v>
      </c>
      <c r="R63" s="160"/>
      <c r="S63" s="160" t="str">
        <f>IF(ISERROR(IF(P63="","",P63/VLOOKUP(Occupancy!$B$65,Occupancy!$B$68:$B$79,1)*12/$B63)),"-",IF(P63="","",P63/VLOOKUP(Occupancy!$B$65,Occupancy!$B$68:$B$79,1)*12/$B63))</f>
        <v/>
      </c>
      <c r="T63" s="160" t="str">
        <f>IF(ISERROR(IF(Q63="","",Q63/VLOOKUP(Occupancy!$B$65,Occupancy!$B$68:$B$79,1)*12/$B63)),"-",IF(Q63="","",Q63/VLOOKUP(Occupancy!$B$65,Occupancy!$B$68:$B$79,1)*12/$B63))</f>
        <v>-</v>
      </c>
      <c r="U63" s="161">
        <f>IF(ISERROR(Expenses!BB58)," - ",Expenses!BB58)</f>
        <v>0</v>
      </c>
      <c r="V63" s="161">
        <f>IF(ISERROR(Expenses!BC58)," - ",Expenses!BC58)</f>
        <v>0</v>
      </c>
      <c r="W63" s="161">
        <f>IF(ISERROR(Expenses!BD58)," - ",Expenses!BD58)</f>
        <v>0</v>
      </c>
      <c r="X63" s="161" t="str">
        <f>IF(ISERROR(Expenses!BE58)," - ",Expenses!BE58)</f>
        <v>-</v>
      </c>
      <c r="Y63" s="161" t="str">
        <f>IF(ISERROR(Expenses!BF58)," - ",Expenses!BF58)</f>
        <v>-</v>
      </c>
      <c r="Z63" s="180" t="str">
        <f t="shared" si="14"/>
        <v>-</v>
      </c>
      <c r="AA63" s="160">
        <f t="shared" si="15"/>
        <v>0</v>
      </c>
      <c r="AB63" s="160">
        <f t="shared" si="16"/>
        <v>0</v>
      </c>
      <c r="AC63" s="160">
        <f t="shared" si="17"/>
        <v>0</v>
      </c>
      <c r="AD63" s="160" t="str">
        <f t="shared" si="18"/>
        <v>-</v>
      </c>
      <c r="AE63" s="160" t="str">
        <f t="shared" si="19"/>
        <v>-</v>
      </c>
      <c r="AF63" s="161"/>
      <c r="AG63" s="161">
        <f>AH63/12*Occupancy!$B$65</f>
        <v>0</v>
      </c>
      <c r="AH63" s="161"/>
      <c r="AI63" s="161" t="str">
        <f>IF(ISERROR(IF(AF63="","",AF63/VLOOKUP(Occupancy!$B$65,Occupancy!$B$68:$B$79,1)*12/$B63)),"-",IF(AF63="","",AF63/VLOOKUP(Occupancy!$B$65,Occupancy!$B$68:$B$79,1)*12/$B63))</f>
        <v/>
      </c>
      <c r="AJ63" s="161" t="str">
        <f>IF(ISERROR(IF(AG63="","",AG63/VLOOKUP(Occupancy!$B$65,Occupancy!$B$68:$B$79,1)*12/$B63)),"-",IF(AG63="","",AG63/VLOOKUP(Occupancy!$B$65,Occupancy!$B$68:$B$79,1)*12/$B63))</f>
        <v>-</v>
      </c>
      <c r="AK63" s="160"/>
      <c r="AL63" s="160" t="str">
        <f>IF(ISERROR(AM63/12*Occupancy!$B$65),"-",AM63/12*Occupancy!$B$65)</f>
        <v>-</v>
      </c>
      <c r="AM63" s="160" t="str">
        <f>IF(ISERROR(INDEX(ReserveData!$B$2:$B$2239,MATCH($A63,ReserveData!$A$2:$A$2250,0),0)),"-",INDEX(ReserveData!$B$2:$B2302,MATCH($A63,ReserveData!$A$2:$A$2250,0),0))</f>
        <v>-</v>
      </c>
      <c r="AN63" s="160" t="str">
        <f t="shared" si="20"/>
        <v>-</v>
      </c>
      <c r="AO63" s="160" t="str">
        <f t="shared" si="21"/>
        <v>-</v>
      </c>
      <c r="AP63" s="161"/>
      <c r="AQ63" s="161">
        <f>AR63/12*Occupancy!$B$65</f>
        <v>0</v>
      </c>
      <c r="AR63" s="161"/>
      <c r="AS63" s="161" t="str">
        <f>IF(ISERROR(IF(AP63="","",AP63/VLOOKUP(Occupancy!$B$65,Occupancy!$B$68:$B$79,1)*12/$B63)),"-",IF(AP63="","",AP63/VLOOKUP(Occupancy!$B$65,Occupancy!$B$68:$B$79,1)*12/$B63))</f>
        <v/>
      </c>
      <c r="AT63" s="161" t="str">
        <f>IF(ISERROR(IF(AQ63="","",AQ63/VLOOKUP(Occupancy!$B$65,Occupancy!$B$68:$B$79,1)*12/$B63)),"-",IF(AQ63="","",AQ63/VLOOKUP(Occupancy!$B$65,Occupancy!$B$68:$B$79,1)*12/$B63))</f>
        <v>-</v>
      </c>
      <c r="AU63" s="160"/>
      <c r="AV63" s="160">
        <f>AW63/12*Occupancy!$B$65</f>
        <v>0</v>
      </c>
      <c r="AW63" s="160"/>
      <c r="AX63" s="160" t="str">
        <f>IF(ISERROR(IF(AU63="","",AU63/VLOOKUP(Occupancy!$B$65,Occupancy!$B$68:$B$79,1)*12/$B63)),"-",IF(AU63="","",AU63/VLOOKUP(Occupancy!$B$65,Occupancy!$B$68:$B$79,1)*12/$B63))</f>
        <v/>
      </c>
      <c r="AY63" s="160" t="str">
        <f>IF(ISERROR(IF(AV63="","",AV63/VLOOKUP(Occupancy!$B$65,Occupancy!$B$68:$B$79,1)*12/$B63)),"-",IF(AV63="","",AV63/VLOOKUP(Occupancy!$B$65,Occupancy!$B$68:$B$79,1)*12/$B63))</f>
        <v>-</v>
      </c>
      <c r="AZ63" s="157">
        <f t="shared" si="22"/>
        <v>0</v>
      </c>
      <c r="BA63" s="157" t="str">
        <f t="shared" si="23"/>
        <v>-</v>
      </c>
      <c r="BB63" s="157" t="str">
        <f t="shared" si="24"/>
        <v>-</v>
      </c>
      <c r="BC63" s="157" t="str">
        <f t="shared" si="25"/>
        <v>-</v>
      </c>
      <c r="BD63" s="162" t="str">
        <f>IF(ISERROR(IF(BA63="","",BA63/VLOOKUP(Occupancy!$B$65,Occupancy!$B$68:$B$79,1)*12/$B63)),"-",IF(BA63="","",BA63/VLOOKUP(Occupancy!$B$65,Occupancy!$B$68:$B$79,1)*12/$B63))</f>
        <v>-</v>
      </c>
    </row>
    <row r="64" spans="1:56" s="4" customFormat="1" ht="12.75" x14ac:dyDescent="0.2">
      <c r="A64" s="19" t="s">
        <v>175</v>
      </c>
      <c r="B64" s="35" t="str">
        <f>IF(ISERROR(INDEX(AnnualFinancialData!$D$2:$D$50,MATCH(Operating!$A64,AnnualFinancialData!$B$2:$B$2051,0),MATCH(Operating!B$9,AnnualFinancialData!$D$1))),"-",INDEX(AnnualFinancialData!$D$2:$D$50,MATCH(Operating!$A64,AnnualFinancialData!$B$2:$B$2051,0),MATCH(Operating!B$9,AnnualFinancialData!$D$1)))</f>
        <v>-</v>
      </c>
      <c r="C64" s="181" t="str">
        <f>IF(ISERROR(ProjectTypeData!D55),"-",ProjectTypeData!D55)</f>
        <v>Operations/Asset Management</v>
      </c>
      <c r="D64" s="155"/>
      <c r="E64" s="155"/>
      <c r="F64" s="156"/>
      <c r="G64" s="156"/>
      <c r="H64" s="156"/>
      <c r="I64" s="156">
        <f t="shared" si="13"/>
        <v>0</v>
      </c>
      <c r="J64" s="179" t="str">
        <f>IF(ISERROR(INDEX(Occupancy!$B$57:$CL$57,1,MATCH(A64,Occupancy!$B$4:$CL$4,0))),"-",INDEX(Occupancy!$B$57:$CL$57,1,MATCH(A64,Occupancy!$B$4:$CL$4,0)))</f>
        <v>-</v>
      </c>
      <c r="K64" s="179">
        <f>IF(ISERROR(INDEX(Occupancy!$B$20:$CL$20,1,MATCH(A64,Occupancy!$B$4:$CL$4,0))),"-",INDEX(Occupancy!$B$20:$CL$20,1,MATCH(A64,Occupancy!$B$4:$CL$4,0)))</f>
        <v>0</v>
      </c>
      <c r="L64" s="156"/>
      <c r="M64" s="156"/>
      <c r="N64" s="156"/>
      <c r="O64" s="158"/>
      <c r="P64" s="159"/>
      <c r="Q64" s="160">
        <f>R64/12*Occupancy!$B$65</f>
        <v>0</v>
      </c>
      <c r="R64" s="160"/>
      <c r="S64" s="160" t="str">
        <f>IF(ISERROR(IF(P64="","",P64/VLOOKUP(Occupancy!$B$65,Occupancy!$B$68:$B$79,1)*12/$B64)),"-",IF(P64="","",P64/VLOOKUP(Occupancy!$B$65,Occupancy!$B$68:$B$79,1)*12/$B64))</f>
        <v/>
      </c>
      <c r="T64" s="160" t="str">
        <f>IF(ISERROR(IF(Q64="","",Q64/VLOOKUP(Occupancy!$B$65,Occupancy!$B$68:$B$79,1)*12/$B64)),"-",IF(Q64="","",Q64/VLOOKUP(Occupancy!$B$65,Occupancy!$B$68:$B$79,1)*12/$B64))</f>
        <v>-</v>
      </c>
      <c r="U64" s="161">
        <f>IF(ISERROR(Expenses!BB59)," - ",Expenses!BB59)</f>
        <v>0</v>
      </c>
      <c r="V64" s="161">
        <f>IF(ISERROR(Expenses!BC59)," - ",Expenses!BC59)</f>
        <v>0</v>
      </c>
      <c r="W64" s="161">
        <f>IF(ISERROR(Expenses!BD59)," - ",Expenses!BD59)</f>
        <v>0</v>
      </c>
      <c r="X64" s="161" t="str">
        <f>IF(ISERROR(Expenses!BE59)," - ",Expenses!BE59)</f>
        <v>-</v>
      </c>
      <c r="Y64" s="161" t="str">
        <f>IF(ISERROR(Expenses!BF59)," - ",Expenses!BF59)</f>
        <v>-</v>
      </c>
      <c r="Z64" s="180" t="str">
        <f t="shared" si="14"/>
        <v>-</v>
      </c>
      <c r="AA64" s="160">
        <f t="shared" si="15"/>
        <v>0</v>
      </c>
      <c r="AB64" s="160">
        <f t="shared" si="16"/>
        <v>0</v>
      </c>
      <c r="AC64" s="160">
        <f t="shared" si="17"/>
        <v>0</v>
      </c>
      <c r="AD64" s="160" t="str">
        <f t="shared" si="18"/>
        <v>-</v>
      </c>
      <c r="AE64" s="160" t="str">
        <f t="shared" si="19"/>
        <v>-</v>
      </c>
      <c r="AF64" s="161"/>
      <c r="AG64" s="161">
        <f>AH64/12*Occupancy!$B$65</f>
        <v>0</v>
      </c>
      <c r="AH64" s="161"/>
      <c r="AI64" s="161" t="str">
        <f>IF(ISERROR(IF(AF64="","",AF64/VLOOKUP(Occupancy!$B$65,Occupancy!$B$68:$B$79,1)*12/$B64)),"-",IF(AF64="","",AF64/VLOOKUP(Occupancy!$B$65,Occupancy!$B$68:$B$79,1)*12/$B64))</f>
        <v/>
      </c>
      <c r="AJ64" s="161" t="str">
        <f>IF(ISERROR(IF(AG64="","",AG64/VLOOKUP(Occupancy!$B$65,Occupancy!$B$68:$B$79,1)*12/$B64)),"-",IF(AG64="","",AG64/VLOOKUP(Occupancy!$B$65,Occupancy!$B$68:$B$79,1)*12/$B64))</f>
        <v>-</v>
      </c>
      <c r="AK64" s="160"/>
      <c r="AL64" s="160" t="str">
        <f>IF(ISERROR(AM64/12*Occupancy!$B$65),"-",AM64/12*Occupancy!$B$65)</f>
        <v>-</v>
      </c>
      <c r="AM64" s="160" t="str">
        <f>IF(ISERROR(INDEX(ReserveData!$B$2:$B$2239,MATCH($A64,ReserveData!$A$2:$A$2250,0),0)),"-",INDEX(ReserveData!$B$2:$B2303,MATCH($A64,ReserveData!$A$2:$A$2250,0),0))</f>
        <v>-</v>
      </c>
      <c r="AN64" s="160" t="str">
        <f t="shared" si="20"/>
        <v>-</v>
      </c>
      <c r="AO64" s="160" t="str">
        <f t="shared" si="21"/>
        <v>-</v>
      </c>
      <c r="AP64" s="161"/>
      <c r="AQ64" s="161">
        <f>AR64/12*Occupancy!$B$65</f>
        <v>0</v>
      </c>
      <c r="AR64" s="161"/>
      <c r="AS64" s="161" t="str">
        <f>IF(ISERROR(IF(AP64="","",AP64/VLOOKUP(Occupancy!$B$65,Occupancy!$B$68:$B$79,1)*12/$B64)),"-",IF(AP64="","",AP64/VLOOKUP(Occupancy!$B$65,Occupancy!$B$68:$B$79,1)*12/$B64))</f>
        <v/>
      </c>
      <c r="AT64" s="161" t="str">
        <f>IF(ISERROR(IF(AQ64="","",AQ64/VLOOKUP(Occupancy!$B$65,Occupancy!$B$68:$B$79,1)*12/$B64)),"-",IF(AQ64="","",AQ64/VLOOKUP(Occupancy!$B$65,Occupancy!$B$68:$B$79,1)*12/$B64))</f>
        <v>-</v>
      </c>
      <c r="AU64" s="160"/>
      <c r="AV64" s="160">
        <f>AW64/12*Occupancy!$B$65</f>
        <v>0</v>
      </c>
      <c r="AW64" s="160"/>
      <c r="AX64" s="160" t="str">
        <f>IF(ISERROR(IF(AU64="","",AU64/VLOOKUP(Occupancy!$B$65,Occupancy!$B$68:$B$79,1)*12/$B64)),"-",IF(AU64="","",AU64/VLOOKUP(Occupancy!$B$65,Occupancy!$B$68:$B$79,1)*12/$B64))</f>
        <v/>
      </c>
      <c r="AY64" s="160" t="str">
        <f>IF(ISERROR(IF(AV64="","",AV64/VLOOKUP(Occupancy!$B$65,Occupancy!$B$68:$B$79,1)*12/$B64)),"-",IF(AV64="","",AV64/VLOOKUP(Occupancy!$B$65,Occupancy!$B$68:$B$79,1)*12/$B64))</f>
        <v>-</v>
      </c>
      <c r="AZ64" s="157">
        <f t="shared" si="22"/>
        <v>0</v>
      </c>
      <c r="BA64" s="157" t="str">
        <f t="shared" si="23"/>
        <v>-</v>
      </c>
      <c r="BB64" s="157" t="str">
        <f t="shared" si="24"/>
        <v>-</v>
      </c>
      <c r="BC64" s="157" t="str">
        <f t="shared" si="25"/>
        <v>-</v>
      </c>
      <c r="BD64" s="162" t="str">
        <f>IF(ISERROR(IF(BA64="","",BA64/VLOOKUP(Occupancy!$B$65,Occupancy!$B$68:$B$79,1)*12/$B64)),"-",IF(BA64="","",BA64/VLOOKUP(Occupancy!$B$65,Occupancy!$B$68:$B$79,1)*12/$B64))</f>
        <v>-</v>
      </c>
    </row>
    <row r="65" spans="1:56" s="4" customFormat="1" ht="12.75" x14ac:dyDescent="0.2">
      <c r="A65" s="19" t="s">
        <v>177</v>
      </c>
      <c r="B65" s="35" t="str">
        <f>IF(ISERROR(INDEX(AnnualFinancialData!$D$2:$D$50,MATCH(Operating!$A65,AnnualFinancialData!$B$2:$B$2051,0),MATCH(Operating!B$9,AnnualFinancialData!$D$1))),"-",INDEX(AnnualFinancialData!$D$2:$D$50,MATCH(Operating!$A65,AnnualFinancialData!$B$2:$B$2051,0),MATCH(Operating!B$9,AnnualFinancialData!$D$1)))</f>
        <v>-</v>
      </c>
      <c r="C65" s="181" t="str">
        <f>IF(ISERROR(ProjectTypeData!D56),"-",ProjectTypeData!D56)</f>
        <v>Pre-Development</v>
      </c>
      <c r="D65" s="155"/>
      <c r="E65" s="155"/>
      <c r="F65" s="156"/>
      <c r="G65" s="156"/>
      <c r="H65" s="156"/>
      <c r="I65" s="156">
        <f t="shared" si="13"/>
        <v>0</v>
      </c>
      <c r="J65" s="179" t="str">
        <f>IF(ISERROR(INDEX(Occupancy!$B$57:$CL$57,1,MATCH(A65,Occupancy!$B$4:$CL$4,0))),"-",INDEX(Occupancy!$B$57:$CL$57,1,MATCH(A65,Occupancy!$B$4:$CL$4,0)))</f>
        <v>-</v>
      </c>
      <c r="K65" s="179">
        <f>IF(ISERROR(INDEX(Occupancy!$B$20:$CL$20,1,MATCH(A65,Occupancy!$B$4:$CL$4,0))),"-",INDEX(Occupancy!$B$20:$CL$20,1,MATCH(A65,Occupancy!$B$4:$CL$4,0)))</f>
        <v>0</v>
      </c>
      <c r="L65" s="156"/>
      <c r="M65" s="156"/>
      <c r="N65" s="156"/>
      <c r="O65" s="158"/>
      <c r="P65" s="159"/>
      <c r="Q65" s="160">
        <f>R65/12*Occupancy!$B$65</f>
        <v>0</v>
      </c>
      <c r="R65" s="160"/>
      <c r="S65" s="160" t="str">
        <f>IF(ISERROR(IF(P65="","",P65/VLOOKUP(Occupancy!$B$65,Occupancy!$B$68:$B$79,1)*12/$B65)),"-",IF(P65="","",P65/VLOOKUP(Occupancy!$B$65,Occupancy!$B$68:$B$79,1)*12/$B65))</f>
        <v/>
      </c>
      <c r="T65" s="160" t="str">
        <f>IF(ISERROR(IF(Q65="","",Q65/VLOOKUP(Occupancy!$B$65,Occupancy!$B$68:$B$79,1)*12/$B65)),"-",IF(Q65="","",Q65/VLOOKUP(Occupancy!$B$65,Occupancy!$B$68:$B$79,1)*12/$B65))</f>
        <v>-</v>
      </c>
      <c r="U65" s="161">
        <f>IF(ISERROR(Expenses!BB60)," - ",Expenses!BB60)</f>
        <v>0</v>
      </c>
      <c r="V65" s="161">
        <f>IF(ISERROR(Expenses!BC60)," - ",Expenses!BC60)</f>
        <v>0</v>
      </c>
      <c r="W65" s="161">
        <f>IF(ISERROR(Expenses!BD60)," - ",Expenses!BD60)</f>
        <v>0</v>
      </c>
      <c r="X65" s="161" t="str">
        <f>IF(ISERROR(Expenses!BE60)," - ",Expenses!BE60)</f>
        <v>-</v>
      </c>
      <c r="Y65" s="161" t="str">
        <f>IF(ISERROR(Expenses!BF60)," - ",Expenses!BF60)</f>
        <v>-</v>
      </c>
      <c r="Z65" s="180" t="str">
        <f t="shared" si="14"/>
        <v>-</v>
      </c>
      <c r="AA65" s="160">
        <f t="shared" si="15"/>
        <v>0</v>
      </c>
      <c r="AB65" s="160">
        <f t="shared" si="16"/>
        <v>0</v>
      </c>
      <c r="AC65" s="160">
        <f t="shared" si="17"/>
        <v>0</v>
      </c>
      <c r="AD65" s="160" t="str">
        <f t="shared" si="18"/>
        <v>-</v>
      </c>
      <c r="AE65" s="160" t="str">
        <f t="shared" si="19"/>
        <v>-</v>
      </c>
      <c r="AF65" s="161"/>
      <c r="AG65" s="161">
        <f>AH65/12*Occupancy!$B$65</f>
        <v>0</v>
      </c>
      <c r="AH65" s="161"/>
      <c r="AI65" s="161" t="str">
        <f>IF(ISERROR(IF(AF65="","",AF65/VLOOKUP(Occupancy!$B$65,Occupancy!$B$68:$B$79,1)*12/$B65)),"-",IF(AF65="","",AF65/VLOOKUP(Occupancy!$B$65,Occupancy!$B$68:$B$79,1)*12/$B65))</f>
        <v/>
      </c>
      <c r="AJ65" s="161" t="str">
        <f>IF(ISERROR(IF(AG65="","",AG65/VLOOKUP(Occupancy!$B$65,Occupancy!$B$68:$B$79,1)*12/$B65)),"-",IF(AG65="","",AG65/VLOOKUP(Occupancy!$B$65,Occupancy!$B$68:$B$79,1)*12/$B65))</f>
        <v>-</v>
      </c>
      <c r="AK65" s="160"/>
      <c r="AL65" s="160" t="str">
        <f>IF(ISERROR(AM65/12*Occupancy!$B$65),"-",AM65/12*Occupancy!$B$65)</f>
        <v>-</v>
      </c>
      <c r="AM65" s="160" t="str">
        <f>IF(ISERROR(INDEX(ReserveData!$B$2:$B$2239,MATCH($A65,ReserveData!$A$2:$A$2250,0),0)),"-",INDEX(ReserveData!$B$2:$B2304,MATCH($A65,ReserveData!$A$2:$A$2250,0),0))</f>
        <v>-</v>
      </c>
      <c r="AN65" s="160" t="str">
        <f t="shared" si="20"/>
        <v>-</v>
      </c>
      <c r="AO65" s="160" t="str">
        <f t="shared" si="21"/>
        <v>-</v>
      </c>
      <c r="AP65" s="161"/>
      <c r="AQ65" s="161">
        <f>AR65/12*Occupancy!$B$65</f>
        <v>0</v>
      </c>
      <c r="AR65" s="161"/>
      <c r="AS65" s="161" t="str">
        <f>IF(ISERROR(IF(AP65="","",AP65/VLOOKUP(Occupancy!$B$65,Occupancy!$B$68:$B$79,1)*12/$B65)),"-",IF(AP65="","",AP65/VLOOKUP(Occupancy!$B$65,Occupancy!$B$68:$B$79,1)*12/$B65))</f>
        <v/>
      </c>
      <c r="AT65" s="161" t="str">
        <f>IF(ISERROR(IF(AQ65="","",AQ65/VLOOKUP(Occupancy!$B$65,Occupancy!$B$68:$B$79,1)*12/$B65)),"-",IF(AQ65="","",AQ65/VLOOKUP(Occupancy!$B$65,Occupancy!$B$68:$B$79,1)*12/$B65))</f>
        <v>-</v>
      </c>
      <c r="AU65" s="160"/>
      <c r="AV65" s="160">
        <f>AW65/12*Occupancy!$B$65</f>
        <v>0</v>
      </c>
      <c r="AW65" s="160"/>
      <c r="AX65" s="160" t="str">
        <f>IF(ISERROR(IF(AU65="","",AU65/VLOOKUP(Occupancy!$B$65,Occupancy!$B$68:$B$79,1)*12/$B65)),"-",IF(AU65="","",AU65/VLOOKUP(Occupancy!$B$65,Occupancy!$B$68:$B$79,1)*12/$B65))</f>
        <v/>
      </c>
      <c r="AY65" s="160" t="str">
        <f>IF(ISERROR(IF(AV65="","",AV65/VLOOKUP(Occupancy!$B$65,Occupancy!$B$68:$B$79,1)*12/$B65)),"-",IF(AV65="","",AV65/VLOOKUP(Occupancy!$B$65,Occupancy!$B$68:$B$79,1)*12/$B65))</f>
        <v>-</v>
      </c>
      <c r="AZ65" s="157">
        <f t="shared" si="22"/>
        <v>0</v>
      </c>
      <c r="BA65" s="157" t="str">
        <f t="shared" si="23"/>
        <v>-</v>
      </c>
      <c r="BB65" s="157" t="str">
        <f t="shared" si="24"/>
        <v>-</v>
      </c>
      <c r="BC65" s="157" t="str">
        <f t="shared" si="25"/>
        <v>-</v>
      </c>
      <c r="BD65" s="162" t="str">
        <f>IF(ISERROR(IF(BA65="","",BA65/VLOOKUP(Occupancy!$B$65,Occupancy!$B$68:$B$79,1)*12/$B65)),"-",IF(BA65="","",BA65/VLOOKUP(Occupancy!$B$65,Occupancy!$B$68:$B$79,1)*12/$B65))</f>
        <v>-</v>
      </c>
    </row>
    <row r="66" spans="1:56" s="4" customFormat="1" ht="12.75" x14ac:dyDescent="0.2">
      <c r="A66" s="19" t="s">
        <v>179</v>
      </c>
      <c r="B66" s="35" t="str">
        <f>IF(ISERROR(INDEX(AnnualFinancialData!$D$2:$D$50,MATCH(Operating!$A66,AnnualFinancialData!$B$2:$B$2051,0),MATCH(Operating!B$9,AnnualFinancialData!$D$1))),"-",INDEX(AnnualFinancialData!$D$2:$D$50,MATCH(Operating!$A66,AnnualFinancialData!$B$2:$B$2051,0),MATCH(Operating!B$9,AnnualFinancialData!$D$1)))</f>
        <v>-</v>
      </c>
      <c r="C66" s="181" t="str">
        <f>IF(ISERROR(ProjectTypeData!D57),"-",ProjectTypeData!D57)</f>
        <v>Pre-Development</v>
      </c>
      <c r="D66" s="155"/>
      <c r="E66" s="155"/>
      <c r="F66" s="156"/>
      <c r="G66" s="156"/>
      <c r="H66" s="156"/>
      <c r="I66" s="156">
        <f t="shared" si="13"/>
        <v>0</v>
      </c>
      <c r="J66" s="179" t="str">
        <f>IF(ISERROR(INDEX(Occupancy!$B$57:$CL$57,1,MATCH(A66,Occupancy!$B$4:$CL$4,0))),"-",INDEX(Occupancy!$B$57:$CL$57,1,MATCH(A66,Occupancy!$B$4:$CL$4,0)))</f>
        <v>-</v>
      </c>
      <c r="K66" s="179">
        <f>IF(ISERROR(INDEX(Occupancy!$B$20:$CL$20,1,MATCH(A66,Occupancy!$B$4:$CL$4,0))),"-",INDEX(Occupancy!$B$20:$CL$20,1,MATCH(A66,Occupancy!$B$4:$CL$4,0)))</f>
        <v>0</v>
      </c>
      <c r="L66" s="156"/>
      <c r="M66" s="156"/>
      <c r="N66" s="156"/>
      <c r="O66" s="158"/>
      <c r="P66" s="159"/>
      <c r="Q66" s="160">
        <f>R66/12*Occupancy!$B$65</f>
        <v>0</v>
      </c>
      <c r="R66" s="160"/>
      <c r="S66" s="160" t="str">
        <f>IF(ISERROR(IF(P66="","",P66/VLOOKUP(Occupancy!$B$65,Occupancy!$B$68:$B$79,1)*12/$B66)),"-",IF(P66="","",P66/VLOOKUP(Occupancy!$B$65,Occupancy!$B$68:$B$79,1)*12/$B66))</f>
        <v/>
      </c>
      <c r="T66" s="160" t="str">
        <f>IF(ISERROR(IF(Q66="","",Q66/VLOOKUP(Occupancy!$B$65,Occupancy!$B$68:$B$79,1)*12/$B66)),"-",IF(Q66="","",Q66/VLOOKUP(Occupancy!$B$65,Occupancy!$B$68:$B$79,1)*12/$B66))</f>
        <v>-</v>
      </c>
      <c r="U66" s="161">
        <f>IF(ISERROR(Expenses!BB61)," - ",Expenses!BB61)</f>
        <v>0</v>
      </c>
      <c r="V66" s="161">
        <f>IF(ISERROR(Expenses!BC61)," - ",Expenses!BC61)</f>
        <v>0</v>
      </c>
      <c r="W66" s="161">
        <f>IF(ISERROR(Expenses!BD61)," - ",Expenses!BD61)</f>
        <v>0</v>
      </c>
      <c r="X66" s="161" t="str">
        <f>IF(ISERROR(Expenses!BE61)," - ",Expenses!BE61)</f>
        <v>-</v>
      </c>
      <c r="Y66" s="161" t="str">
        <f>IF(ISERROR(Expenses!BF61)," - ",Expenses!BF61)</f>
        <v>-</v>
      </c>
      <c r="Z66" s="180" t="str">
        <f t="shared" si="14"/>
        <v>-</v>
      </c>
      <c r="AA66" s="160">
        <f t="shared" si="15"/>
        <v>0</v>
      </c>
      <c r="AB66" s="160">
        <f t="shared" si="16"/>
        <v>0</v>
      </c>
      <c r="AC66" s="160">
        <f t="shared" si="17"/>
        <v>0</v>
      </c>
      <c r="AD66" s="160" t="str">
        <f t="shared" si="18"/>
        <v>-</v>
      </c>
      <c r="AE66" s="160" t="str">
        <f t="shared" si="19"/>
        <v>-</v>
      </c>
      <c r="AF66" s="161"/>
      <c r="AG66" s="161">
        <f>AH66/12*Occupancy!$B$65</f>
        <v>0</v>
      </c>
      <c r="AH66" s="161"/>
      <c r="AI66" s="161" t="str">
        <f>IF(ISERROR(IF(AF66="","",AF66/VLOOKUP(Occupancy!$B$65,Occupancy!$B$68:$B$79,1)*12/$B66)),"-",IF(AF66="","",AF66/VLOOKUP(Occupancy!$B$65,Occupancy!$B$68:$B$79,1)*12/$B66))</f>
        <v/>
      </c>
      <c r="AJ66" s="161" t="str">
        <f>IF(ISERROR(IF(AG66="","",AG66/VLOOKUP(Occupancy!$B$65,Occupancy!$B$68:$B$79,1)*12/$B66)),"-",IF(AG66="","",AG66/VLOOKUP(Occupancy!$B$65,Occupancy!$B$68:$B$79,1)*12/$B66))</f>
        <v>-</v>
      </c>
      <c r="AK66" s="160"/>
      <c r="AL66" s="160" t="str">
        <f>IF(ISERROR(AM66/12*Occupancy!$B$65),"-",AM66/12*Occupancy!$B$65)</f>
        <v>-</v>
      </c>
      <c r="AM66" s="160" t="str">
        <f>IF(ISERROR(INDEX(ReserveData!$B$2:$B$2239,MATCH($A66,ReserveData!$A$2:$A$2250,0),0)),"-",INDEX(ReserveData!$B$2:$B2305,MATCH($A66,ReserveData!$A$2:$A$2250,0),0))</f>
        <v>-</v>
      </c>
      <c r="AN66" s="160" t="str">
        <f t="shared" si="20"/>
        <v>-</v>
      </c>
      <c r="AO66" s="160" t="str">
        <f t="shared" si="21"/>
        <v>-</v>
      </c>
      <c r="AP66" s="161"/>
      <c r="AQ66" s="161">
        <f>AR66/12*Occupancy!$B$65</f>
        <v>0</v>
      </c>
      <c r="AR66" s="161"/>
      <c r="AS66" s="161" t="str">
        <f>IF(ISERROR(IF(AP66="","",AP66/VLOOKUP(Occupancy!$B$65,Occupancy!$B$68:$B$79,1)*12/$B66)),"-",IF(AP66="","",AP66/VLOOKUP(Occupancy!$B$65,Occupancy!$B$68:$B$79,1)*12/$B66))</f>
        <v/>
      </c>
      <c r="AT66" s="161" t="str">
        <f>IF(ISERROR(IF(AQ66="","",AQ66/VLOOKUP(Occupancy!$B$65,Occupancy!$B$68:$B$79,1)*12/$B66)),"-",IF(AQ66="","",AQ66/VLOOKUP(Occupancy!$B$65,Occupancy!$B$68:$B$79,1)*12/$B66))</f>
        <v>-</v>
      </c>
      <c r="AU66" s="160"/>
      <c r="AV66" s="160">
        <f>AW66/12*Occupancy!$B$65</f>
        <v>0</v>
      </c>
      <c r="AW66" s="160"/>
      <c r="AX66" s="160" t="str">
        <f>IF(ISERROR(IF(AU66="","",AU66/VLOOKUP(Occupancy!$B$65,Occupancy!$B$68:$B$79,1)*12/$B66)),"-",IF(AU66="","",AU66/VLOOKUP(Occupancy!$B$65,Occupancy!$B$68:$B$79,1)*12/$B66))</f>
        <v/>
      </c>
      <c r="AY66" s="160" t="str">
        <f>IF(ISERROR(IF(AV66="","",AV66/VLOOKUP(Occupancy!$B$65,Occupancy!$B$68:$B$79,1)*12/$B66)),"-",IF(AV66="","",AV66/VLOOKUP(Occupancy!$B$65,Occupancy!$B$68:$B$79,1)*12/$B66))</f>
        <v>-</v>
      </c>
      <c r="AZ66" s="157">
        <f t="shared" si="22"/>
        <v>0</v>
      </c>
      <c r="BA66" s="157" t="str">
        <f t="shared" si="23"/>
        <v>-</v>
      </c>
      <c r="BB66" s="157" t="str">
        <f t="shared" si="24"/>
        <v>-</v>
      </c>
      <c r="BC66" s="157" t="str">
        <f t="shared" si="25"/>
        <v>-</v>
      </c>
      <c r="BD66" s="162" t="str">
        <f>IF(ISERROR(IF(BA66="","",BA66/VLOOKUP(Occupancy!$B$65,Occupancy!$B$68:$B$79,1)*12/$B66)),"-",IF(BA66="","",BA66/VLOOKUP(Occupancy!$B$65,Occupancy!$B$68:$B$79,1)*12/$B66))</f>
        <v>-</v>
      </c>
    </row>
    <row r="67" spans="1:56" s="4" customFormat="1" ht="12.75" x14ac:dyDescent="0.2">
      <c r="A67" s="19" t="s">
        <v>181</v>
      </c>
      <c r="B67" s="35" t="str">
        <f>IF(ISERROR(INDEX(AnnualFinancialData!$D$2:$D$50,MATCH(Operating!$A67,AnnualFinancialData!$B$2:$B$2051,0),MATCH(Operating!B$9,AnnualFinancialData!$D$1))),"-",INDEX(AnnualFinancialData!$D$2:$D$50,MATCH(Operating!$A67,AnnualFinancialData!$B$2:$B$2051,0),MATCH(Operating!B$9,AnnualFinancialData!$D$1)))</f>
        <v>-</v>
      </c>
      <c r="C67" s="181" t="str">
        <f>IF(ISERROR(ProjectTypeData!D58),"-",ProjectTypeData!D58)</f>
        <v>Pre-Development</v>
      </c>
      <c r="D67" s="155"/>
      <c r="E67" s="155"/>
      <c r="F67" s="156"/>
      <c r="G67" s="156"/>
      <c r="H67" s="156"/>
      <c r="I67" s="156">
        <f t="shared" si="13"/>
        <v>0</v>
      </c>
      <c r="J67" s="179" t="str">
        <f>IF(ISERROR(INDEX(Occupancy!$B$57:$CL$57,1,MATCH(A67,Occupancy!$B$4:$CL$4,0))),"-",INDEX(Occupancy!$B$57:$CL$57,1,MATCH(A67,Occupancy!$B$4:$CL$4,0)))</f>
        <v>-</v>
      </c>
      <c r="K67" s="179">
        <f>IF(ISERROR(INDEX(Occupancy!$B$20:$CL$20,1,MATCH(A67,Occupancy!$B$4:$CL$4,0))),"-",INDEX(Occupancy!$B$20:$CL$20,1,MATCH(A67,Occupancy!$B$4:$CL$4,0)))</f>
        <v>0</v>
      </c>
      <c r="L67" s="156"/>
      <c r="M67" s="156"/>
      <c r="N67" s="156"/>
      <c r="O67" s="158"/>
      <c r="P67" s="159"/>
      <c r="Q67" s="160">
        <f>R67/12*Occupancy!$B$65</f>
        <v>0</v>
      </c>
      <c r="R67" s="160"/>
      <c r="S67" s="160" t="str">
        <f>IF(ISERROR(IF(P67="","",P67/VLOOKUP(Occupancy!$B$65,Occupancy!$B$68:$B$79,1)*12/$B67)),"-",IF(P67="","",P67/VLOOKUP(Occupancy!$B$65,Occupancy!$B$68:$B$79,1)*12/$B67))</f>
        <v/>
      </c>
      <c r="T67" s="160" t="str">
        <f>IF(ISERROR(IF(Q67="","",Q67/VLOOKUP(Occupancy!$B$65,Occupancy!$B$68:$B$79,1)*12/$B67)),"-",IF(Q67="","",Q67/VLOOKUP(Occupancy!$B$65,Occupancy!$B$68:$B$79,1)*12/$B67))</f>
        <v>-</v>
      </c>
      <c r="U67" s="161">
        <f>IF(ISERROR(Expenses!BB62)," - ",Expenses!BB62)</f>
        <v>0</v>
      </c>
      <c r="V67" s="161">
        <f>IF(ISERROR(Expenses!BC62)," - ",Expenses!BC62)</f>
        <v>0</v>
      </c>
      <c r="W67" s="161">
        <f>IF(ISERROR(Expenses!BD62)," - ",Expenses!BD62)</f>
        <v>0</v>
      </c>
      <c r="X67" s="161" t="str">
        <f>IF(ISERROR(Expenses!BE62)," - ",Expenses!BE62)</f>
        <v>-</v>
      </c>
      <c r="Y67" s="161" t="str">
        <f>IF(ISERROR(Expenses!BF62)," - ",Expenses!BF62)</f>
        <v>-</v>
      </c>
      <c r="Z67" s="180" t="str">
        <f t="shared" si="14"/>
        <v>-</v>
      </c>
      <c r="AA67" s="160">
        <f t="shared" si="15"/>
        <v>0</v>
      </c>
      <c r="AB67" s="160">
        <f t="shared" si="16"/>
        <v>0</v>
      </c>
      <c r="AC67" s="160">
        <f t="shared" si="17"/>
        <v>0</v>
      </c>
      <c r="AD67" s="160" t="str">
        <f t="shared" si="18"/>
        <v>-</v>
      </c>
      <c r="AE67" s="160" t="str">
        <f t="shared" si="19"/>
        <v>-</v>
      </c>
      <c r="AF67" s="161"/>
      <c r="AG67" s="161">
        <f>AH67/12*Occupancy!$B$65</f>
        <v>0</v>
      </c>
      <c r="AH67" s="161"/>
      <c r="AI67" s="161" t="str">
        <f>IF(ISERROR(IF(AF67="","",AF67/VLOOKUP(Occupancy!$B$65,Occupancy!$B$68:$B$79,1)*12/$B67)),"-",IF(AF67="","",AF67/VLOOKUP(Occupancy!$B$65,Occupancy!$B$68:$B$79,1)*12/$B67))</f>
        <v/>
      </c>
      <c r="AJ67" s="161" t="str">
        <f>IF(ISERROR(IF(AG67="","",AG67/VLOOKUP(Occupancy!$B$65,Occupancy!$B$68:$B$79,1)*12/$B67)),"-",IF(AG67="","",AG67/VLOOKUP(Occupancy!$B$65,Occupancy!$B$68:$B$79,1)*12/$B67))</f>
        <v>-</v>
      </c>
      <c r="AK67" s="160"/>
      <c r="AL67" s="160" t="str">
        <f>IF(ISERROR(AM67/12*Occupancy!$B$65),"-",AM67/12*Occupancy!$B$65)</f>
        <v>-</v>
      </c>
      <c r="AM67" s="160" t="str">
        <f>IF(ISERROR(INDEX(ReserveData!$B$2:$B$2239,MATCH($A67,ReserveData!$A$2:$A$2250,0),0)),"-",INDEX(ReserveData!$B$2:$B2306,MATCH($A67,ReserveData!$A$2:$A$2250,0),0))</f>
        <v>-</v>
      </c>
      <c r="AN67" s="160" t="str">
        <f t="shared" si="20"/>
        <v>-</v>
      </c>
      <c r="AO67" s="160" t="str">
        <f t="shared" si="21"/>
        <v>-</v>
      </c>
      <c r="AP67" s="161"/>
      <c r="AQ67" s="161">
        <f>AR67/12*Occupancy!$B$65</f>
        <v>0</v>
      </c>
      <c r="AR67" s="161"/>
      <c r="AS67" s="161" t="str">
        <f>IF(ISERROR(IF(AP67="","",AP67/VLOOKUP(Occupancy!$B$65,Occupancy!$B$68:$B$79,1)*12/$B67)),"-",IF(AP67="","",AP67/VLOOKUP(Occupancy!$B$65,Occupancy!$B$68:$B$79,1)*12/$B67))</f>
        <v/>
      </c>
      <c r="AT67" s="161" t="str">
        <f>IF(ISERROR(IF(AQ67="","",AQ67/VLOOKUP(Occupancy!$B$65,Occupancy!$B$68:$B$79,1)*12/$B67)),"-",IF(AQ67="","",AQ67/VLOOKUP(Occupancy!$B$65,Occupancy!$B$68:$B$79,1)*12/$B67))</f>
        <v>-</v>
      </c>
      <c r="AU67" s="160"/>
      <c r="AV67" s="160">
        <f>AW67/12*Occupancy!$B$65</f>
        <v>0</v>
      </c>
      <c r="AW67" s="160"/>
      <c r="AX67" s="160" t="str">
        <f>IF(ISERROR(IF(AU67="","",AU67/VLOOKUP(Occupancy!$B$65,Occupancy!$B$68:$B$79,1)*12/$B67)),"-",IF(AU67="","",AU67/VLOOKUP(Occupancy!$B$65,Occupancy!$B$68:$B$79,1)*12/$B67))</f>
        <v/>
      </c>
      <c r="AY67" s="160" t="str">
        <f>IF(ISERROR(IF(AV67="","",AV67/VLOOKUP(Occupancy!$B$65,Occupancy!$B$68:$B$79,1)*12/$B67)),"-",IF(AV67="","",AV67/VLOOKUP(Occupancy!$B$65,Occupancy!$B$68:$B$79,1)*12/$B67))</f>
        <v>-</v>
      </c>
      <c r="AZ67" s="157">
        <f t="shared" si="22"/>
        <v>0</v>
      </c>
      <c r="BA67" s="157" t="str">
        <f t="shared" si="23"/>
        <v>-</v>
      </c>
      <c r="BB67" s="157" t="str">
        <f t="shared" si="24"/>
        <v>-</v>
      </c>
      <c r="BC67" s="157" t="str">
        <f t="shared" si="25"/>
        <v>-</v>
      </c>
      <c r="BD67" s="162" t="str">
        <f>IF(ISERROR(IF(BA67="","",BA67/VLOOKUP(Occupancy!$B$65,Occupancy!$B$68:$B$79,1)*12/$B67)),"-",IF(BA67="","",BA67/VLOOKUP(Occupancy!$B$65,Occupancy!$B$68:$B$79,1)*12/$B67))</f>
        <v>-</v>
      </c>
    </row>
    <row r="68" spans="1:56" s="4" customFormat="1" ht="12.75" x14ac:dyDescent="0.2">
      <c r="A68" s="19" t="s">
        <v>183</v>
      </c>
      <c r="B68" s="35" t="str">
        <f>IF(ISERROR(INDEX(AnnualFinancialData!$D$2:$D$50,MATCH(Operating!$A68,AnnualFinancialData!$B$2:$B$2051,0),MATCH(Operating!B$9,AnnualFinancialData!$D$1))),"-",INDEX(AnnualFinancialData!$D$2:$D$50,MATCH(Operating!$A68,AnnualFinancialData!$B$2:$B$2051,0),MATCH(Operating!B$9,AnnualFinancialData!$D$1)))</f>
        <v>-</v>
      </c>
      <c r="C68" s="181">
        <f>IF(ISERROR(ProjectTypeData!D59),"-",ProjectTypeData!D59)</f>
        <v>0</v>
      </c>
      <c r="D68" s="155"/>
      <c r="E68" s="155"/>
      <c r="F68" s="156"/>
      <c r="G68" s="156"/>
      <c r="H68" s="156"/>
      <c r="I68" s="156">
        <f t="shared" si="13"/>
        <v>0</v>
      </c>
      <c r="J68" s="179" t="str">
        <f>IF(ISERROR(INDEX(Occupancy!$B$57:$CL$57,1,MATCH(A68,Occupancy!$B$4:$CL$4,0))),"-",INDEX(Occupancy!$B$57:$CL$57,1,MATCH(A68,Occupancy!$B$4:$CL$4,0)))</f>
        <v>-</v>
      </c>
      <c r="K68" s="179">
        <f>IF(ISERROR(INDEX(Occupancy!$B$20:$CL$20,1,MATCH(A68,Occupancy!$B$4:$CL$4,0))),"-",INDEX(Occupancy!$B$20:$CL$20,1,MATCH(A68,Occupancy!$B$4:$CL$4,0)))</f>
        <v>0</v>
      </c>
      <c r="L68" s="156"/>
      <c r="M68" s="156"/>
      <c r="N68" s="156"/>
      <c r="O68" s="158"/>
      <c r="P68" s="159"/>
      <c r="Q68" s="160">
        <f>R68/12*Occupancy!$B$65</f>
        <v>0</v>
      </c>
      <c r="R68" s="160"/>
      <c r="S68" s="160" t="str">
        <f>IF(ISERROR(IF(P68="","",P68/VLOOKUP(Occupancy!$B$65,Occupancy!$B$68:$B$79,1)*12/$B68)),"-",IF(P68="","",P68/VLOOKUP(Occupancy!$B$65,Occupancy!$B$68:$B$79,1)*12/$B68))</f>
        <v/>
      </c>
      <c r="T68" s="160" t="str">
        <f>IF(ISERROR(IF(Q68="","",Q68/VLOOKUP(Occupancy!$B$65,Occupancy!$B$68:$B$79,1)*12/$B68)),"-",IF(Q68="","",Q68/VLOOKUP(Occupancy!$B$65,Occupancy!$B$68:$B$79,1)*12/$B68))</f>
        <v>-</v>
      </c>
      <c r="U68" s="161">
        <f>IF(ISERROR(Expenses!BB63)," - ",Expenses!BB63)</f>
        <v>0</v>
      </c>
      <c r="V68" s="161">
        <f>IF(ISERROR(Expenses!BC63)," - ",Expenses!BC63)</f>
        <v>0</v>
      </c>
      <c r="W68" s="161">
        <f>IF(ISERROR(Expenses!BD63)," - ",Expenses!BD63)</f>
        <v>0</v>
      </c>
      <c r="X68" s="161" t="str">
        <f>IF(ISERROR(Expenses!BE63)," - ",Expenses!BE63)</f>
        <v>-</v>
      </c>
      <c r="Y68" s="161" t="str">
        <f>IF(ISERROR(Expenses!BF63)," - ",Expenses!BF63)</f>
        <v>-</v>
      </c>
      <c r="Z68" s="180" t="str">
        <f t="shared" si="14"/>
        <v>-</v>
      </c>
      <c r="AA68" s="160">
        <f t="shared" si="15"/>
        <v>0</v>
      </c>
      <c r="AB68" s="160">
        <f t="shared" si="16"/>
        <v>0</v>
      </c>
      <c r="AC68" s="160">
        <f t="shared" si="17"/>
        <v>0</v>
      </c>
      <c r="AD68" s="160" t="str">
        <f t="shared" si="18"/>
        <v>-</v>
      </c>
      <c r="AE68" s="160" t="str">
        <f t="shared" si="19"/>
        <v>-</v>
      </c>
      <c r="AF68" s="161"/>
      <c r="AG68" s="161">
        <f>AH68/12*Occupancy!$B$65</f>
        <v>0</v>
      </c>
      <c r="AH68" s="161"/>
      <c r="AI68" s="161" t="str">
        <f>IF(ISERROR(IF(AF68="","",AF68/VLOOKUP(Occupancy!$B$65,Occupancy!$B$68:$B$79,1)*12/$B68)),"-",IF(AF68="","",AF68/VLOOKUP(Occupancy!$B$65,Occupancy!$B$68:$B$79,1)*12/$B68))</f>
        <v/>
      </c>
      <c r="AJ68" s="161" t="str">
        <f>IF(ISERROR(IF(AG68="","",AG68/VLOOKUP(Occupancy!$B$65,Occupancy!$B$68:$B$79,1)*12/$B68)),"-",IF(AG68="","",AG68/VLOOKUP(Occupancy!$B$65,Occupancy!$B$68:$B$79,1)*12/$B68))</f>
        <v>-</v>
      </c>
      <c r="AK68" s="160"/>
      <c r="AL68" s="160" t="str">
        <f>IF(ISERROR(AM68/12*Occupancy!$B$65),"-",AM68/12*Occupancy!$B$65)</f>
        <v>-</v>
      </c>
      <c r="AM68" s="160" t="str">
        <f>IF(ISERROR(INDEX(ReserveData!$B$2:$B$2239,MATCH($A68,ReserveData!$A$2:$A$2250,0),0)),"-",INDEX(ReserveData!$B$2:$B2307,MATCH($A68,ReserveData!$A$2:$A$2250,0),0))</f>
        <v>-</v>
      </c>
      <c r="AN68" s="160" t="str">
        <f t="shared" si="20"/>
        <v>-</v>
      </c>
      <c r="AO68" s="160" t="str">
        <f t="shared" si="21"/>
        <v>-</v>
      </c>
      <c r="AP68" s="161"/>
      <c r="AQ68" s="161">
        <f>AR68/12*Occupancy!$B$65</f>
        <v>0</v>
      </c>
      <c r="AR68" s="161"/>
      <c r="AS68" s="161" t="str">
        <f>IF(ISERROR(IF(AP68="","",AP68/VLOOKUP(Occupancy!$B$65,Occupancy!$B$68:$B$79,1)*12/$B68)),"-",IF(AP68="","",AP68/VLOOKUP(Occupancy!$B$65,Occupancy!$B$68:$B$79,1)*12/$B68))</f>
        <v/>
      </c>
      <c r="AT68" s="161" t="str">
        <f>IF(ISERROR(IF(AQ68="","",AQ68/VLOOKUP(Occupancy!$B$65,Occupancy!$B$68:$B$79,1)*12/$B68)),"-",IF(AQ68="","",AQ68/VLOOKUP(Occupancy!$B$65,Occupancy!$B$68:$B$79,1)*12/$B68))</f>
        <v>-</v>
      </c>
      <c r="AU68" s="160"/>
      <c r="AV68" s="160">
        <f>AW68/12*Occupancy!$B$65</f>
        <v>0</v>
      </c>
      <c r="AW68" s="160"/>
      <c r="AX68" s="160" t="str">
        <f>IF(ISERROR(IF(AU68="","",AU68/VLOOKUP(Occupancy!$B$65,Occupancy!$B$68:$B$79,1)*12/$B68)),"-",IF(AU68="","",AU68/VLOOKUP(Occupancy!$B$65,Occupancy!$B$68:$B$79,1)*12/$B68))</f>
        <v/>
      </c>
      <c r="AY68" s="160" t="str">
        <f>IF(ISERROR(IF(AV68="","",AV68/VLOOKUP(Occupancy!$B$65,Occupancy!$B$68:$B$79,1)*12/$B68)),"-",IF(AV68="","",AV68/VLOOKUP(Occupancy!$B$65,Occupancy!$B$68:$B$79,1)*12/$B68))</f>
        <v>-</v>
      </c>
      <c r="AZ68" s="157">
        <f t="shared" si="22"/>
        <v>0</v>
      </c>
      <c r="BA68" s="157" t="str">
        <f t="shared" si="23"/>
        <v>-</v>
      </c>
      <c r="BB68" s="157" t="str">
        <f t="shared" si="24"/>
        <v>-</v>
      </c>
      <c r="BC68" s="157" t="str">
        <f t="shared" si="25"/>
        <v>-</v>
      </c>
      <c r="BD68" s="162" t="str">
        <f>IF(ISERROR(IF(BA68="","",BA68/VLOOKUP(Occupancy!$B$65,Occupancy!$B$68:$B$79,1)*12/$B68)),"-",IF(BA68="","",BA68/VLOOKUP(Occupancy!$B$65,Occupancy!$B$68:$B$79,1)*12/$B68))</f>
        <v>-</v>
      </c>
    </row>
    <row r="69" spans="1:56" s="4" customFormat="1" ht="12.75" x14ac:dyDescent="0.2">
      <c r="A69" s="19" t="s">
        <v>185</v>
      </c>
      <c r="B69" s="35" t="str">
        <f>IF(ISERROR(INDEX(AnnualFinancialData!$D$2:$D$50,MATCH(Operating!$A69,AnnualFinancialData!$B$2:$B$2051,0),MATCH(Operating!B$9,AnnualFinancialData!$D$1))),"-",INDEX(AnnualFinancialData!$D$2:$D$50,MATCH(Operating!$A69,AnnualFinancialData!$B$2:$B$2051,0),MATCH(Operating!B$9,AnnualFinancialData!$D$1)))</f>
        <v>-</v>
      </c>
      <c r="C69" s="181">
        <f>IF(ISERROR(ProjectTypeData!D60),"-",ProjectTypeData!D60)</f>
        <v>0</v>
      </c>
      <c r="D69" s="155"/>
      <c r="E69" s="155"/>
      <c r="F69" s="156"/>
      <c r="G69" s="156"/>
      <c r="H69" s="156"/>
      <c r="I69" s="156">
        <f t="shared" si="13"/>
        <v>0</v>
      </c>
      <c r="J69" s="179" t="str">
        <f>IF(ISERROR(INDEX(Occupancy!$B$57:$CL$57,1,MATCH(A69,Occupancy!$B$4:$CL$4,0))),"-",INDEX(Occupancy!$B$57:$CL$57,1,MATCH(A69,Occupancy!$B$4:$CL$4,0)))</f>
        <v>-</v>
      </c>
      <c r="K69" s="179">
        <f>IF(ISERROR(INDEX(Occupancy!$B$20:$CL$20,1,MATCH(A69,Occupancy!$B$4:$CL$4,0))),"-",INDEX(Occupancy!$B$20:$CL$20,1,MATCH(A69,Occupancy!$B$4:$CL$4,0)))</f>
        <v>0</v>
      </c>
      <c r="L69" s="156"/>
      <c r="M69" s="156"/>
      <c r="N69" s="156"/>
      <c r="O69" s="158"/>
      <c r="P69" s="159"/>
      <c r="Q69" s="160">
        <f>R69/12*Occupancy!$B$65</f>
        <v>0</v>
      </c>
      <c r="R69" s="160"/>
      <c r="S69" s="160" t="str">
        <f>IF(ISERROR(IF(P69="","",P69/VLOOKUP(Occupancy!$B$65,Occupancy!$B$68:$B$79,1)*12/$B69)),"-",IF(P69="","",P69/VLOOKUP(Occupancy!$B$65,Occupancy!$B$68:$B$79,1)*12/$B69))</f>
        <v/>
      </c>
      <c r="T69" s="160" t="str">
        <f>IF(ISERROR(IF(Q69="","",Q69/VLOOKUP(Occupancy!$B$65,Occupancy!$B$68:$B$79,1)*12/$B69)),"-",IF(Q69="","",Q69/VLOOKUP(Occupancy!$B$65,Occupancy!$B$68:$B$79,1)*12/$B69))</f>
        <v>-</v>
      </c>
      <c r="U69" s="161">
        <f>IF(ISERROR(Expenses!BB64)," - ",Expenses!BB64)</f>
        <v>0</v>
      </c>
      <c r="V69" s="161">
        <f>IF(ISERROR(Expenses!BC64)," - ",Expenses!BC64)</f>
        <v>0</v>
      </c>
      <c r="W69" s="161">
        <f>IF(ISERROR(Expenses!BD64)," - ",Expenses!BD64)</f>
        <v>0</v>
      </c>
      <c r="X69" s="161" t="str">
        <f>IF(ISERROR(Expenses!BE64)," - ",Expenses!BE64)</f>
        <v>-</v>
      </c>
      <c r="Y69" s="161" t="str">
        <f>IF(ISERROR(Expenses!BF64)," - ",Expenses!BF64)</f>
        <v>-</v>
      </c>
      <c r="Z69" s="180" t="str">
        <f t="shared" si="14"/>
        <v>-</v>
      </c>
      <c r="AA69" s="160">
        <f t="shared" si="15"/>
        <v>0</v>
      </c>
      <c r="AB69" s="160">
        <f t="shared" si="16"/>
        <v>0</v>
      </c>
      <c r="AC69" s="160">
        <f t="shared" si="17"/>
        <v>0</v>
      </c>
      <c r="AD69" s="160" t="str">
        <f t="shared" si="18"/>
        <v>-</v>
      </c>
      <c r="AE69" s="160" t="str">
        <f t="shared" si="19"/>
        <v>-</v>
      </c>
      <c r="AF69" s="161"/>
      <c r="AG69" s="161">
        <f>AH69/12*Occupancy!$B$65</f>
        <v>0</v>
      </c>
      <c r="AH69" s="161"/>
      <c r="AI69" s="161" t="str">
        <f>IF(ISERROR(IF(AF69="","",AF69/VLOOKUP(Occupancy!$B$65,Occupancy!$B$68:$B$79,1)*12/$B69)),"-",IF(AF69="","",AF69/VLOOKUP(Occupancy!$B$65,Occupancy!$B$68:$B$79,1)*12/$B69))</f>
        <v/>
      </c>
      <c r="AJ69" s="161" t="str">
        <f>IF(ISERROR(IF(AG69="","",AG69/VLOOKUP(Occupancy!$B$65,Occupancy!$B$68:$B$79,1)*12/$B69)),"-",IF(AG69="","",AG69/VLOOKUP(Occupancy!$B$65,Occupancy!$B$68:$B$79,1)*12/$B69))</f>
        <v>-</v>
      </c>
      <c r="AK69" s="160"/>
      <c r="AL69" s="160" t="str">
        <f>IF(ISERROR(AM69/12*Occupancy!$B$65),"-",AM69/12*Occupancy!$B$65)</f>
        <v>-</v>
      </c>
      <c r="AM69" s="160" t="str">
        <f>IF(ISERROR(INDEX(ReserveData!$B$2:$B$2239,MATCH($A69,ReserveData!$A$2:$A$2250,0),0)),"-",INDEX(ReserveData!$B$2:$B2308,MATCH($A69,ReserveData!$A$2:$A$2250,0),0))</f>
        <v>-</v>
      </c>
      <c r="AN69" s="160" t="str">
        <f t="shared" si="20"/>
        <v>-</v>
      </c>
      <c r="AO69" s="160" t="str">
        <f t="shared" si="21"/>
        <v>-</v>
      </c>
      <c r="AP69" s="161"/>
      <c r="AQ69" s="161">
        <f>AR69/12*Occupancy!$B$65</f>
        <v>0</v>
      </c>
      <c r="AR69" s="161"/>
      <c r="AS69" s="161" t="str">
        <f>IF(ISERROR(IF(AP69="","",AP69/VLOOKUP(Occupancy!$B$65,Occupancy!$B$68:$B$79,1)*12/$B69)),"-",IF(AP69="","",AP69/VLOOKUP(Occupancy!$B$65,Occupancy!$B$68:$B$79,1)*12/$B69))</f>
        <v/>
      </c>
      <c r="AT69" s="161" t="str">
        <f>IF(ISERROR(IF(AQ69="","",AQ69/VLOOKUP(Occupancy!$B$65,Occupancy!$B$68:$B$79,1)*12/$B69)),"-",IF(AQ69="","",AQ69/VLOOKUP(Occupancy!$B$65,Occupancy!$B$68:$B$79,1)*12/$B69))</f>
        <v>-</v>
      </c>
      <c r="AU69" s="160"/>
      <c r="AV69" s="160">
        <f>AW69/12*Occupancy!$B$65</f>
        <v>0</v>
      </c>
      <c r="AW69" s="160"/>
      <c r="AX69" s="160" t="str">
        <f>IF(ISERROR(IF(AU69="","",AU69/VLOOKUP(Occupancy!$B$65,Occupancy!$B$68:$B$79,1)*12/$B69)),"-",IF(AU69="","",AU69/VLOOKUP(Occupancy!$B$65,Occupancy!$B$68:$B$79,1)*12/$B69))</f>
        <v/>
      </c>
      <c r="AY69" s="160" t="str">
        <f>IF(ISERROR(IF(AV69="","",AV69/VLOOKUP(Occupancy!$B$65,Occupancy!$B$68:$B$79,1)*12/$B69)),"-",IF(AV69="","",AV69/VLOOKUP(Occupancy!$B$65,Occupancy!$B$68:$B$79,1)*12/$B69))</f>
        <v>-</v>
      </c>
      <c r="AZ69" s="157">
        <f t="shared" si="22"/>
        <v>0</v>
      </c>
      <c r="BA69" s="157" t="str">
        <f t="shared" si="23"/>
        <v>-</v>
      </c>
      <c r="BB69" s="157" t="str">
        <f t="shared" si="24"/>
        <v>-</v>
      </c>
      <c r="BC69" s="157" t="str">
        <f t="shared" si="25"/>
        <v>-</v>
      </c>
      <c r="BD69" s="162" t="str">
        <f>IF(ISERROR(IF(BA69="","",BA69/VLOOKUP(Occupancy!$B$65,Occupancy!$B$68:$B$79,1)*12/$B69)),"-",IF(BA69="","",BA69/VLOOKUP(Occupancy!$B$65,Occupancy!$B$68:$B$79,1)*12/$B69))</f>
        <v>-</v>
      </c>
    </row>
    <row r="70" spans="1:56" s="4" customFormat="1" ht="12.75" x14ac:dyDescent="0.2">
      <c r="A70" s="19" t="s">
        <v>187</v>
      </c>
      <c r="B70" s="35" t="str">
        <f>IF(ISERROR(INDEX(AnnualFinancialData!$D$2:$D$50,MATCH(Operating!$A70,AnnualFinancialData!$B$2:$B$2051,0),MATCH(Operating!B$9,AnnualFinancialData!$D$1))),"-",INDEX(AnnualFinancialData!$D$2:$D$50,MATCH(Operating!$A70,AnnualFinancialData!$B$2:$B$2051,0),MATCH(Operating!B$9,AnnualFinancialData!$D$1)))</f>
        <v>-</v>
      </c>
      <c r="C70" s="181">
        <f>IF(ISERROR(ProjectTypeData!D61),"-",ProjectTypeData!D61)</f>
        <v>0</v>
      </c>
      <c r="D70" s="155"/>
      <c r="E70" s="155"/>
      <c r="F70" s="156"/>
      <c r="G70" s="156"/>
      <c r="H70" s="156"/>
      <c r="I70" s="156">
        <f t="shared" si="13"/>
        <v>0</v>
      </c>
      <c r="J70" s="179" t="str">
        <f>IF(ISERROR(INDEX(Occupancy!$B$57:$CL$57,1,MATCH(A70,Occupancy!$B$4:$CL$4,0))),"-",INDEX(Occupancy!$B$57:$CL$57,1,MATCH(A70,Occupancy!$B$4:$CL$4,0)))</f>
        <v>-</v>
      </c>
      <c r="K70" s="179">
        <f>IF(ISERROR(INDEX(Occupancy!$B$20:$CL$20,1,MATCH(A70,Occupancy!$B$4:$CL$4,0))),"-",INDEX(Occupancy!$B$20:$CL$20,1,MATCH(A70,Occupancy!$B$4:$CL$4,0)))</f>
        <v>0</v>
      </c>
      <c r="L70" s="156"/>
      <c r="M70" s="156"/>
      <c r="N70" s="156"/>
      <c r="O70" s="158"/>
      <c r="P70" s="159"/>
      <c r="Q70" s="160">
        <f>R70/12*Occupancy!$B$65</f>
        <v>0</v>
      </c>
      <c r="R70" s="160"/>
      <c r="S70" s="160" t="str">
        <f>IF(ISERROR(IF(P70="","",P70/VLOOKUP(Occupancy!$B$65,Occupancy!$B$68:$B$79,1)*12/$B70)),"-",IF(P70="","",P70/VLOOKUP(Occupancy!$B$65,Occupancy!$B$68:$B$79,1)*12/$B70))</f>
        <v/>
      </c>
      <c r="T70" s="160" t="str">
        <f>IF(ISERROR(IF(Q70="","",Q70/VLOOKUP(Occupancy!$B$65,Occupancy!$B$68:$B$79,1)*12/$B70)),"-",IF(Q70="","",Q70/VLOOKUP(Occupancy!$B$65,Occupancy!$B$68:$B$79,1)*12/$B70))</f>
        <v>-</v>
      </c>
      <c r="U70" s="161">
        <f>IF(ISERROR(Expenses!BB65)," - ",Expenses!BB65)</f>
        <v>0</v>
      </c>
      <c r="V70" s="161">
        <f>IF(ISERROR(Expenses!BC65)," - ",Expenses!BC65)</f>
        <v>0</v>
      </c>
      <c r="W70" s="161">
        <f>IF(ISERROR(Expenses!BD65)," - ",Expenses!BD65)</f>
        <v>0</v>
      </c>
      <c r="X70" s="161" t="str">
        <f>IF(ISERROR(Expenses!BE65)," - ",Expenses!BE65)</f>
        <v>-</v>
      </c>
      <c r="Y70" s="161" t="str">
        <f>IF(ISERROR(Expenses!BF65)," - ",Expenses!BF65)</f>
        <v>-</v>
      </c>
      <c r="Z70" s="180" t="str">
        <f t="shared" si="14"/>
        <v>-</v>
      </c>
      <c r="AA70" s="160">
        <f t="shared" si="15"/>
        <v>0</v>
      </c>
      <c r="AB70" s="160">
        <f t="shared" si="16"/>
        <v>0</v>
      </c>
      <c r="AC70" s="160">
        <f t="shared" si="17"/>
        <v>0</v>
      </c>
      <c r="AD70" s="160" t="str">
        <f t="shared" si="18"/>
        <v>-</v>
      </c>
      <c r="AE70" s="160" t="str">
        <f t="shared" si="19"/>
        <v>-</v>
      </c>
      <c r="AF70" s="161"/>
      <c r="AG70" s="161">
        <f>AH70/12*Occupancy!$B$65</f>
        <v>0</v>
      </c>
      <c r="AH70" s="161"/>
      <c r="AI70" s="161" t="str">
        <f>IF(ISERROR(IF(AF70="","",AF70/VLOOKUP(Occupancy!$B$65,Occupancy!$B$68:$B$79,1)*12/$B70)),"-",IF(AF70="","",AF70/VLOOKUP(Occupancy!$B$65,Occupancy!$B$68:$B$79,1)*12/$B70))</f>
        <v/>
      </c>
      <c r="AJ70" s="161" t="str">
        <f>IF(ISERROR(IF(AG70="","",AG70/VLOOKUP(Occupancy!$B$65,Occupancy!$B$68:$B$79,1)*12/$B70)),"-",IF(AG70="","",AG70/VLOOKUP(Occupancy!$B$65,Occupancy!$B$68:$B$79,1)*12/$B70))</f>
        <v>-</v>
      </c>
      <c r="AK70" s="160"/>
      <c r="AL70" s="160" t="str">
        <f>IF(ISERROR(AM70/12*Occupancy!$B$65),"-",AM70/12*Occupancy!$B$65)</f>
        <v>-</v>
      </c>
      <c r="AM70" s="160" t="str">
        <f>IF(ISERROR(INDEX(ReserveData!$B$2:$B$2239,MATCH($A70,ReserveData!$A$2:$A$2250,0),0)),"-",INDEX(ReserveData!$B$2:$B2309,MATCH($A70,ReserveData!$A$2:$A$2250,0),0))</f>
        <v>-</v>
      </c>
      <c r="AN70" s="160" t="str">
        <f t="shared" si="20"/>
        <v>-</v>
      </c>
      <c r="AO70" s="160" t="str">
        <f t="shared" si="21"/>
        <v>-</v>
      </c>
      <c r="AP70" s="161"/>
      <c r="AQ70" s="161">
        <f>AR70/12*Occupancy!$B$65</f>
        <v>0</v>
      </c>
      <c r="AR70" s="161"/>
      <c r="AS70" s="161" t="str">
        <f>IF(ISERROR(IF(AP70="","",AP70/VLOOKUP(Occupancy!$B$65,Occupancy!$B$68:$B$79,1)*12/$B70)),"-",IF(AP70="","",AP70/VLOOKUP(Occupancy!$B$65,Occupancy!$B$68:$B$79,1)*12/$B70))</f>
        <v/>
      </c>
      <c r="AT70" s="161" t="str">
        <f>IF(ISERROR(IF(AQ70="","",AQ70/VLOOKUP(Occupancy!$B$65,Occupancy!$B$68:$B$79,1)*12/$B70)),"-",IF(AQ70="","",AQ70/VLOOKUP(Occupancy!$B$65,Occupancy!$B$68:$B$79,1)*12/$B70))</f>
        <v>-</v>
      </c>
      <c r="AU70" s="160"/>
      <c r="AV70" s="160">
        <f>AW70/12*Occupancy!$B$65</f>
        <v>0</v>
      </c>
      <c r="AW70" s="160"/>
      <c r="AX70" s="160" t="str">
        <f>IF(ISERROR(IF(AU70="","",AU70/VLOOKUP(Occupancy!$B$65,Occupancy!$B$68:$B$79,1)*12/$B70)),"-",IF(AU70="","",AU70/VLOOKUP(Occupancy!$B$65,Occupancy!$B$68:$B$79,1)*12/$B70))</f>
        <v/>
      </c>
      <c r="AY70" s="160" t="str">
        <f>IF(ISERROR(IF(AV70="","",AV70/VLOOKUP(Occupancy!$B$65,Occupancy!$B$68:$B$79,1)*12/$B70)),"-",IF(AV70="","",AV70/VLOOKUP(Occupancy!$B$65,Occupancy!$B$68:$B$79,1)*12/$B70))</f>
        <v>-</v>
      </c>
      <c r="AZ70" s="157">
        <f t="shared" si="22"/>
        <v>0</v>
      </c>
      <c r="BA70" s="157" t="str">
        <f t="shared" si="23"/>
        <v>-</v>
      </c>
      <c r="BB70" s="157" t="str">
        <f t="shared" si="24"/>
        <v>-</v>
      </c>
      <c r="BC70" s="157" t="str">
        <f t="shared" si="25"/>
        <v>-</v>
      </c>
      <c r="BD70" s="162" t="str">
        <f>IF(ISERROR(IF(BA70="","",BA70/VLOOKUP(Occupancy!$B$65,Occupancy!$B$68:$B$79,1)*12/$B70)),"-",IF(BA70="","",BA70/VLOOKUP(Occupancy!$B$65,Occupancy!$B$68:$B$79,1)*12/$B70))</f>
        <v>-</v>
      </c>
    </row>
    <row r="71" spans="1:56" s="4" customFormat="1" ht="12.75" x14ac:dyDescent="0.2">
      <c r="A71" s="19" t="s">
        <v>189</v>
      </c>
      <c r="B71" s="35" t="str">
        <f>IF(ISERROR(INDEX(AnnualFinancialData!$D$2:$D$50,MATCH(Operating!$A71,AnnualFinancialData!$B$2:$B$2051,0),MATCH(Operating!B$9,AnnualFinancialData!$D$1))),"-",INDEX(AnnualFinancialData!$D$2:$D$50,MATCH(Operating!$A71,AnnualFinancialData!$B$2:$B$2051,0),MATCH(Operating!B$9,AnnualFinancialData!$D$1)))</f>
        <v>-</v>
      </c>
      <c r="C71" s="181">
        <f>IF(ISERROR(ProjectTypeData!D62),"-",ProjectTypeData!D62)</f>
        <v>0</v>
      </c>
      <c r="D71" s="155"/>
      <c r="E71" s="155"/>
      <c r="F71" s="156"/>
      <c r="G71" s="156"/>
      <c r="H71" s="156"/>
      <c r="I71" s="156">
        <f t="shared" si="13"/>
        <v>0</v>
      </c>
      <c r="J71" s="179" t="str">
        <f>IF(ISERROR(INDEX(Occupancy!$B$57:$CL$57,1,MATCH(A71,Occupancy!$B$4:$CL$4,0))),"-",INDEX(Occupancy!$B$57:$CL$57,1,MATCH(A71,Occupancy!$B$4:$CL$4,0)))</f>
        <v>-</v>
      </c>
      <c r="K71" s="179">
        <f>IF(ISERROR(INDEX(Occupancy!$B$20:$CL$20,1,MATCH(A71,Occupancy!$B$4:$CL$4,0))),"-",INDEX(Occupancy!$B$20:$CL$20,1,MATCH(A71,Occupancy!$B$4:$CL$4,0)))</f>
        <v>0</v>
      </c>
      <c r="L71" s="156"/>
      <c r="M71" s="156"/>
      <c r="N71" s="156"/>
      <c r="O71" s="158"/>
      <c r="P71" s="159"/>
      <c r="Q71" s="160">
        <f>R71/12*Occupancy!$B$65</f>
        <v>0</v>
      </c>
      <c r="R71" s="160"/>
      <c r="S71" s="160" t="str">
        <f>IF(ISERROR(IF(P71="","",P71/VLOOKUP(Occupancy!$B$65,Occupancy!$B$68:$B$79,1)*12/$B71)),"-",IF(P71="","",P71/VLOOKUP(Occupancy!$B$65,Occupancy!$B$68:$B$79,1)*12/$B71))</f>
        <v/>
      </c>
      <c r="T71" s="160" t="str">
        <f>IF(ISERROR(IF(Q71="","",Q71/VLOOKUP(Occupancy!$B$65,Occupancy!$B$68:$B$79,1)*12/$B71)),"-",IF(Q71="","",Q71/VLOOKUP(Occupancy!$B$65,Occupancy!$B$68:$B$79,1)*12/$B71))</f>
        <v>-</v>
      </c>
      <c r="U71" s="161">
        <f>IF(ISERROR(Expenses!BB66)," - ",Expenses!BB66)</f>
        <v>0</v>
      </c>
      <c r="V71" s="161">
        <f>IF(ISERROR(Expenses!BC66)," - ",Expenses!BC66)</f>
        <v>0</v>
      </c>
      <c r="W71" s="161">
        <f>IF(ISERROR(Expenses!BD66)," - ",Expenses!BD66)</f>
        <v>0</v>
      </c>
      <c r="X71" s="161" t="str">
        <f>IF(ISERROR(Expenses!BE66)," - ",Expenses!BE66)</f>
        <v>-</v>
      </c>
      <c r="Y71" s="161" t="str">
        <f>IF(ISERROR(Expenses!BF66)," - ",Expenses!BF66)</f>
        <v>-</v>
      </c>
      <c r="Z71" s="180" t="str">
        <f t="shared" si="14"/>
        <v>-</v>
      </c>
      <c r="AA71" s="160">
        <f t="shared" si="15"/>
        <v>0</v>
      </c>
      <c r="AB71" s="160">
        <f t="shared" si="16"/>
        <v>0</v>
      </c>
      <c r="AC71" s="160">
        <f t="shared" si="17"/>
        <v>0</v>
      </c>
      <c r="AD71" s="160" t="str">
        <f t="shared" si="18"/>
        <v>-</v>
      </c>
      <c r="AE71" s="160" t="str">
        <f t="shared" si="19"/>
        <v>-</v>
      </c>
      <c r="AF71" s="161"/>
      <c r="AG71" s="161">
        <f>AH71/12*Occupancy!$B$65</f>
        <v>0</v>
      </c>
      <c r="AH71" s="161"/>
      <c r="AI71" s="161" t="str">
        <f>IF(ISERROR(IF(AF71="","",AF71/VLOOKUP(Occupancy!$B$65,Occupancy!$B$68:$B$79,1)*12/$B71)),"-",IF(AF71="","",AF71/VLOOKUP(Occupancy!$B$65,Occupancy!$B$68:$B$79,1)*12/$B71))</f>
        <v/>
      </c>
      <c r="AJ71" s="161" t="str">
        <f>IF(ISERROR(IF(AG71="","",AG71/VLOOKUP(Occupancy!$B$65,Occupancy!$B$68:$B$79,1)*12/$B71)),"-",IF(AG71="","",AG71/VLOOKUP(Occupancy!$B$65,Occupancy!$B$68:$B$79,1)*12/$B71))</f>
        <v>-</v>
      </c>
      <c r="AK71" s="160"/>
      <c r="AL71" s="160" t="str">
        <f>IF(ISERROR(AM71/12*Occupancy!$B$65),"-",AM71/12*Occupancy!$B$65)</f>
        <v>-</v>
      </c>
      <c r="AM71" s="160" t="str">
        <f>IF(ISERROR(INDEX(ReserveData!$B$2:$B$2239,MATCH($A71,ReserveData!$A$2:$A$2250,0),0)),"-",INDEX(ReserveData!$B$2:$B2310,MATCH($A71,ReserveData!$A$2:$A$2250,0),0))</f>
        <v>-</v>
      </c>
      <c r="AN71" s="160" t="str">
        <f t="shared" si="20"/>
        <v>-</v>
      </c>
      <c r="AO71" s="160" t="str">
        <f t="shared" si="21"/>
        <v>-</v>
      </c>
      <c r="AP71" s="161"/>
      <c r="AQ71" s="161">
        <f>AR71/12*Occupancy!$B$65</f>
        <v>0</v>
      </c>
      <c r="AR71" s="161"/>
      <c r="AS71" s="161" t="str">
        <f>IF(ISERROR(IF(AP71="","",AP71/VLOOKUP(Occupancy!$B$65,Occupancy!$B$68:$B$79,1)*12/$B71)),"-",IF(AP71="","",AP71/VLOOKUP(Occupancy!$B$65,Occupancy!$B$68:$B$79,1)*12/$B71))</f>
        <v/>
      </c>
      <c r="AT71" s="161" t="str">
        <f>IF(ISERROR(IF(AQ71="","",AQ71/VLOOKUP(Occupancy!$B$65,Occupancy!$B$68:$B$79,1)*12/$B71)),"-",IF(AQ71="","",AQ71/VLOOKUP(Occupancy!$B$65,Occupancy!$B$68:$B$79,1)*12/$B71))</f>
        <v>-</v>
      </c>
      <c r="AU71" s="160"/>
      <c r="AV71" s="160">
        <f>AW71/12*Occupancy!$B$65</f>
        <v>0</v>
      </c>
      <c r="AW71" s="160"/>
      <c r="AX71" s="160" t="str">
        <f>IF(ISERROR(IF(AU71="","",AU71/VLOOKUP(Occupancy!$B$65,Occupancy!$B$68:$B$79,1)*12/$B71)),"-",IF(AU71="","",AU71/VLOOKUP(Occupancy!$B$65,Occupancy!$B$68:$B$79,1)*12/$B71))</f>
        <v/>
      </c>
      <c r="AY71" s="160" t="str">
        <f>IF(ISERROR(IF(AV71="","",AV71/VLOOKUP(Occupancy!$B$65,Occupancy!$B$68:$B$79,1)*12/$B71)),"-",IF(AV71="","",AV71/VLOOKUP(Occupancy!$B$65,Occupancy!$B$68:$B$79,1)*12/$B71))</f>
        <v>-</v>
      </c>
      <c r="AZ71" s="157">
        <f t="shared" si="22"/>
        <v>0</v>
      </c>
      <c r="BA71" s="157" t="str">
        <f t="shared" si="23"/>
        <v>-</v>
      </c>
      <c r="BB71" s="157" t="str">
        <f t="shared" si="24"/>
        <v>-</v>
      </c>
      <c r="BC71" s="157" t="str">
        <f t="shared" si="25"/>
        <v>-</v>
      </c>
      <c r="BD71" s="162" t="str">
        <f>IF(ISERROR(IF(BA71="","",BA71/VLOOKUP(Occupancy!$B$65,Occupancy!$B$68:$B$79,1)*12/$B71)),"-",IF(BA71="","",BA71/VLOOKUP(Occupancy!$B$65,Occupancy!$B$68:$B$79,1)*12/$B71))</f>
        <v>-</v>
      </c>
    </row>
    <row r="72" spans="1:56" s="4" customFormat="1" ht="12.75" x14ac:dyDescent="0.2">
      <c r="A72" s="5"/>
      <c r="B72" s="5"/>
      <c r="C72" s="56"/>
      <c r="D72" s="57"/>
      <c r="E72" s="57"/>
      <c r="F72" s="58"/>
      <c r="G72" s="58"/>
      <c r="H72" s="58"/>
      <c r="I72" s="58"/>
      <c r="J72" s="59"/>
      <c r="K72" s="59"/>
      <c r="L72" s="60"/>
      <c r="M72" s="60"/>
      <c r="N72" s="60"/>
      <c r="O72" s="61"/>
      <c r="P72" s="62"/>
      <c r="Q72" s="63"/>
      <c r="R72" s="63"/>
      <c r="S72" s="63"/>
      <c r="T72" s="63"/>
      <c r="U72" s="64"/>
      <c r="V72" s="64"/>
      <c r="W72" s="64"/>
      <c r="X72" s="64"/>
      <c r="Y72" s="64"/>
      <c r="Z72" s="64"/>
      <c r="AA72" s="63"/>
      <c r="AB72" s="63"/>
      <c r="AC72" s="63"/>
      <c r="AD72" s="63"/>
      <c r="AE72" s="63"/>
      <c r="AF72" s="64"/>
      <c r="AG72" s="64"/>
      <c r="AH72" s="64"/>
      <c r="AI72" s="64"/>
      <c r="AJ72" s="64"/>
      <c r="AK72" s="63"/>
      <c r="AL72" s="63"/>
      <c r="AM72" s="63"/>
      <c r="AN72" s="63"/>
      <c r="AO72" s="63"/>
      <c r="AP72" s="64"/>
      <c r="AQ72" s="64"/>
      <c r="AR72" s="64"/>
      <c r="AS72" s="64"/>
      <c r="AT72" s="64"/>
      <c r="AU72" s="63"/>
      <c r="AV72" s="63"/>
      <c r="AW72" s="63"/>
      <c r="AX72" s="63"/>
      <c r="AY72" s="63"/>
      <c r="AZ72" s="59"/>
      <c r="BA72" s="59"/>
      <c r="BB72" s="59"/>
      <c r="BC72" s="59"/>
      <c r="BD72" s="65"/>
    </row>
    <row r="73" spans="1:56" s="4" customFormat="1" ht="12.75" x14ac:dyDescent="0.2">
      <c r="A73" s="77" t="s">
        <v>37</v>
      </c>
      <c r="B73" s="126">
        <f>IF(ISERROR(SUM(B46:B71)),"-",SUM(B46:B71))</f>
        <v>0</v>
      </c>
      <c r="C73" s="163"/>
      <c r="D73" s="164">
        <f>IF(ISERROR(SUM(D46:D71)),"-",SUM(D46:D71))</f>
        <v>0</v>
      </c>
      <c r="E73" s="164">
        <f>IF(ISERROR(SUM(E46:E71)),"-",SUM(E46:E71))</f>
        <v>0</v>
      </c>
      <c r="F73" s="165">
        <f>IF(ISERROR(SUM(F46:F71)),"-",SUM(F46:F71))</f>
        <v>0</v>
      </c>
      <c r="G73" s="165">
        <f>IF(ISERROR(SUM(G46:G71)),"-",SUM(G46:G71))</f>
        <v>0</v>
      </c>
      <c r="H73" s="165">
        <f>IF(ISERROR(SUM(H46:H71)),"-",SUM(H46:H71))</f>
        <v>0</v>
      </c>
      <c r="I73" s="165">
        <f>IF(ISERROR(SUM(I46:I71)),"-",SUM(I46:I71))</f>
        <v>0</v>
      </c>
      <c r="J73" s="166" t="str">
        <f>IF(ISERROR(AVERAGE(J46:J71)),"-",AVERAGE(J46:J71))</f>
        <v>-</v>
      </c>
      <c r="K73" s="166">
        <f>IF(ISERROR(AVERAGE(K46:K71)),"-",AVERAGE(K46:K71))</f>
        <v>0</v>
      </c>
      <c r="L73" s="165">
        <f>IF(ISERROR(SUM(L46:L71)),"-",SUM(L46:L71))</f>
        <v>0</v>
      </c>
      <c r="M73" s="165">
        <f>IF(ISERROR(SUM(M46:M71)),"-",SUM(M46:M71))</f>
        <v>0</v>
      </c>
      <c r="N73" s="165">
        <f>IF(ISERROR(SUM(N46:N71)),"-",SUM(N46:N71))</f>
        <v>0</v>
      </c>
      <c r="O73" s="167">
        <f>IF(ISERROR(SUM(O46:O71)),"-",SUM(O46:O71))</f>
        <v>0</v>
      </c>
      <c r="P73" s="168">
        <f>IF(ISERROR(SUM(P46:P71)),"-",SUM(P46:P71))</f>
        <v>0</v>
      </c>
      <c r="Q73" s="169">
        <f>IF(ISERROR(R73/12*Occupancy!$B$65),"-",R73/12*Occupancy!$B$65)</f>
        <v>0</v>
      </c>
      <c r="R73" s="169">
        <f>IF(ISERROR(SUM(R46:R71)),"-",SUM(R46:R71))</f>
        <v>0</v>
      </c>
      <c r="S73" s="169" t="str">
        <f>IF(ISERROR(IF(P73="","",P73/VLOOKUP(Occupancy!$B$65,Occupancy!$B$68:$B$79,1)*12/$B73)),"-",IF(P73="","",P73/VLOOKUP(Occupancy!$B$65,Occupancy!$B$68:$B$79,1)*12/$B73))</f>
        <v>-</v>
      </c>
      <c r="T73" s="169" t="str">
        <f>IF(ISERROR(IF(Q73="","",Q73/VLOOKUP(Occupancy!$B$65,Occupancy!$B$68:$B$79,1)*12/$B73)),"-",IF(Q73="","",Q73/VLOOKUP(Occupancy!$B$65,Occupancy!$B$68:$B$79,1)*12/$B73))</f>
        <v>-</v>
      </c>
      <c r="U73" s="170">
        <f>IF(ISERROR(SUM(U46:U71)),"-",SUM(U46:U71))</f>
        <v>0</v>
      </c>
      <c r="V73" s="170">
        <f>IF(ISERROR(SUM(V46:V71)),"-",SUM(V46:V71))</f>
        <v>0</v>
      </c>
      <c r="W73" s="170">
        <f>IF(ISERROR(SUM(W46:W71)),"-",SUM(W46:W71))</f>
        <v>0</v>
      </c>
      <c r="X73" s="170" t="str">
        <f>IF(ISERROR(Expenses!BE68),"-",Expenses!BE68)</f>
        <v>-</v>
      </c>
      <c r="Y73" s="170" t="str">
        <f>IF(ISERROR(Expenses!BF68),"-",Expenses!BF68)</f>
        <v>-</v>
      </c>
      <c r="Z73" s="170" t="str">
        <f>IF(ISERROR(U73/P73),"-",U73/P73)</f>
        <v>-</v>
      </c>
      <c r="AA73" s="169">
        <f>IF(ISERROR(P73-U73),"-",P73-U73)</f>
        <v>0</v>
      </c>
      <c r="AB73" s="169">
        <f>IF(ISERROR(Q73-V73),"-",Q73-V73)</f>
        <v>0</v>
      </c>
      <c r="AC73" s="169">
        <f>IF(ISERROR(R73-W73),"-",R73-W73)</f>
        <v>0</v>
      </c>
      <c r="AD73" s="169" t="str">
        <f>IF(ISERROR(S73-X73),"-",S73-X73)</f>
        <v>-</v>
      </c>
      <c r="AE73" s="169" t="str">
        <f>IF(ISERROR(T73-Y73),"-",T73-Y73)</f>
        <v>-</v>
      </c>
      <c r="AF73" s="170">
        <f>IF(ISERROR(SUM(AF46:AF71)),"-",SUM(AF46:AF71))</f>
        <v>0</v>
      </c>
      <c r="AG73" s="170">
        <f>IF(ISERROR(SUM(AG46:AG71)),"-",SUM(AG46:AG71))</f>
        <v>0</v>
      </c>
      <c r="AH73" s="170">
        <f>IF(ISERROR(SUM(AH46:AH71)),"-",SUM(AH46:AH71))</f>
        <v>0</v>
      </c>
      <c r="AI73" s="170" t="str">
        <f>IF(ISERROR(IF(AF73="","",AF73/VLOOKUP(Occupancy!$B$65,Occupancy!$B$68:$B$79,1)*12/$B73)),"-",IF(AF73="","",AF73/VLOOKUP(Occupancy!$B$65,Occupancy!$B$68:$B$79,1)*12/$B73))</f>
        <v>-</v>
      </c>
      <c r="AJ73" s="170" t="str">
        <f>IF(ISERROR(IF(AG73="","",AG73/VLOOKUP(Occupancy!$B$65,Occupancy!$B$68:$B$79,1)*12/$B73)),"-",IF(AG73="","",AG73/VLOOKUP(Occupancy!$B$65,Occupancy!$B$68:$B$79,1)*12/$B73))</f>
        <v>-</v>
      </c>
      <c r="AK73" s="169">
        <f>IF(ISERROR(SUM(AK46:AK71)),"-",SUM(AK46:AK71))</f>
        <v>0</v>
      </c>
      <c r="AL73" s="169">
        <f>IF(ISERROR(AM73/12*Occupancy!$B$65),"-",AM73/12*Occupancy!$B$65)</f>
        <v>0</v>
      </c>
      <c r="AM73" s="169">
        <f>IF(ISERROR(SUM(AM46:AM71)),"-",SUM(AM46:AM71))</f>
        <v>0</v>
      </c>
      <c r="AN73" s="169" t="str">
        <f>IF(ISERROR(IF(AK73="","",AK73/VLOOKUP(Occupancy!$B$65,Occupancy!$B$68:$B$79,1)*12/$B73)),"-",IF(AK73="","",AK73/VLOOKUP(Occupancy!$B$65,Occupancy!$B$68:$B$79,1)*12/$B73))</f>
        <v>-</v>
      </c>
      <c r="AO73" s="169" t="str">
        <f>IF(ISERROR(IF(AL73="","",AL73/VLOOKUP(Occupancy!$B$65,Occupancy!$B$68:$B$79,1)*12/$B73)),"-",IF(AL73="","",AL73/VLOOKUP(Occupancy!$B$65,Occupancy!$B$68:$B$79,1)*12/$B73))</f>
        <v>-</v>
      </c>
      <c r="AP73" s="170">
        <f>IF(ISERROR(SUM(AP46:AP71)),"-",SUM(AP46:AP71))</f>
        <v>0</v>
      </c>
      <c r="AQ73" s="170">
        <f>IF(ISERROR(SUM(AQ46:AQ71)),"-",SUM(AQ46:AQ71))</f>
        <v>0</v>
      </c>
      <c r="AR73" s="170">
        <f>IF(ISERROR(SUM(AR46:AR71)),"-",SUM(AR46:AR71))</f>
        <v>0</v>
      </c>
      <c r="AS73" s="170" t="str">
        <f>IF(ISERROR(IF(AP73="","",AP73/VLOOKUP(Occupancy!$B$65,Occupancy!$B$68:$B$79,1)*12/$B73)),"-",IF(AP73="","",AP73/VLOOKUP(Occupancy!$B$65,Occupancy!$B$68:$B$79,1)*12/$B73))</f>
        <v>-</v>
      </c>
      <c r="AT73" s="170" t="str">
        <f>IF(ISERROR(IF(AQ73="","",AQ73/VLOOKUP(Occupancy!$B$65,Occupancy!$B$68:$B$79,1)*12/$B73)),"-",IF(AQ73="","",AQ73/VLOOKUP(Occupancy!$B$65,Occupancy!$B$68:$B$79,1)*12/$B73))</f>
        <v>-</v>
      </c>
      <c r="AU73" s="169">
        <f>IF(ISERROR(SUM(AU46:AU71)),"-",SUM(AU46:AU71))</f>
        <v>0</v>
      </c>
      <c r="AV73" s="169">
        <f>IF(ISERROR(SUM(AV46:AV71)),"-",SUM(AV46:AV71))</f>
        <v>0</v>
      </c>
      <c r="AW73" s="169">
        <f>IF(ISERROR(SUM(AW46:AW71)),"-",SUM(AW46:AW71))</f>
        <v>0</v>
      </c>
      <c r="AX73" s="169" t="str">
        <f>IF(ISERROR(IF(AU73="","",AU73/VLOOKUP(Occupancy!$B$65,Occupancy!$B$68:$B$79,1)*12/$B73)),"-",IF(AU73="","",AU73/VLOOKUP(Occupancy!$B$65,Occupancy!$B$68:$B$79,1)*12/$B73))</f>
        <v>-</v>
      </c>
      <c r="AY73" s="169" t="str">
        <f>IF(ISERROR(IF(AV73="","",AV73/VLOOKUP(Occupancy!$B$65,Occupancy!$B$68:$B$79,1)*12/$B73)),"-",IF(AV73="","",AV73/VLOOKUP(Occupancy!$B$65,Occupancy!$B$68:$B$79,1)*12/$B73))</f>
        <v>-</v>
      </c>
      <c r="AZ73" s="166">
        <f>IF(ISERROR(SUM(AZ46:AZ71)),"-",SUM(AZ46:AZ71))</f>
        <v>0</v>
      </c>
      <c r="BA73" s="166">
        <f>IF(ISERROR(SUM(BA46:BA71)),"-",SUM(BA46:BA71))</f>
        <v>0</v>
      </c>
      <c r="BB73" s="166">
        <f>IF(ISERROR(SUM(BB46:BB71)),"-",SUM(BB46:BB71))</f>
        <v>0</v>
      </c>
      <c r="BC73" s="166" t="str">
        <f>IF(ISERROR(IF(AZ73="","",AZ73/VLOOKUP(Occupancy!$B$65,Occupancy!$B$68:$B$79,1)*12/$B73)),"-",IF(AZ73="","",AZ73/VLOOKUP(Occupancy!$B$65,Occupancy!$B$68:$B$79,1)*12/$B73))</f>
        <v>-</v>
      </c>
      <c r="BD73" s="171" t="str">
        <f>IF(ISERROR(IF(BA73="","",BA73/VLOOKUP(Occupancy!$B$65,Occupancy!$B$68:$B$79,1)*12/$B73)),"-",IF(BA73="","",BA73/VLOOKUP(Occupancy!$B$65,Occupancy!$B$68:$B$79,1)*12/$B73))</f>
        <v>-</v>
      </c>
    </row>
    <row r="74" spans="1:56" s="4" customFormat="1" ht="12.75" x14ac:dyDescent="0.2">
      <c r="A74" s="32"/>
      <c r="B74" s="75"/>
      <c r="C74" s="76"/>
      <c r="D74" s="172"/>
      <c r="E74" s="173"/>
      <c r="F74" s="172"/>
      <c r="G74" s="76"/>
      <c r="H74" s="76"/>
      <c r="I74" s="76"/>
      <c r="J74" s="76"/>
      <c r="K74" s="76"/>
      <c r="L74" s="77"/>
      <c r="M74" s="77"/>
      <c r="N74" s="77"/>
      <c r="O74" s="78"/>
      <c r="P74" s="175"/>
      <c r="Q74" s="177"/>
      <c r="R74" s="177"/>
      <c r="S74" s="177"/>
      <c r="T74" s="177"/>
      <c r="U74" s="178"/>
      <c r="V74" s="178"/>
      <c r="W74" s="178"/>
      <c r="X74" s="178"/>
      <c r="Y74" s="178"/>
      <c r="Z74" s="178"/>
      <c r="AA74" s="177"/>
      <c r="AB74" s="177"/>
      <c r="AC74" s="177"/>
      <c r="AD74" s="177"/>
      <c r="AE74" s="177"/>
      <c r="AF74" s="178"/>
      <c r="AG74" s="178"/>
      <c r="AH74" s="178"/>
      <c r="AI74" s="178"/>
      <c r="AJ74" s="178"/>
      <c r="AK74" s="177"/>
      <c r="AL74" s="177"/>
      <c r="AM74" s="177"/>
      <c r="AN74" s="177"/>
      <c r="AO74" s="177"/>
      <c r="AP74" s="178"/>
      <c r="AQ74" s="178"/>
      <c r="AR74" s="178"/>
      <c r="AS74" s="178"/>
      <c r="AT74" s="178"/>
      <c r="AU74" s="177"/>
      <c r="AV74" s="177"/>
      <c r="AW74" s="177"/>
      <c r="AX74" s="177"/>
      <c r="AY74" s="177"/>
      <c r="AZ74" s="174"/>
      <c r="BA74" s="174"/>
      <c r="BB74" s="174"/>
      <c r="BC74" s="174"/>
      <c r="BD74" s="176"/>
    </row>
    <row r="75" spans="1:56" s="4" customFormat="1" ht="13.5" thickBot="1" x14ac:dyDescent="0.25">
      <c r="A75" s="108" t="s">
        <v>38</v>
      </c>
      <c r="B75" s="113">
        <f>IF(ISERROR(B73+B43),"-",B73+B43)</f>
        <v>23</v>
      </c>
      <c r="C75" s="163"/>
      <c r="D75" s="164">
        <f>IF(ISERROR(D73+D43),"-",D73+D43)</f>
        <v>0</v>
      </c>
      <c r="E75" s="164">
        <f>IF(ISERROR(E73+E43),"-",E73+E43)</f>
        <v>200</v>
      </c>
      <c r="F75" s="165">
        <f>IF(ISERROR(F73+F43),"-",F73+F43)</f>
        <v>1400</v>
      </c>
      <c r="G75" s="165">
        <f>IF(ISERROR(G73+G43),"-",G73+G43)</f>
        <v>1500</v>
      </c>
      <c r="H75" s="165">
        <f>IF(ISERROR(H73+H43),"-",H73+H43)</f>
        <v>1600</v>
      </c>
      <c r="I75" s="165">
        <f>IF(ISERROR(I73+I43),"-",I73+I43)</f>
        <v>4700</v>
      </c>
      <c r="J75" s="166">
        <f>IF(ISERROR(AVERAGE(J46:J71,J11:J41)),"-",AVERAGE(J46:J71,J11:J41))</f>
        <v>0</v>
      </c>
      <c r="K75" s="166">
        <f>IF(ISERROR(AVERAGE(K46:K71,K11:K41)),"-",AVERAGE(K46:K71,K11:K41))</f>
        <v>0</v>
      </c>
      <c r="L75" s="165">
        <f>IF(ISERROR(L73+L43),"-",L73+L43)</f>
        <v>0</v>
      </c>
      <c r="M75" s="165">
        <f>IF(ISERROR(M73+M43),"-",M73+M43)</f>
        <v>0</v>
      </c>
      <c r="N75" s="165">
        <f>IF(ISERROR(N73+N43),"-",N73+N43)</f>
        <v>0</v>
      </c>
      <c r="O75" s="167">
        <f>IF(ISERROR(O73+O43),"-",O73+O43)</f>
        <v>0</v>
      </c>
      <c r="P75" s="186">
        <f>IF(ISERROR(P73+P43),"-",P73+P43)</f>
        <v>750</v>
      </c>
      <c r="Q75" s="187">
        <f>IF(ISERROR(R75/12*Occupancy!$B$65),"-",R75/12*Occupancy!$B$65)</f>
        <v>0</v>
      </c>
      <c r="R75" s="187">
        <f>IF(ISERROR(R73+R43),"-",R73+R43)</f>
        <v>0</v>
      </c>
      <c r="S75" s="187">
        <f>IF(ISERROR(IF(P75="","",P75/VLOOKUP(Occupancy!$B$65,Occupancy!$B$68:$B$79,1)*12/$B75)),"-",IF(P75="","",P75/VLOOKUP(Occupancy!$B$65,Occupancy!$B$68:$B$79,1)*12/$B75))</f>
        <v>97.826086956521735</v>
      </c>
      <c r="T75" s="187">
        <f>IF(ISERROR(IF(Q75="","",Q75/VLOOKUP(Occupancy!$B$65,Occupancy!$B$68:$B$79,1)*12/$B75)),"-",IF(Q75="","",Q75/VLOOKUP(Occupancy!$B$65,Occupancy!$B$68:$B$79,1)*12/$B75))</f>
        <v>0</v>
      </c>
      <c r="U75" s="188">
        <f>IF(ISERROR(U73+U43),"-",U73+U43)</f>
        <v>7149</v>
      </c>
      <c r="V75" s="188">
        <f>IF(ISERROR(V73+V43),"-",V73+V43)</f>
        <v>6327.9999999999991</v>
      </c>
      <c r="W75" s="188">
        <f>IF(ISERROR(W73+W43),"-",W73+W43)</f>
        <v>18984</v>
      </c>
      <c r="X75" s="188">
        <f>IF(ISERROR(IF(ISERROR(Y75/12*Occupancy!$B$65),"-",Y75/12*Occupancy!$B$65)),"-",IF(ISERROR(Y75/12*Occupancy!$B$65),"-",Y75/12*Occupancy!$B$65))</f>
        <v>1.0591111111111111</v>
      </c>
      <c r="Y75" s="188">
        <f>IF(ISERROR(IF(ISERROR(Z75/12*Occupancy!$B$65),"-",Z75/12*Occupancy!$B$65)),"-",IF(ISERROR(Z75/12*Occupancy!$B$65),"-",Z75/12*Occupancy!$B$65))</f>
        <v>3.1773333333333333</v>
      </c>
      <c r="Z75" s="188">
        <f>IF(ISERROR(U75/P75),"-",U75/P75)</f>
        <v>9.532</v>
      </c>
      <c r="AA75" s="187">
        <f>IF(ISERROR(P75-U75),"-",P75-U75)</f>
        <v>-6399</v>
      </c>
      <c r="AB75" s="187">
        <f>IF(ISERROR(Q75-V75),"-",Q75-V75)</f>
        <v>-6327.9999999999991</v>
      </c>
      <c r="AC75" s="187">
        <f>IF(ISERROR(R75-W75),"-",R75-W75)</f>
        <v>-18984</v>
      </c>
      <c r="AD75" s="187">
        <f>IF(ISERROR(IF(ISERROR(AE75/12*Occupancy!$B$65),"-",AE75/12*Occupancy!$B$65)),"-",IF(ISERROR(AE75/12*Occupancy!$B$65),"-",AE75/12*Occupancy!$B$65))</f>
        <v>-1.0591111111111111</v>
      </c>
      <c r="AE75" s="187">
        <f>IF(ISERROR(T75-Y75),"-",T75-Y75)</f>
        <v>-3.1773333333333333</v>
      </c>
      <c r="AF75" s="188">
        <f>IF(ISERROR(AF73+AF43),"-",AF73+AF43)</f>
        <v>1100</v>
      </c>
      <c r="AG75" s="188">
        <f>IF(ISERROR(AG73+AG43),"-",AG73+AG43)</f>
        <v>200</v>
      </c>
      <c r="AH75" s="188">
        <f>IF(ISERROR(AH73+AH43),"-",AH73+AH43)</f>
        <v>600</v>
      </c>
      <c r="AI75" s="188">
        <f>IF(ISERROR(IF(AF75="","",AF75/VLOOKUP(Occupancy!$B$65,Occupancy!$B$68:$B$79,1)*12/$B75)),"-",IF(AF75="","",AF75/VLOOKUP(Occupancy!$B$65,Occupancy!$B$68:$B$79,1)*12/$B75))</f>
        <v>143.47826086956522</v>
      </c>
      <c r="AJ75" s="188">
        <f>IF(ISERROR(IF(AG75="","",AG75/VLOOKUP(Occupancy!$B$65,Occupancy!$B$68:$B$79,1)*12/$B75)),"-",IF(AG75="","",AG75/VLOOKUP(Occupancy!$B$65,Occupancy!$B$68:$B$79,1)*12/$B75))</f>
        <v>26.086956521739129</v>
      </c>
      <c r="AK75" s="187">
        <f>IF(ISERROR(AK73+AK43),"-",AK73+AK43)</f>
        <v>0</v>
      </c>
      <c r="AL75" s="187">
        <f>IF(ISERROR(AM75/12*Occupancy!$B$65),"-",AM75/12*Occupancy!$B$65)</f>
        <v>55006.666666666664</v>
      </c>
      <c r="AM75" s="187">
        <f>IF(ISERROR(AM73+AM43),"-",AM73+AM43)</f>
        <v>165020</v>
      </c>
      <c r="AN75" s="187">
        <f>IF(ISERROR(IF(AK75="","",AK75/VLOOKUP(Occupancy!$B$65,Occupancy!$B$68:$B$79,1)*12/$B75)),"-",IF(AK75="","",AK75/VLOOKUP(Occupancy!$B$65,Occupancy!$B$68:$B$79,1)*12/$B75))</f>
        <v>0</v>
      </c>
      <c r="AO75" s="187">
        <f>IF(ISERROR(IF(AL75="","",AL75/VLOOKUP(Occupancy!$B$65,Occupancy!$B$68:$B$79,1)*12/$B75)),"-",IF(AL75="","",AL75/VLOOKUP(Occupancy!$B$65,Occupancy!$B$68:$B$79,1)*12/$B75))</f>
        <v>7174.782608695652</v>
      </c>
      <c r="AP75" s="188">
        <f>IF(ISERROR(AP73+AP43),"-",AP73+AP43)</f>
        <v>1251</v>
      </c>
      <c r="AQ75" s="188">
        <f>IF(ISERROR(AQ73+AQ43),"-",AQ73+AQ43)</f>
        <v>296.66666666666669</v>
      </c>
      <c r="AR75" s="188">
        <f>IF(ISERROR(AR73+AR43),"-",AR73+AR43)</f>
        <v>890</v>
      </c>
      <c r="AS75" s="188">
        <f>IF(ISERROR(IF(AP75="","",AP75/VLOOKUP(Occupancy!$B$65,Occupancy!$B$68:$B$79,1)*12/$B75)),"-",IF(AP75="","",AP75/VLOOKUP(Occupancy!$B$65,Occupancy!$B$68:$B$79,1)*12/$B75))</f>
        <v>163.17391304347825</v>
      </c>
      <c r="AT75" s="188">
        <f>IF(ISERROR(IF(AQ75="","",AQ75/VLOOKUP(Occupancy!$B$65,Occupancy!$B$68:$B$79,1)*12/$B75)),"-",IF(AQ75="","",AQ75/VLOOKUP(Occupancy!$B$65,Occupancy!$B$68:$B$79,1)*12/$B75))</f>
        <v>38.695652173913047</v>
      </c>
      <c r="AU75" s="187">
        <f>IF(ISERROR(AU73+AU43),"-",AU73+AU43)</f>
        <v>0</v>
      </c>
      <c r="AV75" s="187">
        <f>IF(ISERROR(AV73+AV43),"-",AV73+AV43)</f>
        <v>300</v>
      </c>
      <c r="AW75" s="187">
        <f>IF(ISERROR(AW73+AW43),"-",AW73+AW43)</f>
        <v>900</v>
      </c>
      <c r="AX75" s="187">
        <f>IF(ISERROR(IF(AU75="","",AU75/VLOOKUP(Occupancy!$B$65,Occupancy!$B$68:$B$79,1)*12/$B75)),"-",IF(AU75="","",AU75/VLOOKUP(Occupancy!$B$65,Occupancy!$B$68:$B$79,1)*12/$B75))</f>
        <v>0</v>
      </c>
      <c r="AY75" s="187">
        <f>IF(ISERROR(IF(AV75="","",AV75/VLOOKUP(Occupancy!$B$65,Occupancy!$B$68:$B$79,1)*12/$B75)),"-",IF(AV75="","",AV75/VLOOKUP(Occupancy!$B$65,Occupancy!$B$68:$B$79,1)*12/$B75))</f>
        <v>39.130434782608695</v>
      </c>
      <c r="AZ75" s="189">
        <f>IF(ISERROR(AZ73+AZ43),"-",AZ73+AZ43)</f>
        <v>-8750</v>
      </c>
      <c r="BA75" s="189">
        <f>IF(ISERROR(BA73+BA43),"-",BA73+BA43)</f>
        <v>-55290</v>
      </c>
      <c r="BB75" s="189">
        <f>IF(ISERROR(BB73+BB43),"-",BB73+BB43)</f>
        <v>-165870</v>
      </c>
      <c r="BC75" s="189">
        <f>IF(ISERROR(IF(AZ75="","",AZ75/VLOOKUP(Occupancy!$B$65,Occupancy!$B$68:$B$79,1)*12/$B75)),"-",IF(AZ75="","",AZ75/VLOOKUP(Occupancy!$B$65,Occupancy!$B$68:$B$79,1)*12/$B75))</f>
        <v>-1141.304347826087</v>
      </c>
      <c r="BD75" s="190">
        <f>IF(ISERROR(IF(BA75="","",BA75/VLOOKUP(Occupancy!$B$65,Occupancy!$B$68:$B$79,1)*12/$B75)),"-",IF(BA75="","",BA75/VLOOKUP(Occupancy!$B$65,Occupancy!$B$68:$B$79,1)*12/$B75))</f>
        <v>-7211.739130434783</v>
      </c>
    </row>
    <row r="76" spans="1:56" s="4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4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4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4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4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4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4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4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4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4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4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4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4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4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4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4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4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4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4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4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4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4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4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4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4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4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4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4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4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4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4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4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4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4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4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4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4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4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4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4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4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4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4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4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4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4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4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4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4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4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4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4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4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4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4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4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4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4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4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4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4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4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4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4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4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4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4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4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4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4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4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4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4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4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4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4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4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4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4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4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4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4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4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4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4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4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4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4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4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4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4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4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4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4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4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4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4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4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4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4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4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4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4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4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4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4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4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4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4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4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4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4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4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4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4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4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4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4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4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4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4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4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4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4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4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4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4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4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4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4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4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4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4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4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4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4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4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4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4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4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4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4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4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4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4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4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4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4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4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4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4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4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4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4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4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4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4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4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4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4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4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4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4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4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4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4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4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4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4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4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4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4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4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4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4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4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4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4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4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4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4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4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4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4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4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4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4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4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4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4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4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4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4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4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4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4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4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4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4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4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4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4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4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4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4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4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4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4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4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4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4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4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4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4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4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4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4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4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4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4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4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4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4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4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4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4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4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4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4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4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4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4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4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4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4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4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4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4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4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4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4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4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4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4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4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4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4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4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4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4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4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4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4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4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4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4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4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4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4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4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4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4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4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4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4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4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4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4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4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4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4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4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4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4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4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4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4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4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4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4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4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4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4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4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4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4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4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4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4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4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4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4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4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4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4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4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4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4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4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4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4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4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4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4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4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4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4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4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4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4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4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4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4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4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4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4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4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4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4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4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4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4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4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4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4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4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4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4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4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4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4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4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4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4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4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4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4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4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4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4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4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4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4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4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4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4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4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4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4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4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4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4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4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4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4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4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4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4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4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4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4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4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4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4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4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4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4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4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4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4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4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4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4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4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4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4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4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4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4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4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4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4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1:56" s="4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1:56" s="4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1:56" s="4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1:56" s="4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1:56" s="4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1:56" s="4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1:56" s="4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1:56" s="4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1:56" s="4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1:56" s="4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1:56" s="4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1:56" s="4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1:56" s="4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1:56" s="4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1:56" s="4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1:56" s="4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1:56" s="4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1:56" s="4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1:56" s="4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1:56" s="4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1:56" s="4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1:56" s="4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1:56" s="4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1:56" s="4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1:56" s="4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1:56" s="4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1:56" s="4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1:56" s="4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1:56" s="4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1:56" s="4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1:56" s="4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1:56" s="4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1:56" s="4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1:56" s="4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1:56" s="4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1:56" s="4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1:56" s="4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1:56" s="4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1:56" s="4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1:56" s="4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1:56" s="4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1:56" s="4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1:56" s="4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1:56" s="4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1:56" s="4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1:56" s="4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1:56" s="4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1:56" s="4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1:56" s="4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1:56" s="4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1:56" s="4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1:56" s="4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1:56" s="4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1:56" s="4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1:56" s="4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1:56" s="4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1:56" s="4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1:56" s="4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1:56" s="4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1:56" s="4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1:56" s="4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1:56" s="4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1:56" s="4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1:56" s="4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1:56" s="4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1:56" s="4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1:56" s="4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1:56" s="4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1:56" s="4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1:56" s="4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1:56" s="4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1:56" s="4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1:56" s="4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1:56" s="4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1:56" s="4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1:56" s="4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1:56" s="4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1:56" s="4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1:56" s="4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1:56" s="4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1:56" s="4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1:56" s="4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1:56" s="4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1:56" s="4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1:56" s="4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1:56" s="4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1:56" s="4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1:56" s="4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1:56" s="4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1:56" s="4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1:56" s="4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1:56" s="4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1:56" s="4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1:56" s="4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1:56" s="4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1:56" s="4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1:56" s="4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1:56" s="4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1:56" s="4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1:56" s="4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1:56" s="4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1:56" s="4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4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s="4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1:56" s="4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1:56" s="4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1:56" s="4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1:56" s="4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1:56" s="4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1:56" s="4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1:56" s="4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1:56" s="4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1:56" s="4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1:56" s="4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1:56" s="4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1:56" s="4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1:56" s="4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1:56" s="4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1:56" s="4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1:56" s="4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1:56" s="4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1:56" s="4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1:56" s="4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1:56" s="4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1:56" s="4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1:56" s="4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1:56" s="4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1:56" s="4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1:56" s="4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1:56" s="4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1:56" s="4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1:56" s="4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1:56" s="4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1:56" s="4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1:56" s="4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1:56" s="4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1:56" s="4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1:56" s="4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1:56" s="4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1:56" s="4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1:56" s="4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1:56" s="4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1:56" s="4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1:56" s="4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1:56" s="4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1:56" s="4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1:56" s="4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1:56" s="4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1:56" s="4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1:56" s="4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1:56" s="4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1:56" s="4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1:56" s="4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1:56" s="4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1:56" s="4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1:56" s="4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1:56" s="4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1:56" s="4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1:56" s="4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1:56" s="4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1:56" s="4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1:56" s="4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1:56" s="4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1:56" s="4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1:56" s="4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1:56" s="4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1:56" s="4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1:56" s="4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1:56" s="4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1:56" s="4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1:56" s="4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1:56" s="4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1:56" s="4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1:56" s="4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1:56" s="4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1:56" s="4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1:56" s="4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1:56" s="4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1:56" s="4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1:56" s="4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1:56" s="4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1:56" s="4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1:56" s="4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1:56" s="4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1:56" s="4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1:56" s="4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1:56" s="4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1:56" s="4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1:56" s="4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1:56" s="4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1:56" s="4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1:56" s="4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1:56" s="4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1:56" s="4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1:56" s="4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1:56" s="4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1:56" s="4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1:56" s="4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1:56" s="4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1:56" s="4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1:56" s="4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1:56" s="4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1:56" s="4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1:56" s="4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1:56" s="4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1:56" s="4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1:56" s="4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1:56" s="4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1:56" s="4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1:56" s="4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1:56" s="4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1:56" s="4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1:56" s="4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1:56" s="4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1:56" s="4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1:56" s="4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1:56" s="4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1:56" s="4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1:56" s="4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1:56" s="4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1:56" s="4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1:56" s="4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1:56" s="4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1:56" s="4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1:56" s="4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1:56" s="4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1:56" s="4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1:56" s="4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1:56" s="4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1:56" s="4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1:56" s="4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1:56" s="4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1:56" s="4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1:56" s="4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1:56" s="4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1:56" s="4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1:56" s="4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1:56" s="4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1:56" s="4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1:56" s="4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1:56" s="4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1:56" s="4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1:56" s="4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1:56" s="4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1:56" s="4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1:56" s="4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1:56" s="4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1:56" s="4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1:56" s="4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1:56" s="4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1:56" s="4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1:56" s="4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1:56" s="4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1:56" s="4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1:56" s="4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1:56" s="4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1:56" s="4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1:56" s="4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1:56" s="4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1:56" s="4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1:56" s="4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1:56" s="4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1:56" s="4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1:56" s="4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1:56" s="4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1:56" s="4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1:56" s="4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1:56" s="4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1:56" s="4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1:56" s="4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1:56" s="4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1:56" s="4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1:56" s="4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1:56" s="4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1:56" s="4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1:56" s="4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1:56" s="4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1:56" s="4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1:56" s="4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1:56" s="4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1:56" s="4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1:56" s="4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1:56" s="4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1:56" s="4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1:56" s="4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1:56" s="4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1:56" s="4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1:56" s="4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1:56" s="4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1:56" s="4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1:56" s="4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1:56" s="4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1:56" s="4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1:56" s="4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1:56" s="4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1:56" s="4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1:56" s="4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1:56" s="4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1:56" s="4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1:56" s="4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1:56" s="4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1:56" s="4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1:56" s="4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1:56" s="4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1:56" s="4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1:56" s="4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1:56" s="4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1:56" s="4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1:56" s="4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1:56" s="4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1:56" s="4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1:56" s="4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1:56" s="4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1:56" s="4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1:56" s="4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1:56" s="4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1:56" s="4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1:56" s="4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1:56" s="4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1:56" s="4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1:56" s="4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1:56" s="4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1:56" s="4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1:56" s="4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1:56" s="4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1:56" s="4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1:56" s="4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1:56" s="4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1:56" s="4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1:56" s="4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1:56" s="4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1:56" s="4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1:56" s="4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1:56" s="4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1:56" s="4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1:56" s="4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1:56" s="4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1:56" s="4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1:56" s="4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1:56" s="4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1:56" s="4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1:56" s="4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1:56" s="4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1:56" s="4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1:56" s="4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1:56" s="4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1:56" s="4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1:56" s="4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1:56" s="4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1:56" s="4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1:56" s="4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1:56" s="4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1:56" s="4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1:56" s="4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1:56" s="4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1:56" s="4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1:56" s="4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1:56" s="4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1:56" s="4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1:56" s="4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1:56" s="4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1:56" s="4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1:56" s="4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1:56" s="4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1:56" s="4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1:56" s="4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1:56" s="4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1:56" s="4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1:56" s="4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1:56" s="4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1:56" s="4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1:56" s="4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1:56" s="4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1:56" s="4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1:56" s="4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1:56" s="4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1:56" s="4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1:56" s="4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1:56" s="4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1:56" s="4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1:56" s="4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1:56" s="4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1:56" s="4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1:56" s="4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1:56" s="4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1:56" s="4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1:56" s="4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1:56" s="4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1:56" s="4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1:56" s="4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1:56" s="4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1:56" s="4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1:56" s="4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1:56" s="4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1:56" s="4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1:56" s="4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1:56" s="4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1:56" s="4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1:56" s="4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1:56" s="4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1:56" s="4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1:56" s="4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1:56" s="4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1:56" s="4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1:56" s="4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1:56" s="4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1:56" s="4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1:56" s="4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1:56" s="4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1:56" s="4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1:56" s="4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1:56" s="4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1:56" s="4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1:56" s="4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1:56" s="4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1:56" s="4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1:56" s="4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1:56" s="4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1:56" s="4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1:56" s="4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1:56" s="4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1:56" s="4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1:56" s="4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1:56" s="4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1:56" s="4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1:56" s="4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1:56" s="4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1:56" s="4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1:56" s="4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1:56" s="4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1:56" s="4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1:56" s="4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1:56" s="4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1:56" s="4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1:56" s="4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1:56" s="4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1:56" s="4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1:56" s="4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1:56" s="4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1:56" s="4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1:56" s="4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1:56" s="4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1:56" s="4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1:56" s="4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1:56" s="4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1:56" s="4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1:56" s="4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1:56" s="4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1:56" s="4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1:56" s="4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1:56" s="4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1:56" s="4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1:56" s="4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1:56" s="4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1:56" s="4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1:56" s="4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1:56" s="4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1:56" s="4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1:56" s="4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1:56" s="4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1:56" s="4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1:56" s="4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1:56" s="4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1:56" s="4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1:56" s="4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1:56" s="4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1:56" s="4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1:56" s="4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1:56" s="4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1:56" s="4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1:56" s="4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1:56" s="4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1:56" s="4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1:56" s="4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1:56" s="4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1:56" s="4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1:56" s="4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1:56" s="4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1:56" s="4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1:56" s="4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1:56" s="4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1:56" s="4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1:56" s="4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1:56" s="4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1:56" s="4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1:56" s="4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1:56" s="4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1:56" s="4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1:56" s="4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1:56" s="4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1:56" s="4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1:56" s="4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1:56" s="4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1:56" s="4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1:56" s="4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1:56" s="4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1:56" s="4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1:56" s="4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1:56" s="4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1:56" s="4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1:56" s="4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1:56" s="4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1:56" s="4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1:56" s="4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1:56" s="4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1:56" s="4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1:56" s="4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1:56" s="4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1:56" s="4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1:56" s="4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1:56" s="4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1:56" s="4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1:56" s="4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1:56" s="4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1:56" s="4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1:56" s="4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1:56" s="4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1:56" s="4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1:56" s="4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1:56" s="4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1:56" s="4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1:56" s="4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1:56" s="4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1:56" s="4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1:56" s="4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1:56" s="4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1:56" s="4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1:56" s="4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1:56" s="4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1:56" s="4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1:56" s="4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1:56" s="4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1:56" s="4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1:56" s="4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1:56" s="4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1:56" s="4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1:56" s="4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1:56" s="4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1:56" s="4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1:56" s="4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1:56" s="4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1:56" s="4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1:56" s="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1:56" s="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1:56" s="4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1:56" s="4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1:56" s="4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1:56" s="4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1:56" s="4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1:56" s="4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1:56" s="4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1:56" s="4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1:56" s="4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1:56" s="4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1:56" s="4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1:56" s="4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1:56" s="4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1:56" s="4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1:56" s="4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1:56" s="4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1:56" s="4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1:56" s="4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1:56" s="4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1:56" s="4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1:56" s="4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1:56" s="4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1:56" s="4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1:56" s="4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1:56" s="4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1:56" s="4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1:56" s="4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1:56" s="4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1:56" s="4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1:56" s="4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1:56" s="4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1:56" s="4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1:56" s="4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1:56" s="4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1:56" s="4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1:56" s="4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1:56" s="4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1:56" s="4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1:56" s="4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1:56" s="4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1:56" s="4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1:56" s="4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1:56" s="4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1:56" s="4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1:56" s="4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1:56" s="4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1:56" s="4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1:56" s="4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1:56" s="4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1:56" s="4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1:56" s="4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1:56" s="4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1:56" s="4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1:56" s="4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1:56" s="4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1:56" s="4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1:56" s="4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1:56" s="4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1:56" s="4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1:56" s="4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1:56" s="4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1:56" s="4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1:56" s="4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1:56" s="4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1:56" s="4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1:56" s="4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1:56" s="4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1:56" s="4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1:56" s="4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1:56" s="4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1:56" s="4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1:56" s="4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1:56" s="4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</row>
    <row r="1712" spans="1:56" s="4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</row>
    <row r="1713" spans="1:56" s="4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</row>
    <row r="1714" spans="1:56" s="4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</row>
    <row r="1715" spans="1:56" s="4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</row>
    <row r="1716" spans="1:56" s="4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</row>
    <row r="1717" spans="1:56" s="4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</row>
    <row r="1718" spans="1:56" s="4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</row>
    <row r="1719" spans="1:56" s="4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</row>
    <row r="1720" spans="1:56" s="4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</row>
    <row r="1721" spans="1:56" s="4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</row>
    <row r="1722" spans="1:56" s="4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</row>
    <row r="1723" spans="1:56" s="4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</row>
    <row r="1724" spans="1:56" s="4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</row>
    <row r="1725" spans="1:56" s="4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</row>
    <row r="1726" spans="1:56" s="4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</row>
    <row r="1727" spans="1:56" s="4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</row>
    <row r="1728" spans="1:56" s="4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</row>
    <row r="1729" spans="1:56" s="4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</row>
    <row r="1730" spans="1:56" s="4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</row>
    <row r="1731" spans="1:56" s="4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</row>
    <row r="1732" spans="1:56" s="4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</row>
    <row r="1733" spans="1:56" s="4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</row>
    <row r="1734" spans="1:56" s="4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</row>
    <row r="1735" spans="1:56" s="4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</row>
    <row r="1736" spans="1:56" s="4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</row>
    <row r="1737" spans="1:56" s="4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</row>
    <row r="1738" spans="1:56" s="4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</row>
    <row r="1739" spans="1:56" s="4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</row>
    <row r="1740" spans="1:56" s="4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</row>
    <row r="1741" spans="1:56" s="4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</row>
    <row r="1742" spans="1:56" s="4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</row>
    <row r="1743" spans="1:56" s="4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</row>
    <row r="1744" spans="1:56" s="4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</row>
    <row r="1745" spans="1:56" s="4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</row>
    <row r="1746" spans="1:56" s="4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</row>
    <row r="1747" spans="1:56" s="4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</row>
    <row r="1748" spans="1:56" s="4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</row>
    <row r="1749" spans="1:56" s="4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</row>
    <row r="1750" spans="1:56" s="4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</row>
    <row r="1751" spans="1:56" s="4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</row>
    <row r="1752" spans="1:56" s="4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</row>
    <row r="1753" spans="1:56" s="4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</row>
    <row r="1754" spans="1:56" s="4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</row>
    <row r="1755" spans="1:56" s="4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</row>
    <row r="1756" spans="1:56" s="4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</row>
    <row r="1757" spans="1:56" s="4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</row>
    <row r="1758" spans="1:56" s="4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</row>
    <row r="1759" spans="1:56" s="4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</row>
    <row r="1760" spans="1:56" s="4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</row>
    <row r="1761" spans="1:56" s="4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</row>
    <row r="1762" spans="1:56" s="4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</row>
    <row r="1763" spans="1:56" s="4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</row>
    <row r="1764" spans="1:56" s="4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</row>
    <row r="1765" spans="1:56" s="4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</row>
    <row r="1766" spans="1:56" s="4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</row>
    <row r="1767" spans="1:56" s="4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</row>
    <row r="1768" spans="1:56" s="4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</row>
    <row r="1769" spans="1:56" s="4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</row>
    <row r="1770" spans="1:56" s="4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</row>
    <row r="1771" spans="1:56" s="4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</row>
    <row r="1772" spans="1:56" s="4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</row>
    <row r="1773" spans="1:56" s="4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</row>
    <row r="1774" spans="1:56" s="4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</row>
    <row r="1775" spans="1:56" s="4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</row>
    <row r="1776" spans="1:56" s="4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</row>
    <row r="1777" spans="1:56" s="4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</row>
    <row r="1778" spans="1:56" s="4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</row>
    <row r="1779" spans="1:56" s="4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</row>
    <row r="1780" spans="1:56" s="4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</row>
    <row r="1781" spans="1:56" s="4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</row>
    <row r="1782" spans="1:56" s="4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</row>
    <row r="1783" spans="1:56" s="4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</row>
    <row r="1784" spans="1:56" s="4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</row>
    <row r="1785" spans="1:56" s="4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</row>
    <row r="1786" spans="1:56" s="4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</row>
    <row r="1787" spans="1:56" s="4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</row>
    <row r="1788" spans="1:56" s="4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</row>
    <row r="1789" spans="1:56" s="4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</row>
    <row r="1790" spans="1:56" s="4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</row>
    <row r="1791" spans="1:56" s="4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</row>
    <row r="1792" spans="1:56" s="4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</row>
    <row r="1793" spans="1:56" s="4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</row>
    <row r="1794" spans="1:56" s="4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</row>
    <row r="1795" spans="1:56" s="4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</row>
    <row r="1796" spans="1:56" s="4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</row>
    <row r="1797" spans="1:56" s="4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</row>
    <row r="1798" spans="1:56" s="4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</row>
    <row r="1799" spans="1:56" s="4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</row>
    <row r="1800" spans="1:56" s="4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</row>
    <row r="1801" spans="1:56" s="4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</row>
    <row r="1802" spans="1:56" s="4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</row>
    <row r="1803" spans="1:56" s="4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</row>
    <row r="1804" spans="1:56" s="4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</row>
    <row r="1805" spans="1:56" s="4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</row>
    <row r="1806" spans="1:56" s="4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</row>
    <row r="1807" spans="1:56" s="4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</row>
    <row r="1808" spans="1:56" s="4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</row>
    <row r="1809" spans="1:56" s="4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</row>
    <row r="1810" spans="1:56" s="4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</row>
    <row r="1811" spans="1:56" s="4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</row>
    <row r="1812" spans="1:56" s="4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</row>
    <row r="1813" spans="1:56" s="4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</row>
    <row r="1814" spans="1:56" s="4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</row>
    <row r="1815" spans="1:56" s="4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</row>
    <row r="1816" spans="1:56" s="4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</row>
    <row r="1817" spans="1:56" s="4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</row>
    <row r="1818" spans="1:56" s="4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</row>
    <row r="1819" spans="1:56" s="4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</row>
    <row r="1820" spans="1:56" s="4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</row>
    <row r="1821" spans="1:56" s="4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</row>
    <row r="1822" spans="1:56" s="4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</row>
    <row r="1823" spans="1:56" s="4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</row>
    <row r="1824" spans="1:56" s="4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</row>
    <row r="1825" spans="1:56" s="4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</row>
    <row r="1826" spans="1:56" s="4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</row>
    <row r="1827" spans="1:56" s="4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</row>
    <row r="1828" spans="1:56" s="4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</row>
    <row r="1829" spans="1:56" s="4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</row>
    <row r="1830" spans="1:56" s="4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</row>
    <row r="1831" spans="1:56" s="4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</row>
    <row r="1832" spans="1:56" s="4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</row>
    <row r="1833" spans="1:56" s="4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</row>
    <row r="1834" spans="1:56" s="4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</row>
    <row r="1835" spans="1:56" s="4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</row>
    <row r="1836" spans="1:56" s="4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</row>
    <row r="1837" spans="1:56" s="4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</row>
    <row r="1838" spans="1:56" s="4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</row>
    <row r="1839" spans="1:56" s="4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</row>
    <row r="1840" spans="1:56" s="4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</row>
    <row r="1841" spans="1:56" s="4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</row>
    <row r="1842" spans="1:56" s="4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</row>
    <row r="1843" spans="1:56" s="4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</row>
    <row r="1844" spans="1:56" s="4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</row>
    <row r="1845" spans="1:56" s="4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</row>
    <row r="1846" spans="1:56" s="4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</row>
    <row r="1847" spans="1:56" s="4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</row>
    <row r="1848" spans="1:56" s="4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</row>
    <row r="1849" spans="1:56" s="4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</row>
    <row r="1850" spans="1:56" s="4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</row>
    <row r="1851" spans="1:56" s="4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</row>
    <row r="1852" spans="1:56" s="4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</row>
    <row r="1853" spans="1:56" s="4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</row>
    <row r="1854" spans="1:56" s="4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</row>
    <row r="1855" spans="1:56" s="4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</row>
    <row r="1856" spans="1:56" s="4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</row>
    <row r="1857" spans="1:56" s="4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</row>
    <row r="1858" spans="1:56" s="4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</row>
    <row r="1859" spans="1:56" s="4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</row>
    <row r="1860" spans="1:56" s="4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</row>
    <row r="1861" spans="1:56" s="4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</row>
    <row r="1862" spans="1:56" s="4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</row>
    <row r="1863" spans="1:56" s="4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</row>
    <row r="1864" spans="1:56" s="4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</row>
    <row r="1865" spans="1:56" s="4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</row>
    <row r="1866" spans="1:56" s="4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</row>
    <row r="1867" spans="1:56" s="4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</row>
    <row r="1868" spans="1:56" s="4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</row>
    <row r="1869" spans="1:56" s="4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</row>
    <row r="1870" spans="1:56" s="4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</row>
    <row r="1871" spans="1:56" s="4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</row>
    <row r="1872" spans="1:56" s="4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</row>
    <row r="1873" spans="1:56" s="4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</row>
    <row r="1874" spans="1:56" s="4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</row>
    <row r="1875" spans="1:56" s="4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</row>
    <row r="1876" spans="1:56" s="4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</row>
    <row r="1877" spans="1:56" s="4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</row>
    <row r="1878" spans="1:56" s="4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</row>
    <row r="1879" spans="1:56" s="4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</row>
    <row r="1880" spans="1:56" s="4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</row>
    <row r="1881" spans="1:56" s="4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</row>
    <row r="1882" spans="1:56" s="4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</row>
    <row r="1883" spans="1:56" s="4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</row>
    <row r="1884" spans="1:56" s="4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</row>
    <row r="1885" spans="1:56" s="4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</row>
    <row r="1886" spans="1:56" s="4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</row>
    <row r="1887" spans="1:56" s="4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</row>
    <row r="1888" spans="1:56" s="4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</row>
    <row r="1889" spans="1:56" s="4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</row>
    <row r="1890" spans="1:56" s="4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</row>
    <row r="1891" spans="1:56" s="4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</row>
    <row r="1892" spans="1:56" s="4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</row>
    <row r="1893" spans="1:56" s="4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</row>
    <row r="1894" spans="1:56" s="4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</row>
    <row r="1895" spans="1:56" s="4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</row>
    <row r="1896" spans="1:56" s="4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</row>
    <row r="1897" spans="1:56" s="4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</row>
    <row r="1898" spans="1:56" s="4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</row>
    <row r="1899" spans="1:56" s="4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</row>
    <row r="1900" spans="1:56" s="4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</row>
    <row r="1901" spans="1:56" s="4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</row>
    <row r="1902" spans="1:56" s="4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</row>
    <row r="1903" spans="1:56" s="4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</row>
    <row r="1904" spans="1:56" s="4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</row>
    <row r="1905" spans="1:56" s="4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</row>
    <row r="1906" spans="1:56" s="4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</row>
    <row r="1907" spans="1:56" s="4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</row>
    <row r="1908" spans="1:56" s="4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</row>
    <row r="1909" spans="1:56" s="4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</row>
    <row r="1910" spans="1:56" s="4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</row>
    <row r="1911" spans="1:56" s="4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</row>
    <row r="1912" spans="1:56" s="4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</row>
    <row r="1913" spans="1:56" s="4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</row>
    <row r="1914" spans="1:56" s="4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</row>
    <row r="1915" spans="1:56" s="4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</row>
    <row r="1916" spans="1:56" s="4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</row>
    <row r="1917" spans="1:56" s="4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</row>
    <row r="1918" spans="1:56" s="4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</row>
    <row r="1919" spans="1:56" s="4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</row>
    <row r="1920" spans="1:56" s="4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</row>
    <row r="1921" spans="1:56" s="4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</row>
    <row r="1922" spans="1:56" s="4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</row>
    <row r="1923" spans="1:56" s="4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</row>
    <row r="1924" spans="1:56" s="4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</row>
    <row r="1925" spans="1:56" s="4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</row>
    <row r="1926" spans="1:56" s="4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</row>
    <row r="1927" spans="1:56" s="4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</row>
    <row r="1928" spans="1:56" s="4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</row>
    <row r="1929" spans="1:56" s="4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</row>
    <row r="1930" spans="1:56" s="4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</row>
    <row r="1931" spans="1:56" s="4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</row>
    <row r="1932" spans="1:56" s="4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</row>
    <row r="1933" spans="1:56" s="4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</row>
    <row r="1934" spans="1:56" s="4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</row>
    <row r="1935" spans="1:56" s="4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</row>
    <row r="1936" spans="1:56" s="4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</row>
    <row r="1937" spans="1:56" s="4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</row>
    <row r="1938" spans="1:56" s="4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</row>
    <row r="1939" spans="1:56" s="4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</row>
    <row r="1940" spans="1:56" s="4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</row>
    <row r="1941" spans="1:56" s="4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</row>
    <row r="1942" spans="1:56" s="4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</row>
    <row r="1943" spans="1:56" s="4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</row>
    <row r="1944" spans="1:56" s="4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</row>
    <row r="1945" spans="1:56" s="4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</row>
    <row r="1946" spans="1:56" s="4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</row>
    <row r="1947" spans="1:56" s="4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</row>
    <row r="1948" spans="1:56" s="4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</row>
    <row r="1949" spans="1:56" s="4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</row>
    <row r="1950" spans="1:56" s="4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</row>
    <row r="1951" spans="1:56" s="4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</row>
    <row r="1952" spans="1:56" s="4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</row>
    <row r="1953" spans="1:56" s="4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</row>
    <row r="1954" spans="1:56" s="4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</row>
    <row r="1955" spans="1:56" s="4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</row>
    <row r="1956" spans="1:56" s="4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</row>
    <row r="1957" spans="1:56" s="4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</row>
    <row r="1958" spans="1:56" s="4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</row>
    <row r="1959" spans="1:56" s="4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</row>
    <row r="1960" spans="1:56" s="4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</row>
    <row r="1961" spans="1:56" s="4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</row>
    <row r="1962" spans="1:56" s="4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</row>
    <row r="1963" spans="1:56" s="4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</row>
    <row r="1964" spans="1:56" s="4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</row>
    <row r="1965" spans="1:56" s="4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</row>
    <row r="1966" spans="1:56" s="4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</row>
    <row r="1967" spans="1:56" s="4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</row>
    <row r="1968" spans="1:56" s="4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</row>
    <row r="1969" spans="1:56" s="4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</row>
    <row r="1970" spans="1:56" s="4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</row>
    <row r="1971" spans="1:56" s="4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</row>
    <row r="1972" spans="1:56" s="4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</row>
    <row r="1973" spans="1:56" s="4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</row>
    <row r="1974" spans="1:56" s="4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</row>
    <row r="1975" spans="1:56" s="4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</row>
    <row r="1976" spans="1:56" s="4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</row>
    <row r="1977" spans="1:56" s="4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</row>
    <row r="1978" spans="1:56" s="4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</row>
    <row r="1979" spans="1:56" s="4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</row>
    <row r="1980" spans="1:56" s="4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</row>
    <row r="1981" spans="1:56" s="4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</row>
    <row r="1982" spans="1:56" s="4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</row>
    <row r="1983" spans="1:56" s="4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</row>
    <row r="1984" spans="1:56" s="4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</row>
    <row r="1985" spans="1:56" s="4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</row>
    <row r="1986" spans="1:56" s="4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</row>
    <row r="1987" spans="1:56" s="4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</row>
    <row r="1988" spans="1:56" s="4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</row>
    <row r="1989" spans="1:56" s="4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</row>
    <row r="1990" spans="1:56" s="4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</row>
    <row r="1991" spans="1:56" s="4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</row>
    <row r="1992" spans="1:56" s="4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</row>
    <row r="1993" spans="1:56" s="4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</row>
    <row r="1994" spans="1:56" s="4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</row>
    <row r="1995" spans="1:56" s="4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</row>
    <row r="1996" spans="1:56" s="4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</row>
    <row r="1997" spans="1:56" s="4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</row>
    <row r="1998" spans="1:56" s="4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</row>
    <row r="1999" spans="1:56" s="4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</row>
    <row r="2000" spans="1:56" s="4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</row>
    <row r="2001" spans="1:56" s="4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</row>
    <row r="2002" spans="1:56" s="4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</row>
    <row r="2003" spans="1:56" s="4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</row>
    <row r="2004" spans="1:56" s="4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</row>
    <row r="2005" spans="1:56" s="4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</row>
    <row r="2006" spans="1:56" s="4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</row>
    <row r="2007" spans="1:56" s="4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</row>
    <row r="2008" spans="1:56" s="4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</row>
    <row r="2009" spans="1:56" s="4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</row>
    <row r="2010" spans="1:56" s="4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</row>
    <row r="2011" spans="1:56" s="4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</row>
    <row r="2012" spans="1:56" s="4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</row>
    <row r="2013" spans="1:56" s="4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</row>
    <row r="2014" spans="1:56" s="4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</row>
    <row r="2015" spans="1:56" s="4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</row>
    <row r="2016" spans="1:56" s="4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</row>
    <row r="2017" spans="1:56" s="4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</row>
    <row r="2018" spans="1:56" s="4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</row>
    <row r="2019" spans="1:56" s="4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</row>
    <row r="2020" spans="1:56" s="4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</row>
    <row r="2021" spans="1:56" s="4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</row>
    <row r="2022" spans="1:56" s="4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</row>
    <row r="2023" spans="1:56" s="4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</row>
    <row r="2024" spans="1:56" s="4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</row>
    <row r="2025" spans="1:56" s="4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</row>
    <row r="2026" spans="1:56" s="4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</row>
    <row r="2027" spans="1:56" s="4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</row>
    <row r="2028" spans="1:56" s="4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</row>
    <row r="2029" spans="1:56" s="4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</row>
    <row r="2030" spans="1:56" s="4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</row>
    <row r="2031" spans="1:56" s="4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</row>
    <row r="2032" spans="1:56" s="4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</row>
    <row r="2033" spans="1:56" s="4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</row>
    <row r="2034" spans="1:56" s="4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</row>
    <row r="2035" spans="1:56" s="4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</row>
    <row r="2036" spans="1:56" s="4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</row>
    <row r="2037" spans="1:56" s="4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</row>
    <row r="2038" spans="1:56" s="4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</row>
    <row r="2039" spans="1:56" s="4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</row>
    <row r="2040" spans="1:56" s="4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</row>
    <row r="2041" spans="1:56" s="4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</row>
    <row r="2042" spans="1:56" s="4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</row>
    <row r="2043" spans="1:56" s="4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</row>
    <row r="2044" spans="1:56" s="4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</row>
    <row r="2045" spans="1:56" s="4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</row>
    <row r="2046" spans="1:56" s="4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</row>
    <row r="2047" spans="1:56" s="4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</row>
    <row r="2048" spans="1:56" s="4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</row>
    <row r="2049" spans="1:56" s="4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</row>
    <row r="2050" spans="1:56" s="4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</row>
    <row r="2051" spans="1:56" s="4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</row>
    <row r="2052" spans="1:56" s="4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</row>
    <row r="2053" spans="1:56" s="4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</row>
    <row r="2054" spans="1:56" s="4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</row>
    <row r="2055" spans="1:56" s="4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</row>
    <row r="2056" spans="1:56" s="4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</row>
    <row r="2057" spans="1:56" s="4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</row>
    <row r="2058" spans="1:56" s="4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</row>
    <row r="2059" spans="1:56" s="4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</row>
    <row r="2060" spans="1:56" s="4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</row>
    <row r="2061" spans="1:56" s="4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</row>
    <row r="2062" spans="1:56" s="4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</row>
    <row r="2063" spans="1:56" s="4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</row>
    <row r="2064" spans="1:56" s="4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</row>
    <row r="2065" spans="1:56" s="4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</row>
    <row r="2066" spans="1:56" s="4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</row>
    <row r="2067" spans="1:56" s="4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</row>
    <row r="2068" spans="1:56" s="4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</row>
    <row r="2069" spans="1:56" s="4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</row>
    <row r="2070" spans="1:56" s="4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</row>
    <row r="2071" spans="1:56" s="4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</row>
    <row r="2072" spans="1:56" s="4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</row>
    <row r="2073" spans="1:56" s="4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</row>
    <row r="2074" spans="1:56" s="4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</row>
    <row r="2075" spans="1:56" s="4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</row>
    <row r="2076" spans="1:56" s="4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</row>
    <row r="2077" spans="1:56" s="4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</row>
    <row r="2078" spans="1:56" s="4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</row>
    <row r="2079" spans="1:56" s="4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</row>
    <row r="2080" spans="1:56" s="4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</row>
    <row r="2081" spans="1:56" s="4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</row>
    <row r="2082" spans="1:56" s="4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</row>
    <row r="2083" spans="1:56" s="4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</row>
    <row r="2084" spans="1:56" s="4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</row>
    <row r="2085" spans="1:56" s="4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</row>
    <row r="2086" spans="1:56" s="4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</row>
    <row r="2087" spans="1:56" s="4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</row>
    <row r="2088" spans="1:56" s="4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</row>
    <row r="2089" spans="1:56" s="4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</row>
    <row r="2090" spans="1:56" s="4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</row>
    <row r="2091" spans="1:56" s="4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</row>
    <row r="2092" spans="1:56" s="4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</row>
    <row r="2093" spans="1:56" s="4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</row>
    <row r="2094" spans="1:56" s="4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</row>
    <row r="2095" spans="1:56" s="4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</row>
    <row r="2096" spans="1:56" s="4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</row>
    <row r="2097" spans="1:56" s="4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</row>
    <row r="2098" spans="1:56" s="4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</row>
    <row r="2099" spans="1:56" s="4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</row>
    <row r="2100" spans="1:56" s="4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</row>
    <row r="2101" spans="1:56" s="4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</row>
    <row r="2102" spans="1:56" s="4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</row>
    <row r="2103" spans="1:56" s="4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</row>
    <row r="2104" spans="1:56" s="4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</row>
    <row r="2105" spans="1:56" s="4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</row>
    <row r="2106" spans="1:56" s="4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</row>
    <row r="2107" spans="1:56" s="4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</row>
    <row r="2108" spans="1:56" s="4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</row>
    <row r="2109" spans="1:56" s="4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</row>
    <row r="2110" spans="1:56" s="4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</row>
    <row r="2111" spans="1:56" s="4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</row>
    <row r="2112" spans="1:56" s="4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</row>
    <row r="2113" spans="1:56" s="4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</row>
    <row r="2114" spans="1:56" s="4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</row>
    <row r="2115" spans="1:56" s="4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</row>
    <row r="2116" spans="1:56" s="4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</row>
    <row r="2117" spans="1:56" s="4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</row>
    <row r="2118" spans="1:56" s="4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</row>
    <row r="2119" spans="1:56" s="4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</row>
    <row r="2120" spans="1:56" s="4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</row>
    <row r="2121" spans="1:56" s="4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</row>
    <row r="2122" spans="1:56" s="4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</row>
    <row r="2123" spans="1:56" s="4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</row>
    <row r="2124" spans="1:56" s="4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</row>
    <row r="2125" spans="1:56" s="4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</row>
    <row r="2126" spans="1:56" s="4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</row>
    <row r="2127" spans="1:56" s="4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</row>
    <row r="2128" spans="1:56" s="4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</row>
    <row r="2129" spans="1:56" s="4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</row>
    <row r="2130" spans="1:56" s="4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</row>
    <row r="2131" spans="1:56" s="4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</row>
    <row r="2132" spans="1:56" s="4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</row>
    <row r="2133" spans="1:56" s="4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</row>
    <row r="2134" spans="1:56" s="4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</row>
    <row r="2135" spans="1:56" s="4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</row>
    <row r="2136" spans="1:56" s="4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</row>
    <row r="2137" spans="1:56" s="4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</row>
    <row r="2138" spans="1:56" s="4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</row>
    <row r="2139" spans="1:56" s="4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</row>
    <row r="2140" spans="1:56" s="4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</row>
    <row r="2141" spans="1:56" s="4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</row>
    <row r="2142" spans="1:56" s="4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</row>
    <row r="2143" spans="1:56" s="4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</row>
    <row r="2144" spans="1:56" s="4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</row>
    <row r="2145" spans="1:56" s="4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</row>
    <row r="2146" spans="1:56" s="4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</row>
    <row r="2147" spans="1:56" s="4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</row>
    <row r="2148" spans="1:56" s="4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</row>
    <row r="2149" spans="1:56" s="4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</row>
    <row r="2150" spans="1:56" s="4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</row>
    <row r="2151" spans="1:56" s="4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</row>
    <row r="2152" spans="1:56" s="4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</row>
    <row r="2153" spans="1:56" s="4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</row>
    <row r="2154" spans="1:56" s="4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</row>
    <row r="2155" spans="1:56" s="4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</row>
    <row r="2156" spans="1:56" s="4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</row>
    <row r="2157" spans="1:56" s="4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</row>
    <row r="2158" spans="1:56" s="4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</row>
    <row r="2159" spans="1:56" s="4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</row>
    <row r="2160" spans="1:56" s="4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</row>
    <row r="2161" spans="1:56" s="4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</row>
    <row r="2162" spans="1:56" s="4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</row>
    <row r="2163" spans="1:56" s="4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</row>
    <row r="2164" spans="1:56" s="4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</row>
    <row r="2165" spans="1:56" s="4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</row>
    <row r="2166" spans="1:56" s="4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</row>
    <row r="2167" spans="1:56" s="4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</row>
    <row r="2168" spans="1:56" s="4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</row>
    <row r="2169" spans="1:56" s="4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</row>
    <row r="2170" spans="1:56" s="4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</row>
    <row r="2171" spans="1:56" s="4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</row>
    <row r="2172" spans="1:56" s="4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</row>
    <row r="2173" spans="1:56" s="4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</row>
    <row r="2174" spans="1:56" s="4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</row>
    <row r="2175" spans="1:56" s="4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</row>
    <row r="2176" spans="1:56" s="4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</row>
    <row r="2177" spans="1:56" s="4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</row>
    <row r="2178" spans="1:56" s="4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</row>
    <row r="2179" spans="1:56" s="4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</row>
    <row r="2180" spans="1:56" s="4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</row>
    <row r="2181" spans="1:56" s="4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</row>
    <row r="2182" spans="1:56" s="4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</row>
    <row r="2183" spans="1:56" s="4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</row>
    <row r="2184" spans="1:56" s="4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</row>
    <row r="2185" spans="1:56" s="4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</row>
    <row r="2186" spans="1:56" s="4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</row>
    <row r="2187" spans="1:56" s="4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</row>
    <row r="2188" spans="1:56" s="4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</row>
    <row r="2189" spans="1:56" s="4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</row>
    <row r="2190" spans="1:56" s="4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</row>
    <row r="2191" spans="1:56" s="4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</row>
    <row r="2192" spans="1:56" s="4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</row>
    <row r="2193" spans="1:56" s="4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</row>
    <row r="2194" spans="1:56" s="4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</row>
    <row r="2195" spans="1:56" s="4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</row>
    <row r="2196" spans="1:56" s="4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</row>
    <row r="2197" spans="1:56" s="4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</row>
    <row r="2198" spans="1:56" s="4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</row>
    <row r="2199" spans="1:56" s="4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</row>
    <row r="2200" spans="1:56" s="4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</row>
    <row r="2201" spans="1:56" s="4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</row>
    <row r="2202" spans="1:56" s="4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</row>
    <row r="2203" spans="1:56" s="4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</row>
    <row r="2204" spans="1:56" s="4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</row>
    <row r="2205" spans="1:56" s="4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</row>
    <row r="2206" spans="1:56" s="4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</row>
    <row r="2207" spans="1:56" s="4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</row>
    <row r="2208" spans="1:56" s="4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</row>
    <row r="2209" spans="1:56" s="4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</row>
    <row r="2210" spans="1:56" s="4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</row>
    <row r="2211" spans="1:56" s="4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</row>
    <row r="2212" spans="1:56" s="4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</row>
    <row r="2213" spans="1:56" s="4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</row>
    <row r="2214" spans="1:56" s="4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</row>
    <row r="2215" spans="1:56" s="4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</row>
    <row r="2216" spans="1:56" s="4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</row>
    <row r="2217" spans="1:56" s="4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</row>
    <row r="2218" spans="1:56" s="4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</row>
    <row r="2219" spans="1:56" s="4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</row>
    <row r="2220" spans="1:56" s="4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</row>
    <row r="2221" spans="1:56" s="4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</row>
    <row r="2222" spans="1:56" s="4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</row>
    <row r="2223" spans="1:56" s="4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</row>
    <row r="2224" spans="1:56" s="4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</row>
    <row r="2225" spans="1:56" s="4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</row>
    <row r="2226" spans="1:56" s="4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</row>
    <row r="2227" spans="1:56" s="4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</row>
    <row r="2228" spans="1:56" s="4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</row>
    <row r="2229" spans="1:56" s="4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</row>
    <row r="2230" spans="1:56" s="4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</row>
    <row r="2231" spans="1:56" s="4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</row>
    <row r="2232" spans="1:56" s="4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</row>
    <row r="2233" spans="1:56" s="4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</row>
    <row r="2234" spans="1:56" s="4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</row>
    <row r="2235" spans="1:56" s="4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</row>
    <row r="2236" spans="1:56" s="4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</row>
    <row r="2237" spans="1:56" s="4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</row>
    <row r="2238" spans="1:56" s="4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</row>
    <row r="2239" spans="1:56" s="4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</row>
    <row r="2240" spans="1:56" s="4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</row>
    <row r="2241" spans="1:56" s="4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</row>
    <row r="2242" spans="1:56" s="4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</row>
    <row r="2243" spans="1:56" s="4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</row>
    <row r="2244" spans="1:56" s="4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</row>
    <row r="2245" spans="1:56" s="4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</row>
    <row r="2246" spans="1:56" s="4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</row>
    <row r="2247" spans="1:56" s="4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</row>
    <row r="2248" spans="1:56" s="4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</row>
    <row r="2249" spans="1:56" s="4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</row>
    <row r="2250" spans="1:56" s="4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</row>
    <row r="2251" spans="1:56" s="4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</row>
    <row r="2252" spans="1:56" s="4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</row>
    <row r="2253" spans="1:56" s="4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</row>
    <row r="2254" spans="1:56" s="4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</row>
    <row r="2255" spans="1:56" s="4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</row>
    <row r="2256" spans="1:56" s="4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</row>
    <row r="2257" spans="1:56" s="4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</row>
    <row r="2258" spans="1:56" s="4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</row>
    <row r="2259" spans="1:56" s="4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</row>
    <row r="2260" spans="1:56" s="4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</row>
    <row r="2261" spans="1:56" s="4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</row>
    <row r="2262" spans="1:56" s="4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</row>
    <row r="2263" spans="1:56" s="4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</row>
    <row r="2264" spans="1:56" s="4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</row>
    <row r="2265" spans="1:56" s="4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</row>
    <row r="2266" spans="1:56" s="4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</row>
    <row r="2267" spans="1:56" s="4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</row>
    <row r="2268" spans="1:56" s="4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</row>
    <row r="2269" spans="1:56" s="4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</row>
    <row r="2270" spans="1:56" s="4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</row>
    <row r="2271" spans="1:56" s="4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</row>
    <row r="2272" spans="1:56" s="4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</row>
    <row r="2273" spans="1:56" s="4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</row>
    <row r="2274" spans="1:56" s="4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</row>
    <row r="2275" spans="1:56" s="4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</row>
    <row r="2276" spans="1:56" s="4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</row>
    <row r="2277" spans="1:56" s="4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</row>
    <row r="2278" spans="1:56" s="4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</row>
    <row r="2279" spans="1:56" s="4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</row>
    <row r="2280" spans="1:56" s="4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</row>
    <row r="2281" spans="1:56" s="4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</row>
    <row r="2282" spans="1:56" s="4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</row>
    <row r="2283" spans="1:56" s="4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</row>
    <row r="2284" spans="1:56" s="4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</row>
    <row r="2285" spans="1:56" s="4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</row>
    <row r="2286" spans="1:56" s="4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</row>
    <row r="2287" spans="1:56" s="4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</row>
    <row r="2288" spans="1:56" s="4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</row>
    <row r="2289" spans="1:56" s="4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</row>
    <row r="2290" spans="1:56" s="4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</row>
    <row r="2291" spans="1:56" s="4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</row>
    <row r="2292" spans="1:56" s="4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</row>
    <row r="2293" spans="1:56" s="4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</row>
    <row r="2294" spans="1:56" s="4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</row>
    <row r="2295" spans="1:56" s="4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</row>
    <row r="2296" spans="1:56" s="4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</row>
    <row r="2297" spans="1:56" s="4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</row>
    <row r="2298" spans="1:56" s="4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</row>
    <row r="2299" spans="1:56" s="4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</row>
    <row r="2300" spans="1:56" s="4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</row>
    <row r="2301" spans="1:56" s="4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</row>
    <row r="2302" spans="1:56" s="4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</row>
    <row r="2303" spans="1:56" s="4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</row>
    <row r="2304" spans="1:56" s="4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</row>
    <row r="2305" spans="1:56" s="4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</row>
    <row r="2306" spans="1:56" s="4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</row>
    <row r="2307" spans="1:56" s="4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</row>
    <row r="2308" spans="1:56" s="4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</row>
    <row r="2309" spans="1:56" s="4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</row>
    <row r="2310" spans="1:56" s="4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</row>
    <row r="2311" spans="1:56" s="4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</row>
    <row r="2312" spans="1:56" s="4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</row>
    <row r="2313" spans="1:56" s="4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</row>
    <row r="2314" spans="1:56" s="4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</row>
    <row r="2315" spans="1:56" s="4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</row>
    <row r="2316" spans="1:56" s="4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</row>
    <row r="2317" spans="1:56" s="4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</row>
    <row r="2318" spans="1:56" s="4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</row>
    <row r="2319" spans="1:56" s="4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</row>
    <row r="2320" spans="1:56" s="4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</row>
    <row r="2321" spans="1:56" s="4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</row>
    <row r="2322" spans="1:56" s="4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</row>
    <row r="2323" spans="1:56" s="4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</row>
    <row r="2324" spans="1:56" s="4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</row>
    <row r="2325" spans="1:56" s="4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</row>
    <row r="2326" spans="1:56" s="4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</row>
    <row r="2327" spans="1:56" s="4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</row>
    <row r="2328" spans="1:56" s="4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</row>
    <row r="2329" spans="1:56" s="4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</row>
    <row r="2330" spans="1:56" s="4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</row>
    <row r="2331" spans="1:56" s="4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</row>
    <row r="2332" spans="1:56" s="4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</row>
    <row r="2333" spans="1:56" s="4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</row>
    <row r="2334" spans="1:56" s="4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</row>
    <row r="2335" spans="1:56" s="4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</row>
    <row r="2336" spans="1:56" s="4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</row>
    <row r="2337" spans="1:56" s="4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</row>
    <row r="2338" spans="1:56" s="4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</row>
    <row r="2339" spans="1:56" s="4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</row>
    <row r="2340" spans="1:56" s="4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</row>
    <row r="2341" spans="1:56" s="4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</row>
    <row r="2342" spans="1:56" s="4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</row>
    <row r="2343" spans="1:56" s="4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</row>
    <row r="2344" spans="1:56" s="4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</row>
    <row r="2345" spans="1:56" s="4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</row>
    <row r="2346" spans="1:56" s="4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</row>
    <row r="2347" spans="1:56" s="4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</row>
    <row r="2348" spans="1:56" s="4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</row>
    <row r="2349" spans="1:56" s="4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</row>
    <row r="2350" spans="1:56" s="4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</row>
    <row r="2351" spans="1:56" s="4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</row>
    <row r="2352" spans="1:56" s="4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</row>
    <row r="2353" spans="1:56" s="4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</row>
    <row r="2354" spans="1:56" s="4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</row>
    <row r="2355" spans="1:56" s="4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</row>
    <row r="2356" spans="1:56" s="4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</row>
    <row r="2357" spans="1:56" s="4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</row>
    <row r="2358" spans="1:56" s="4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</row>
    <row r="2359" spans="1:56" s="4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</row>
    <row r="2360" spans="1:56" s="4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</row>
    <row r="2361" spans="1:56" s="4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</row>
    <row r="2362" spans="1:56" s="4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</row>
    <row r="2363" spans="1:56" s="4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</row>
    <row r="2364" spans="1:56" s="4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</row>
    <row r="2365" spans="1:56" s="4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</row>
    <row r="2366" spans="1:56" s="4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</row>
    <row r="2367" spans="1:56" s="4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</row>
    <row r="2368" spans="1:56" s="4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</row>
    <row r="2369" spans="1:56" s="4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</row>
    <row r="2370" spans="1:56" s="4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</row>
    <row r="2371" spans="1:56" s="4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</row>
    <row r="2372" spans="1:56" s="4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</row>
    <row r="2373" spans="1:56" s="4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</row>
    <row r="2374" spans="1:56" s="4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</row>
    <row r="2375" spans="1:56" s="4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</row>
    <row r="2376" spans="1:56" s="4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</row>
    <row r="2377" spans="1:56" s="4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</row>
    <row r="2378" spans="1:56" s="4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</row>
    <row r="2379" spans="1:56" s="4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</row>
    <row r="2380" spans="1:56" s="4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</row>
    <row r="2381" spans="1:56" s="4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</row>
    <row r="2382" spans="1:56" s="4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</row>
    <row r="2383" spans="1:56" s="4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</row>
    <row r="2384" spans="1:56" s="4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</row>
    <row r="2385" spans="1:56" s="4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</row>
    <row r="2386" spans="1:56" s="4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</row>
    <row r="2387" spans="1:56" s="4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</row>
    <row r="2388" spans="1:56" s="4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</row>
    <row r="2389" spans="1:56" s="4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</row>
    <row r="2390" spans="1:56" s="4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</row>
    <row r="2391" spans="1:56" s="4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</row>
    <row r="2392" spans="1:56" s="4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</row>
    <row r="2393" spans="1:56" s="4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</row>
    <row r="2394" spans="1:56" s="4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</row>
    <row r="2395" spans="1:56" s="4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</row>
    <row r="2396" spans="1:56" s="4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</row>
    <row r="2397" spans="1:56" s="4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</row>
    <row r="2398" spans="1:56" s="4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</row>
    <row r="2399" spans="1:56" s="4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</row>
    <row r="2400" spans="1:56" s="4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</row>
    <row r="2401" spans="1:56" s="4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</row>
    <row r="2402" spans="1:56" s="4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</row>
    <row r="2403" spans="1:56" s="4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</row>
    <row r="2404" spans="1:56" s="4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</row>
    <row r="2405" spans="1:56" s="4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</row>
    <row r="2406" spans="1:56" s="4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</row>
    <row r="2407" spans="1:56" s="4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</row>
    <row r="2408" spans="1:56" s="4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</row>
    <row r="2409" spans="1:56" s="4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</row>
    <row r="2410" spans="1:56" s="4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</row>
    <row r="2411" spans="1:56" s="4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</row>
    <row r="2412" spans="1:56" s="4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</row>
    <row r="2413" spans="1:56" s="4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</row>
    <row r="2414" spans="1:56" s="4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</row>
    <row r="2415" spans="1:56" s="4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</row>
    <row r="2416" spans="1:56" s="4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</row>
    <row r="2417" spans="1:56" s="4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</row>
    <row r="2418" spans="1:56" s="4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</row>
    <row r="2419" spans="1:56" s="4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</row>
    <row r="2420" spans="1:56" s="4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</row>
    <row r="2421" spans="1:56" s="4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</row>
    <row r="2422" spans="1:56" s="4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</row>
    <row r="2423" spans="1:56" s="4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</row>
    <row r="2424" spans="1:56" s="4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</row>
    <row r="2425" spans="1:56" s="4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</row>
    <row r="2426" spans="1:56" s="4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</row>
    <row r="2427" spans="1:56" s="4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</row>
    <row r="2428" spans="1:56" s="4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</row>
    <row r="2429" spans="1:56" s="4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</row>
    <row r="2430" spans="1:56" s="4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</row>
    <row r="2431" spans="1:56" s="4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</row>
    <row r="2432" spans="1:56" s="4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</row>
    <row r="2433" spans="1:56" s="4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</row>
    <row r="2434" spans="1:56" s="4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</row>
    <row r="2435" spans="1:56" s="4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</row>
    <row r="2436" spans="1:56" s="4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</row>
    <row r="2437" spans="1:56" s="4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</row>
    <row r="2438" spans="1:56" s="4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</row>
    <row r="2439" spans="1:56" s="4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</row>
    <row r="2440" spans="1:56" s="4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</row>
    <row r="2441" spans="1:56" s="4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</row>
    <row r="2442" spans="1:56" s="4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</row>
    <row r="2443" spans="1:56" s="4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</row>
    <row r="2444" spans="1:56" s="4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</row>
    <row r="2445" spans="1:56" s="4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</row>
    <row r="2446" spans="1:56" s="4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</row>
    <row r="2447" spans="1:56" s="4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</row>
    <row r="2448" spans="1:56" s="4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</row>
    <row r="2449" spans="1:56" s="4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</row>
    <row r="2450" spans="1:56" s="4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</row>
    <row r="2451" spans="1:56" s="4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</row>
    <row r="2452" spans="1:56" s="4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</row>
    <row r="2453" spans="1:56" s="4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</row>
    <row r="2454" spans="1:56" s="4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</row>
    <row r="2455" spans="1:56" s="4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</row>
    <row r="2456" spans="1:56" s="4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</row>
    <row r="2457" spans="1:56" s="4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</row>
    <row r="2458" spans="1:56" s="4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</row>
    <row r="2459" spans="1:56" s="4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</row>
    <row r="2460" spans="1:56" s="4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</row>
    <row r="2461" spans="1:56" s="4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</row>
    <row r="2462" spans="1:56" s="4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</row>
    <row r="2463" spans="1:56" s="4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</row>
    <row r="2464" spans="1:56" s="4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</row>
    <row r="2465" spans="1:56" s="4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</row>
    <row r="2466" spans="1:56" s="4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</row>
    <row r="2467" spans="1:56" s="4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</row>
    <row r="2468" spans="1:56" s="4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</row>
    <row r="2469" spans="1:56" s="4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</row>
    <row r="2470" spans="1:56" s="4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</row>
    <row r="2471" spans="1:56" s="4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</row>
    <row r="2472" spans="1:56" s="4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</row>
    <row r="2473" spans="1:56" s="4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</row>
    <row r="2474" spans="1:56" s="4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</row>
    <row r="2475" spans="1:56" s="4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</row>
    <row r="2476" spans="1:56" s="4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</row>
    <row r="2477" spans="1:56" s="4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</row>
    <row r="2478" spans="1:56" s="4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</row>
    <row r="2479" spans="1:56" s="4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</row>
    <row r="2480" spans="1:56" s="4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</row>
    <row r="2481" spans="1:56" s="4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</row>
    <row r="2482" spans="1:56" s="4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</row>
    <row r="2483" spans="1:56" s="4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</row>
    <row r="2484" spans="1:56" s="4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</row>
    <row r="2485" spans="1:56" s="4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</row>
    <row r="2486" spans="1:56" s="4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</row>
    <row r="2487" spans="1:56" s="4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</row>
    <row r="2488" spans="1:56" s="4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</row>
    <row r="2489" spans="1:56" s="4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</row>
    <row r="2490" spans="1:56" s="4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</row>
    <row r="2491" spans="1:56" s="4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</row>
    <row r="2492" spans="1:56" s="4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</row>
    <row r="2493" spans="1:56" s="4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</row>
    <row r="2494" spans="1:56" s="4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</row>
    <row r="2495" spans="1:56" s="4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</row>
    <row r="2496" spans="1:56" s="4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</row>
    <row r="2497" spans="1:56" s="4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</row>
    <row r="2498" spans="1:56" s="4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</row>
    <row r="2499" spans="1:56" s="4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</row>
    <row r="2500" spans="1:56" s="4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</row>
    <row r="2501" spans="1:56" s="4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</row>
    <row r="2502" spans="1:56" s="4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</row>
    <row r="2503" spans="1:56" s="4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</row>
    <row r="2504" spans="1:56" s="4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</row>
    <row r="2505" spans="1:56" s="4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</row>
    <row r="2506" spans="1:56" s="4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</row>
    <row r="2507" spans="1:56" s="4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</row>
    <row r="2508" spans="1:56" s="4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</row>
    <row r="2509" spans="1:56" s="4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</row>
    <row r="2510" spans="1:56" s="4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</row>
    <row r="2511" spans="1:56" s="4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</row>
    <row r="2512" spans="1:56" s="4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</row>
    <row r="2513" spans="1:56" s="4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</row>
    <row r="2514" spans="1:56" s="4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</row>
    <row r="2515" spans="1:56" s="4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</row>
    <row r="2516" spans="1:56" s="4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</row>
    <row r="2517" spans="1:56" s="4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</row>
    <row r="2518" spans="1:56" s="4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</row>
    <row r="2519" spans="1:56" s="4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</row>
    <row r="2520" spans="1:56" s="4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</row>
    <row r="2521" spans="1:56" s="4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</row>
    <row r="2522" spans="1:56" s="4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</row>
    <row r="2523" spans="1:56" s="4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</row>
    <row r="2524" spans="1:56" s="4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</row>
    <row r="2525" spans="1:56" s="4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</row>
    <row r="2526" spans="1:56" s="4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</row>
    <row r="2527" spans="1:56" s="4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</row>
    <row r="2528" spans="1:56" s="4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</row>
    <row r="2529" spans="1:56" s="4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</row>
    <row r="2530" spans="1:56" s="4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</row>
    <row r="2531" spans="1:56" s="4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</row>
    <row r="2532" spans="1:56" s="4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</row>
    <row r="2533" spans="1:56" s="4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</row>
    <row r="2534" spans="1:56" s="4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</row>
    <row r="2535" spans="1:56" s="4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</row>
    <row r="2536" spans="1:56" s="4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</row>
    <row r="2537" spans="1:56" s="4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</row>
    <row r="2538" spans="1:56" s="4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</row>
    <row r="2539" spans="1:56" s="4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</row>
    <row r="2540" spans="1:56" s="4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</row>
    <row r="2541" spans="1:56" s="4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</row>
    <row r="2542" spans="1:56" s="4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</row>
    <row r="2543" spans="1:56" s="4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</row>
    <row r="2544" spans="1:56" s="4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</row>
    <row r="2545" spans="1:56" s="4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</row>
    <row r="2546" spans="1:56" s="4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</row>
    <row r="2547" spans="1:56" s="4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</row>
    <row r="2548" spans="1:56" s="4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</row>
    <row r="2549" spans="1:56" s="4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</row>
    <row r="2550" spans="1:56" s="4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</row>
    <row r="2551" spans="1:56" s="4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</row>
    <row r="2552" spans="1:56" s="4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</row>
    <row r="2553" spans="1:56" s="4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</row>
    <row r="2554" spans="1:56" s="4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</row>
    <row r="2555" spans="1:56" s="4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</row>
    <row r="2556" spans="1:56" s="4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</row>
    <row r="2557" spans="1:56" s="4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</row>
    <row r="2558" spans="1:56" s="4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</row>
    <row r="2559" spans="1:56" s="4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</row>
    <row r="2560" spans="1:56" s="4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</row>
    <row r="2561" spans="1:56" s="4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</row>
    <row r="2562" spans="1:56" s="4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</row>
    <row r="2563" spans="1:56" s="4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</row>
    <row r="2564" spans="1:56" s="4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</row>
    <row r="2565" spans="1:56" s="4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</row>
    <row r="2566" spans="1:56" s="4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</row>
    <row r="2567" spans="1:56" s="4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</row>
    <row r="2568" spans="1:56" s="4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</row>
    <row r="2569" spans="1:56" s="4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</row>
    <row r="2570" spans="1:56" s="4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</row>
    <row r="2571" spans="1:56" s="4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</row>
    <row r="2572" spans="1:56" s="4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</row>
    <row r="2573" spans="1:56" s="4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</row>
    <row r="2574" spans="1:56" s="4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</row>
    <row r="2575" spans="1:56" s="4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</row>
    <row r="2576" spans="1:56" s="4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</row>
    <row r="2577" spans="1:56" s="4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</row>
    <row r="2578" spans="1:56" s="4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</row>
    <row r="2579" spans="1:56" s="4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</row>
    <row r="2580" spans="1:56" s="4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</row>
    <row r="2581" spans="1:56" s="4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</row>
    <row r="2582" spans="1:56" s="4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</row>
    <row r="2583" spans="1:56" s="4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</row>
    <row r="2584" spans="1:56" s="4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</row>
    <row r="2585" spans="1:56" s="4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</row>
    <row r="2586" spans="1:56" s="4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</row>
    <row r="2587" spans="1:56" s="4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</row>
    <row r="2588" spans="1:56" s="4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</row>
    <row r="2589" spans="1:56" s="4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</row>
    <row r="2590" spans="1:56" s="4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</row>
    <row r="2591" spans="1:56" s="4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</row>
    <row r="2592" spans="1:56" s="4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</row>
    <row r="2593" spans="1:56" s="4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</row>
    <row r="2594" spans="1:56" s="4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</row>
    <row r="2595" spans="1:56" s="4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</row>
    <row r="2596" spans="1:56" s="4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</row>
    <row r="2597" spans="1:56" s="4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</row>
    <row r="2598" spans="1:56" s="4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</row>
    <row r="2599" spans="1:56" s="4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</row>
    <row r="2600" spans="1:56" s="4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</row>
    <row r="2601" spans="1:56" s="4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</row>
    <row r="2602" spans="1:56" s="4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</row>
    <row r="2603" spans="1:56" s="4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</row>
    <row r="2604" spans="1:56" s="4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</row>
    <row r="2605" spans="1:56" s="4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</row>
    <row r="2606" spans="1:56" s="4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</row>
    <row r="2607" spans="1:56" s="4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</row>
    <row r="2608" spans="1:56" s="4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</row>
    <row r="2609" spans="1:56" s="4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</row>
    <row r="2610" spans="1:56" s="4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</row>
    <row r="2611" spans="1:56" s="4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</row>
    <row r="2612" spans="1:56" s="4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</row>
    <row r="2613" spans="1:56" s="4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</row>
    <row r="2614" spans="1:56" s="4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</row>
    <row r="2615" spans="1:56" s="4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</row>
    <row r="2616" spans="1:56" s="4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</row>
    <row r="2617" spans="1:56" s="4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</row>
    <row r="2618" spans="1:56" s="4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</row>
    <row r="2619" spans="1:56" s="4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</row>
    <row r="2620" spans="1:56" s="4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</row>
    <row r="2621" spans="1:56" s="4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</row>
    <row r="2622" spans="1:56" s="4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</row>
    <row r="2623" spans="1:56" s="4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</row>
    <row r="2624" spans="1:56" s="4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</row>
    <row r="2625" spans="1:56" s="4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</row>
    <row r="2626" spans="1:56" s="4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</row>
    <row r="2627" spans="1:56" s="4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</row>
    <row r="2628" spans="1:56" s="4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</row>
    <row r="2629" spans="1:56" s="4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</row>
    <row r="2630" spans="1:56" s="4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</row>
    <row r="2631" spans="1:56" s="4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</row>
    <row r="2632" spans="1:56" s="4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</row>
    <row r="2633" spans="1:56" s="4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</row>
    <row r="2634" spans="1:56" s="4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</row>
    <row r="2635" spans="1:56" s="4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</row>
    <row r="2636" spans="1:56" s="4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</row>
    <row r="2637" spans="1:56" s="4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</row>
    <row r="2638" spans="1:56" s="4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</row>
    <row r="2639" spans="1:56" s="4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</row>
    <row r="2640" spans="1:56" s="4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</row>
    <row r="2641" spans="1:56" s="4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</row>
    <row r="2642" spans="1:56" s="4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</row>
    <row r="2643" spans="1:56" s="4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</row>
    <row r="2644" spans="1:56" s="4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</row>
    <row r="2645" spans="1:56" s="4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</row>
    <row r="2646" spans="1:56" s="4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</row>
    <row r="2647" spans="1:56" s="4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</row>
    <row r="2648" spans="1:56" s="4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</row>
    <row r="2649" spans="1:56" s="4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</row>
    <row r="2650" spans="1:56" s="4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</row>
    <row r="2651" spans="1:56" s="4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</row>
    <row r="2652" spans="1:56" s="4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</row>
    <row r="2653" spans="1:56" s="4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</row>
    <row r="2654" spans="1:56" s="4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</row>
    <row r="2655" spans="1:56" s="4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</row>
    <row r="2656" spans="1:56" s="4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</row>
    <row r="2657" spans="1:56" s="4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</row>
    <row r="2658" spans="1:56" s="4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</row>
    <row r="2659" spans="1:56" s="4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</row>
    <row r="2660" spans="1:56" s="4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</row>
    <row r="2661" spans="1:56" s="4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</row>
    <row r="2662" spans="1:56" s="4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</row>
    <row r="2663" spans="1:56" s="4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</row>
    <row r="2664" spans="1:56" s="4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</row>
    <row r="2665" spans="1:56" s="4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</row>
    <row r="2666" spans="1:56" s="4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</row>
    <row r="2667" spans="1:56" s="4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</row>
    <row r="2668" spans="1:56" s="4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</row>
    <row r="2669" spans="1:56" s="4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</row>
    <row r="2670" spans="1:56" s="4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</row>
    <row r="2671" spans="1:56" s="4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</row>
    <row r="2672" spans="1:56" s="4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</row>
    <row r="2673" spans="1:56" s="4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</row>
    <row r="2674" spans="1:56" s="4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</row>
    <row r="2675" spans="1:56" s="4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</row>
    <row r="2676" spans="1:56" s="4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</row>
    <row r="2677" spans="1:56" s="4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</row>
    <row r="2678" spans="1:56" s="4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</row>
    <row r="2679" spans="1:56" s="4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</row>
    <row r="2680" spans="1:56" s="4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</row>
    <row r="2681" spans="1:56" s="4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</row>
    <row r="2682" spans="1:56" s="4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</row>
    <row r="2683" spans="1:56" s="4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</row>
    <row r="2684" spans="1:56" s="4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</row>
    <row r="2685" spans="1:56" s="4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</row>
    <row r="2686" spans="1:56" s="4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</row>
    <row r="2687" spans="1:56" s="4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</row>
    <row r="2688" spans="1:56" s="4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</row>
    <row r="2689" spans="1:56" s="4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</row>
    <row r="2690" spans="1:56" s="4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</row>
    <row r="2691" spans="1:56" s="4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</row>
    <row r="2692" spans="1:56" s="4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</row>
    <row r="2693" spans="1:56" s="4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</row>
    <row r="2694" spans="1:56" s="4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</row>
    <row r="2695" spans="1:56" s="4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</row>
    <row r="2696" spans="1:56" s="4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</row>
    <row r="2697" spans="1:56" s="4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</row>
    <row r="2698" spans="1:56" s="4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</row>
    <row r="2699" spans="1:56" s="4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</row>
    <row r="2700" spans="1:56" s="4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</row>
    <row r="2701" spans="1:56" s="4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</row>
    <row r="2702" spans="1:56" s="4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</row>
    <row r="2703" spans="1:56" s="4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</row>
    <row r="2704" spans="1:56" s="4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</row>
    <row r="2705" spans="1:56" s="4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</row>
    <row r="2706" spans="1:56" s="4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</row>
    <row r="2707" spans="1:56" s="4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</row>
    <row r="2708" spans="1:56" s="4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</row>
    <row r="2709" spans="1:56" s="4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</row>
    <row r="2710" spans="1:56" s="4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</row>
    <row r="2711" spans="1:56" s="4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</row>
    <row r="2712" spans="1:56" s="4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</row>
    <row r="2713" spans="1:56" s="4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</row>
    <row r="2714" spans="1:56" s="4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</row>
    <row r="2715" spans="1:56" s="4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</row>
    <row r="2716" spans="1:56" s="4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</row>
    <row r="2717" spans="1:56" s="4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</row>
    <row r="2718" spans="1:56" s="4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</row>
    <row r="2719" spans="1:56" s="4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</row>
    <row r="2720" spans="1:56" s="4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</row>
    <row r="2721" spans="1:56" s="4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</row>
    <row r="2722" spans="1:56" s="4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</row>
    <row r="2723" spans="1:56" s="4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</row>
    <row r="2724" spans="1:56" s="4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</row>
    <row r="2725" spans="1:56" s="4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</row>
    <row r="2726" spans="1:56" s="4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</row>
    <row r="2727" spans="1:56" s="4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</row>
    <row r="2728" spans="1:56" s="4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</row>
    <row r="2729" spans="1:56" s="4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</row>
    <row r="2730" spans="1:56" s="4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</row>
    <row r="2731" spans="1:56" s="4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</row>
    <row r="2732" spans="1:56" s="4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</row>
    <row r="2733" spans="1:56" s="4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</row>
    <row r="2734" spans="1:56" s="4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</row>
    <row r="2735" spans="1:56" s="4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</row>
    <row r="2736" spans="1:56" s="4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</row>
    <row r="2737" spans="1:56" s="4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</row>
    <row r="2738" spans="1:56" s="4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</row>
    <row r="2739" spans="1:56" s="4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</row>
    <row r="2740" spans="1:56" s="4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</row>
    <row r="2741" spans="1:56" s="4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</row>
    <row r="2742" spans="1:56" s="4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</row>
    <row r="2743" spans="1:56" s="4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</row>
    <row r="2744" spans="1:56" s="4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</row>
    <row r="2745" spans="1:56" s="4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</row>
    <row r="2746" spans="1:56" s="4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</row>
    <row r="2747" spans="1:56" s="4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</row>
    <row r="2748" spans="1:56" s="4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</row>
    <row r="2749" spans="1:56" s="4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</row>
    <row r="2750" spans="1:56" s="4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</row>
    <row r="2751" spans="1:56" s="4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</row>
    <row r="2752" spans="1:56" s="4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</row>
    <row r="2753" spans="1:56" s="4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</row>
    <row r="2754" spans="1:56" s="4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</row>
    <row r="2755" spans="1:56" s="4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</row>
    <row r="2756" spans="1:56" s="4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</row>
    <row r="2757" spans="1:56" s="4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</row>
    <row r="2758" spans="1:56" s="4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</row>
    <row r="2759" spans="1:56" s="4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</row>
    <row r="2760" spans="1:56" s="4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</row>
    <row r="2761" spans="1:56" s="4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</row>
    <row r="2762" spans="1:56" s="4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</row>
    <row r="2763" spans="1:56" s="4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</row>
    <row r="2764" spans="1:56" s="4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</row>
    <row r="2765" spans="1:56" s="4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</row>
    <row r="2766" spans="1:56" s="4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</row>
    <row r="2767" spans="1:56" s="4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</row>
    <row r="2768" spans="1:56" s="4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</row>
    <row r="2769" spans="1:56" s="4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</row>
    <row r="2770" spans="1:56" s="4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</row>
    <row r="2771" spans="1:56" s="4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</row>
    <row r="2772" spans="1:56" s="4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</row>
    <row r="2773" spans="1:56" s="4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</row>
    <row r="2774" spans="1:56" s="4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</row>
    <row r="2775" spans="1:56" s="4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</row>
    <row r="2776" spans="1:56" s="4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</row>
    <row r="2777" spans="1:56" s="4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</row>
    <row r="2778" spans="1:56" s="4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</row>
    <row r="2779" spans="1:56" s="4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</row>
    <row r="2780" spans="1:56" s="4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</row>
    <row r="2781" spans="1:56" s="4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</row>
    <row r="2782" spans="1:56" s="4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</row>
    <row r="2783" spans="1:56" s="4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</row>
    <row r="2784" spans="1:56" s="4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</row>
    <row r="2785" spans="1:56" s="4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</row>
    <row r="2786" spans="1:56" s="4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</row>
    <row r="2787" spans="1:56" s="4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</row>
    <row r="2788" spans="1:56" s="4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</row>
    <row r="2789" spans="1:56" s="4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</row>
    <row r="2790" spans="1:56" s="4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</row>
    <row r="2791" spans="1:56" s="4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</row>
    <row r="2792" spans="1:56" s="4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</row>
    <row r="2793" spans="1:56" s="4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</row>
    <row r="2794" spans="1:56" s="4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</row>
    <row r="2795" spans="1:56" s="4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</row>
    <row r="2796" spans="1:56" s="4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</row>
    <row r="2797" spans="1:56" s="4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</row>
    <row r="2798" spans="1:56" s="4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</row>
    <row r="2799" spans="1:56" s="4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</row>
    <row r="2800" spans="1:56" s="4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</row>
    <row r="2801" spans="1:56" s="4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</row>
    <row r="2802" spans="1:56" s="4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</row>
    <row r="2803" spans="1:56" s="4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</row>
    <row r="2804" spans="1:56" s="4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</row>
    <row r="2805" spans="1:56" s="4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</row>
    <row r="2806" spans="1:56" s="4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</row>
    <row r="2807" spans="1:56" s="4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</row>
    <row r="2808" spans="1:56" s="4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</row>
    <row r="2809" spans="1:56" s="4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</row>
    <row r="2810" spans="1:56" s="4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</row>
    <row r="2811" spans="1:56" s="4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</row>
    <row r="2812" spans="1:56" s="4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</row>
    <row r="2813" spans="1:56" s="4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</row>
    <row r="2814" spans="1:56" s="4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</row>
    <row r="2815" spans="1:56" s="4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</row>
    <row r="2816" spans="1:56" s="4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</row>
    <row r="2817" spans="1:56" s="4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</row>
    <row r="2818" spans="1:56" s="4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</row>
    <row r="2819" spans="1:56" s="4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</row>
    <row r="2820" spans="1:56" s="4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</row>
    <row r="2821" spans="1:56" s="4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</row>
    <row r="2822" spans="1:56" s="4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</row>
    <row r="2823" spans="1:56" s="4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</row>
    <row r="2824" spans="1:56" s="4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</row>
    <row r="2825" spans="1:56" s="4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</row>
    <row r="2826" spans="1:56" s="4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</row>
    <row r="2827" spans="1:56" s="4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</row>
    <row r="2828" spans="1:56" s="4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</row>
    <row r="2829" spans="1:56" s="4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</row>
    <row r="2830" spans="1:56" s="4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</row>
    <row r="2831" spans="1:56" s="4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</row>
    <row r="2832" spans="1:56" s="4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</row>
    <row r="2833" spans="1:56" s="4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</row>
    <row r="2834" spans="1:56" s="4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</row>
    <row r="2835" spans="1:56" s="4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</row>
    <row r="2836" spans="1:56" s="4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</row>
    <row r="2837" spans="1:56" s="4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</row>
    <row r="2838" spans="1:56" s="4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</row>
    <row r="2839" spans="1:56" s="4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</row>
    <row r="2840" spans="1:56" s="4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</row>
    <row r="2841" spans="1:56" s="4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</row>
    <row r="2842" spans="1:56" s="4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</row>
    <row r="2843" spans="1:56" s="4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</row>
    <row r="2844" spans="1:56" s="4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</row>
    <row r="2845" spans="1:56" s="4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</row>
    <row r="2846" spans="1:56" s="4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</row>
    <row r="2847" spans="1:56" s="4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</row>
    <row r="2848" spans="1:56" s="4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</row>
    <row r="2849" spans="1:56" s="4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</row>
    <row r="2850" spans="1:56" s="4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</row>
    <row r="2851" spans="1:56" s="4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</row>
    <row r="2852" spans="1:56" s="4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</row>
    <row r="2853" spans="1:56" s="4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</row>
    <row r="2854" spans="1:56" s="4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</row>
    <row r="2855" spans="1:56" s="4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</row>
    <row r="2856" spans="1:56" s="4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</row>
    <row r="2857" spans="1:56" s="4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</row>
    <row r="2858" spans="1:56" s="4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</row>
    <row r="2859" spans="1:56" s="4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</row>
    <row r="2860" spans="1:56" s="4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</row>
    <row r="2861" spans="1:56" s="4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</row>
    <row r="2862" spans="1:56" s="4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</row>
    <row r="2863" spans="1:56" s="4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</row>
    <row r="2864" spans="1:56" s="4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</row>
    <row r="2865" spans="1:56" s="4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</row>
    <row r="2866" spans="1:56" s="4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</row>
    <row r="2867" spans="1:56" s="4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</row>
    <row r="2868" spans="1:56" s="4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</row>
    <row r="2869" spans="1:56" s="4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</row>
    <row r="2870" spans="1:56" s="4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</row>
    <row r="2871" spans="1:56" s="4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</row>
    <row r="2872" spans="1:56" s="4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</row>
    <row r="2873" spans="1:56" s="4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</row>
    <row r="2874" spans="1:56" s="4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</row>
    <row r="2875" spans="1:56" s="4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</row>
    <row r="2876" spans="1:56" s="4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</row>
    <row r="2877" spans="1:56" s="4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</row>
    <row r="2878" spans="1:56" s="4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</row>
    <row r="2879" spans="1:56" s="4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</row>
    <row r="2880" spans="1:56" s="4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</row>
    <row r="2881" spans="1:56" s="4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</row>
    <row r="2882" spans="1:56" s="4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</row>
    <row r="2883" spans="1:56" s="4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</row>
    <row r="2884" spans="1:56" s="4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</row>
    <row r="2885" spans="1:56" s="4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</row>
    <row r="2886" spans="1:56" s="4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</row>
    <row r="2887" spans="1:56" s="4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</row>
    <row r="2888" spans="1:56" s="4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</row>
    <row r="2889" spans="1:56" s="4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</row>
    <row r="2890" spans="1:56" s="4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</row>
    <row r="2891" spans="1:56" s="4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</row>
    <row r="2892" spans="1:56" s="4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</row>
    <row r="2893" spans="1:56" s="4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</row>
    <row r="2894" spans="1:56" s="4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</row>
    <row r="2895" spans="1:56" s="4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</row>
    <row r="2896" spans="1:56" s="4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</row>
    <row r="2897" spans="1:56" s="4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</row>
    <row r="2898" spans="1:56" s="4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</row>
    <row r="2899" spans="1:56" s="4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</row>
    <row r="2900" spans="1:56" s="4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</row>
    <row r="2901" spans="1:56" s="4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</row>
    <row r="2902" spans="1:56" s="4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</row>
    <row r="2903" spans="1:56" s="4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</row>
    <row r="2904" spans="1:56" s="4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</row>
    <row r="2905" spans="1:56" s="4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</row>
    <row r="2906" spans="1:56" s="4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</row>
    <row r="2907" spans="1:56" s="4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</row>
    <row r="2908" spans="1:56" s="4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</row>
    <row r="2909" spans="1:56" s="4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</row>
    <row r="2910" spans="1:56" s="4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</row>
    <row r="2911" spans="1:56" s="4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</row>
    <row r="2912" spans="1:56" s="4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</row>
    <row r="2913" spans="1:56" s="4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</row>
    <row r="2914" spans="1:56" s="4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</row>
    <row r="2915" spans="1:56" s="4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</row>
    <row r="2916" spans="1:56" s="4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</row>
    <row r="2917" spans="1:56" s="4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</row>
    <row r="2918" spans="1:56" s="4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</row>
    <row r="2919" spans="1:56" s="4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</row>
    <row r="2920" spans="1:56" s="4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</row>
    <row r="2921" spans="1:56" s="4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</row>
    <row r="2922" spans="1:56" s="4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</row>
    <row r="2923" spans="1:56" s="4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</row>
    <row r="2924" spans="1:56" s="4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</row>
    <row r="2925" spans="1:56" s="4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</row>
    <row r="2926" spans="1:56" s="4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</row>
    <row r="2927" spans="1:56" s="4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</row>
    <row r="2928" spans="1:56" s="4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</row>
    <row r="2929" spans="1:56" s="4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</row>
    <row r="2930" spans="1:56" s="4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</row>
    <row r="2931" spans="1:56" s="4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</row>
    <row r="2932" spans="1:56" s="4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</row>
    <row r="2933" spans="1:56" s="4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</row>
    <row r="2934" spans="1:56" s="4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</row>
    <row r="2935" spans="1:56" s="4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</row>
    <row r="2936" spans="1:56" s="4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</row>
    <row r="2937" spans="1:56" s="4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</row>
    <row r="2938" spans="1:56" s="4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</row>
    <row r="2939" spans="1:56" s="4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</row>
    <row r="2940" spans="1:56" s="4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</row>
    <row r="2941" spans="1:56" s="4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</row>
    <row r="2942" spans="1:56" s="4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</row>
    <row r="2943" spans="1:56" s="4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</row>
    <row r="2944" spans="1:56" s="4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</row>
    <row r="2945" spans="1:56" s="4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</row>
    <row r="2946" spans="1:56" s="4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</row>
    <row r="2947" spans="1:56" s="4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</row>
    <row r="2948" spans="1:56" s="4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</row>
    <row r="2949" spans="1:56" s="4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</row>
    <row r="2950" spans="1:56" s="4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</row>
    <row r="2951" spans="1:56" s="4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</row>
    <row r="2952" spans="1:56" s="4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</row>
    <row r="2953" spans="1:56" s="4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</row>
    <row r="2954" spans="1:56" s="4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</row>
    <row r="2955" spans="1:56" s="4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</row>
    <row r="2956" spans="1:56" s="4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</row>
    <row r="2957" spans="1:56" s="4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</row>
    <row r="2958" spans="1:56" s="4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</row>
    <row r="2959" spans="1:56" s="4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</row>
    <row r="2960" spans="1:56" s="4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</row>
    <row r="2961" spans="1:56" s="4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</row>
    <row r="2962" spans="1:56" s="4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</row>
    <row r="2963" spans="1:56" s="4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</row>
    <row r="2964" spans="1:56" s="4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</row>
    <row r="2965" spans="1:56" s="4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</row>
    <row r="2966" spans="1:56" s="4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</row>
    <row r="2967" spans="1:56" s="4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</row>
    <row r="2968" spans="1:56" s="4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</row>
    <row r="2969" spans="1:56" s="4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</row>
    <row r="2970" spans="1:56" s="4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</row>
    <row r="2971" spans="1:56" s="4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</row>
    <row r="2972" spans="1:56" s="4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</row>
    <row r="2973" spans="1:56" s="4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</row>
    <row r="2974" spans="1:56" s="4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</row>
    <row r="2975" spans="1:56" s="4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</row>
    <row r="2976" spans="1:56" s="4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</row>
    <row r="2977" spans="1:56" s="4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</row>
    <row r="2978" spans="1:56" s="4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</row>
    <row r="2979" spans="1:56" s="4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</row>
    <row r="2980" spans="1:56" s="4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</row>
    <row r="2981" spans="1:56" s="4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</row>
    <row r="2982" spans="1:56" s="4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</row>
    <row r="2983" spans="1:56" s="4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</row>
    <row r="2984" spans="1:56" s="4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</row>
    <row r="2985" spans="1:56" s="4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</row>
    <row r="2986" spans="1:56" s="4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</row>
    <row r="2987" spans="1:56" s="4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</row>
    <row r="2988" spans="1:56" s="4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</row>
    <row r="2989" spans="1:56" s="4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</row>
    <row r="2990" spans="1:56" s="4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</row>
    <row r="2991" spans="1:56" s="4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</row>
    <row r="2992" spans="1:56" s="4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</row>
    <row r="2993" spans="1:56" s="4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</row>
    <row r="2994" spans="1:56" s="4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</row>
    <row r="2995" spans="1:56" s="4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</row>
    <row r="2996" spans="1:56" s="4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</row>
    <row r="2997" spans="1:56" s="4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</row>
    <row r="2998" spans="1:56" s="4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</row>
    <row r="2999" spans="1:56" s="4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</row>
    <row r="3000" spans="1:56" s="4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</row>
    <row r="3001" spans="1:56" s="4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</row>
    <row r="3002" spans="1:56" s="4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</row>
    <row r="3003" spans="1:56" s="4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</row>
    <row r="3004" spans="1:56" s="4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</row>
    <row r="3005" spans="1:56" s="4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</row>
    <row r="3006" spans="1:56" s="4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</row>
    <row r="3007" spans="1:56" s="4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</row>
    <row r="3008" spans="1:56" s="4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</row>
    <row r="3009" spans="1:56" s="4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</row>
    <row r="3010" spans="1:56" s="4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</row>
    <row r="3011" spans="1:56" s="4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</row>
    <row r="3012" spans="1:56" s="4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</row>
    <row r="3013" spans="1:56" s="4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</row>
    <row r="3014" spans="1:56" s="4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</row>
    <row r="3015" spans="1:56" s="4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</row>
    <row r="3016" spans="1:56" s="4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</row>
    <row r="3017" spans="1:56" s="4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</row>
    <row r="3018" spans="1:56" s="4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</row>
    <row r="3019" spans="1:56" s="4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</row>
    <row r="3020" spans="1:56" s="4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</row>
    <row r="3021" spans="1:56" s="4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</row>
    <row r="3022" spans="1:56" s="4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</row>
    <row r="3023" spans="1:56" s="4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</row>
    <row r="3024" spans="1:56" s="4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</row>
    <row r="3025" spans="1:56" s="4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</row>
    <row r="3026" spans="1:56" s="4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</row>
    <row r="3027" spans="1:56" s="4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</row>
    <row r="3028" spans="1:56" s="4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</row>
    <row r="3029" spans="1:56" s="4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</row>
    <row r="3030" spans="1:56" s="4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</row>
    <row r="3031" spans="1:56" s="4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</row>
    <row r="3032" spans="1:56" s="4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</row>
    <row r="3033" spans="1:56" s="4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</row>
    <row r="3034" spans="1:56" s="4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</row>
    <row r="3035" spans="1:56" s="4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</row>
    <row r="3036" spans="1:56" s="4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</row>
    <row r="3037" spans="1:56" s="4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</row>
    <row r="3038" spans="1:56" s="4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</row>
    <row r="3039" spans="1:56" s="4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</row>
    <row r="3040" spans="1:56" s="4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</row>
    <row r="3041" spans="1:56" s="4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</row>
    <row r="3042" spans="1:56" s="4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</row>
    <row r="3043" spans="1:56" s="4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</row>
    <row r="3044" spans="1:56" s="4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</row>
    <row r="3045" spans="1:56" s="4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</row>
    <row r="3046" spans="1:56" s="4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</row>
    <row r="3047" spans="1:56" s="4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</row>
    <row r="3048" spans="1:56" s="4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</row>
    <row r="3049" spans="1:56" s="4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</row>
    <row r="3050" spans="1:56" s="4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</row>
    <row r="3051" spans="1:56" s="4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</row>
    <row r="3052" spans="1:56" s="4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</row>
    <row r="3053" spans="1:56" s="4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</row>
    <row r="3054" spans="1:56" s="4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</row>
    <row r="3055" spans="1:56" s="4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</row>
    <row r="3056" spans="1:56" s="4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</row>
    <row r="3057" spans="1:56" s="4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</row>
    <row r="3058" spans="1:56" s="4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</row>
    <row r="3059" spans="1:56" s="4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</row>
    <row r="3060" spans="1:56" s="4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</row>
    <row r="3061" spans="1:56" s="4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</row>
    <row r="3062" spans="1:56" s="4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</row>
    <row r="3063" spans="1:56" s="4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</row>
    <row r="3064" spans="1:56" s="4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</row>
    <row r="3065" spans="1:56" s="4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</row>
    <row r="3066" spans="1:56" s="4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</row>
    <row r="3067" spans="1:56" s="4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</row>
    <row r="3068" spans="1:56" s="4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</row>
    <row r="3069" spans="1:56" s="4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</row>
    <row r="3070" spans="1:56" s="4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</row>
    <row r="3071" spans="1:56" s="4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</row>
    <row r="3072" spans="1:56" s="4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</row>
    <row r="3073" spans="1:56" s="4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</row>
    <row r="3074" spans="1:56" s="4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</row>
    <row r="3075" spans="1:56" s="4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</row>
    <row r="3076" spans="1:56" s="4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</row>
    <row r="3077" spans="1:56" s="4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</row>
    <row r="3078" spans="1:56" s="4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</row>
    <row r="3079" spans="1:56" s="4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</row>
    <row r="3080" spans="1:56" s="4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</row>
    <row r="3081" spans="1:56" s="4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</row>
    <row r="3082" spans="1:56" s="4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</row>
    <row r="3083" spans="1:56" s="4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</row>
    <row r="3084" spans="1:56" s="4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</row>
    <row r="3085" spans="1:56" s="4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</row>
    <row r="3086" spans="1:56" s="4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</row>
    <row r="3087" spans="1:56" s="4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</row>
    <row r="3088" spans="1:56" s="4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</row>
    <row r="3089" spans="1:56" s="4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</row>
    <row r="3090" spans="1:56" s="4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</row>
    <row r="3091" spans="1:56" s="4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</row>
    <row r="3092" spans="1:56" s="4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</row>
    <row r="3093" spans="1:56" s="4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</row>
    <row r="3094" spans="1:56" s="4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</row>
    <row r="3095" spans="1:56" s="4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</row>
    <row r="3096" spans="1:56" s="4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</row>
    <row r="3097" spans="1:56" s="4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</row>
    <row r="3098" spans="1:56" s="4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</row>
    <row r="3099" spans="1:56" s="4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</row>
    <row r="3100" spans="1:56" s="4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</row>
    <row r="3101" spans="1:56" s="4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</row>
    <row r="3102" spans="1:56" s="4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</row>
    <row r="3103" spans="1:56" s="4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</row>
    <row r="3104" spans="1:56" s="4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</row>
    <row r="3105" spans="1:56" s="4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</row>
    <row r="3106" spans="1:56" s="4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</row>
    <row r="3107" spans="1:56" s="4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</row>
    <row r="3108" spans="1:56" s="4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</row>
    <row r="3109" spans="1:56" s="4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</row>
    <row r="3110" spans="1:56" s="4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</row>
    <row r="3111" spans="1:56" s="4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</row>
    <row r="3112" spans="1:56" s="4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</row>
    <row r="3113" spans="1:56" s="4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</row>
    <row r="3114" spans="1:56" s="4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</row>
    <row r="3115" spans="1:56" s="4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</row>
    <row r="3116" spans="1:56" s="4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</row>
    <row r="3117" spans="1:56" s="4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</row>
    <row r="3118" spans="1:56" s="4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</row>
    <row r="3119" spans="1:56" s="4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</row>
    <row r="3120" spans="1:56" s="4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</row>
    <row r="3121" spans="1:56" s="4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</row>
    <row r="3122" spans="1:56" s="4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</row>
    <row r="3123" spans="1:56" s="4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</row>
    <row r="3124" spans="1:56" s="4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</row>
    <row r="3125" spans="1:56" s="4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</row>
    <row r="3126" spans="1:56" s="4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</row>
    <row r="3127" spans="1:56" s="4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</row>
    <row r="3128" spans="1:56" s="4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</row>
    <row r="3129" spans="1:56" s="4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</row>
    <row r="3130" spans="1:56" s="4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</row>
    <row r="3131" spans="1:56" s="4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</row>
    <row r="3132" spans="1:56" s="4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</row>
    <row r="3133" spans="1:56" s="4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</row>
    <row r="3134" spans="1:56" s="4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</row>
    <row r="3135" spans="1:56" s="4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</row>
    <row r="3136" spans="1:56" s="4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</row>
    <row r="3137" spans="1:56" s="4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</row>
    <row r="3138" spans="1:56" s="4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</row>
    <row r="3139" spans="1:56" s="4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</row>
    <row r="3140" spans="1:56" s="4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</row>
    <row r="3141" spans="1:56" s="4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</row>
    <row r="3142" spans="1:56" s="4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</row>
    <row r="3143" spans="1:56" s="4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</row>
    <row r="3144" spans="1:56" s="4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</row>
    <row r="3145" spans="1:56" s="4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</row>
    <row r="3146" spans="1:56" s="4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</row>
    <row r="3147" spans="1:56" s="4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</row>
    <row r="3148" spans="1:56" s="4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</row>
    <row r="3149" spans="1:56" s="4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</row>
    <row r="3150" spans="1:56" s="4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</row>
    <row r="3151" spans="1:56" s="4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</row>
    <row r="3152" spans="1:56" s="4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</row>
    <row r="3153" spans="1:56" s="4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</row>
    <row r="3154" spans="1:56" s="4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</row>
    <row r="3155" spans="1:56" s="4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</row>
    <row r="3156" spans="1:56" s="4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</row>
    <row r="3157" spans="1:56" s="4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</row>
    <row r="3158" spans="1:56" s="4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</row>
    <row r="3159" spans="1:56" s="4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</row>
    <row r="3160" spans="1:56" s="4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</row>
    <row r="3161" spans="1:56" s="4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</row>
    <row r="3162" spans="1:56" s="4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</row>
    <row r="3163" spans="1:56" s="4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</row>
    <row r="3164" spans="1:56" s="4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</row>
    <row r="3165" spans="1:56" s="4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</row>
    <row r="3166" spans="1:56" s="4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</row>
    <row r="3167" spans="1:56" s="4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</row>
    <row r="3168" spans="1:56" s="4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</row>
    <row r="3169" spans="1:56" s="4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</row>
    <row r="3170" spans="1:56" s="4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</row>
    <row r="3171" spans="1:56" s="4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</row>
    <row r="3172" spans="1:56" s="4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</row>
    <row r="3173" spans="1:56" s="4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</row>
    <row r="3174" spans="1:56" s="4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</row>
    <row r="3175" spans="1:56" s="4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</row>
    <row r="3176" spans="1:56" s="4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</row>
    <row r="3177" spans="1:56" s="4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</row>
    <row r="3178" spans="1:56" s="4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</row>
    <row r="3179" spans="1:56" s="4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</row>
    <row r="3180" spans="1:56" s="4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</row>
    <row r="3181" spans="1:56" s="4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</row>
    <row r="3182" spans="1:56" s="4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</row>
    <row r="3183" spans="1:56" s="4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</row>
    <row r="3184" spans="1:56" s="4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</row>
    <row r="3185" spans="1:56" s="4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</row>
    <row r="3186" spans="1:56" s="4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</row>
    <row r="3187" spans="1:56" s="4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</row>
    <row r="3188" spans="1:56" s="4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</row>
    <row r="3189" spans="1:56" s="4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</row>
    <row r="3190" spans="1:56" s="4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</row>
    <row r="3191" spans="1:56" s="4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</row>
    <row r="3192" spans="1:56" s="4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</row>
    <row r="3193" spans="1:56" s="4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</row>
    <row r="3194" spans="1:56" s="4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</row>
    <row r="3195" spans="1:56" s="4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</row>
    <row r="3196" spans="1:56" s="4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</row>
    <row r="3197" spans="1:56" s="4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</row>
    <row r="3198" spans="1:56" s="4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</row>
    <row r="3199" spans="1:56" s="4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</row>
    <row r="3200" spans="1:56" s="4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</row>
    <row r="3201" spans="1:56" s="4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</row>
    <row r="3202" spans="1:56" s="4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</row>
    <row r="3203" spans="1:56" s="4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</row>
    <row r="3204" spans="1:56" s="4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</row>
    <row r="3205" spans="1:56" s="4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</row>
    <row r="3206" spans="1:56" s="4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</row>
    <row r="3207" spans="1:56" s="4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</row>
    <row r="3208" spans="1:56" s="4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</row>
    <row r="3209" spans="1:56" s="4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</row>
    <row r="3210" spans="1:56" s="4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</row>
    <row r="3211" spans="1:56" s="4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</row>
    <row r="3212" spans="1:56" s="4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</row>
    <row r="3213" spans="1:56" s="4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</row>
    <row r="3214" spans="1:56" s="4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</row>
    <row r="3215" spans="1:56" s="4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</row>
    <row r="3216" spans="1:56" s="4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</row>
    <row r="3217" spans="1:56" s="4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</row>
    <row r="3218" spans="1:56" s="4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</row>
    <row r="3219" spans="1:56" s="4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</row>
    <row r="3220" spans="1:56" s="4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</row>
    <row r="3221" spans="1:56" s="4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</row>
    <row r="3222" spans="1:56" s="4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</row>
    <row r="3223" spans="1:56" s="4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</row>
    <row r="3224" spans="1:56" s="4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</row>
    <row r="3225" spans="1:56" s="4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</row>
    <row r="3226" spans="1:56" s="4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</row>
    <row r="3227" spans="1:56" s="4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</row>
    <row r="3228" spans="1:56" s="4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</row>
    <row r="3229" spans="1:56" s="4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</row>
    <row r="3230" spans="1:56" s="4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</row>
    <row r="3231" spans="1:56" s="4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</row>
    <row r="3232" spans="1:56" s="4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</row>
    <row r="3233" spans="1:56" s="4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</row>
    <row r="3234" spans="1:56" s="4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</row>
    <row r="3235" spans="1:56" s="4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</row>
    <row r="3236" spans="1:56" s="4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</row>
    <row r="3237" spans="1:56" s="4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</row>
    <row r="3238" spans="1:56" s="4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</row>
    <row r="3239" spans="1:56" s="4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</row>
    <row r="3240" spans="1:56" s="4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</row>
    <row r="3241" spans="1:56" s="4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</row>
    <row r="3242" spans="1:56" s="4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</row>
    <row r="3243" spans="1:56" s="4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</row>
    <row r="3244" spans="1:56" s="4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</row>
    <row r="3245" spans="1:56" s="4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</row>
    <row r="3246" spans="1:56" s="4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</row>
    <row r="3247" spans="1:56" s="4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</row>
    <row r="3248" spans="1:56" s="4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</row>
    <row r="3249" spans="1:56" s="4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</row>
    <row r="3250" spans="1:56" s="4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</row>
    <row r="3251" spans="1:56" s="4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</row>
    <row r="3252" spans="1:56" s="4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</row>
    <row r="3253" spans="1:56" s="4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</row>
    <row r="3254" spans="1:56" s="4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</row>
    <row r="3255" spans="1:56" s="4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</row>
    <row r="3256" spans="1:56" s="4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</row>
    <row r="3257" spans="1:56" s="4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</row>
    <row r="3258" spans="1:56" s="4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</row>
    <row r="3259" spans="1:56" s="4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</row>
    <row r="3260" spans="1:56" s="4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</row>
    <row r="3261" spans="1:56" s="4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</row>
    <row r="3262" spans="1:56" s="4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</row>
    <row r="3263" spans="1:56" s="4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</row>
    <row r="3264" spans="1:56" s="4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</row>
    <row r="3265" spans="1:56" s="4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</row>
    <row r="3266" spans="1:56" s="4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</row>
    <row r="3267" spans="1:56" s="4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</row>
    <row r="3268" spans="1:56" s="4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</row>
    <row r="3269" spans="1:56" s="4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</row>
    <row r="3270" spans="1:56" s="4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</row>
    <row r="3271" spans="1:56" s="4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</row>
    <row r="3272" spans="1:56" s="4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</row>
    <row r="3273" spans="1:56" s="4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</row>
    <row r="3274" spans="1:56" s="4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</row>
    <row r="3275" spans="1:56" s="4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</row>
    <row r="3276" spans="1:56" s="4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</row>
    <row r="3277" spans="1:56" s="4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</row>
    <row r="3278" spans="1:56" s="4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</row>
    <row r="3279" spans="1:56" s="4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</row>
    <row r="3280" spans="1:56" s="4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</row>
    <row r="3281" spans="1:56" s="4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</row>
    <row r="3282" spans="1:56" s="4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</row>
    <row r="3283" spans="1:56" s="4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</row>
    <row r="3284" spans="1:56" s="4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</row>
    <row r="3285" spans="1:56" s="4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</row>
    <row r="3286" spans="1:56" s="4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</row>
    <row r="3287" spans="1:56" s="4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</row>
    <row r="3288" spans="1:56" s="4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</row>
    <row r="3289" spans="1:56" s="4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</row>
    <row r="3290" spans="1:56" s="4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</row>
    <row r="3291" spans="1:56" s="4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</row>
    <row r="3292" spans="1:56" s="4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</row>
    <row r="3293" spans="1:56" s="4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</row>
    <row r="3294" spans="1:56" s="4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</row>
    <row r="3295" spans="1:56" s="4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</row>
    <row r="3296" spans="1:56" s="4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</row>
    <row r="3297" spans="1:56" s="4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</row>
    <row r="3298" spans="1:56" s="4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</row>
    <row r="3299" spans="1:56" s="4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</row>
    <row r="3300" spans="1:56" s="4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</row>
    <row r="3301" spans="1:56" s="4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</row>
    <row r="3302" spans="1:56" s="4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</row>
    <row r="3303" spans="1:56" s="4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</row>
    <row r="3304" spans="1:56" s="4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</row>
    <row r="3305" spans="1:56" s="4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</row>
    <row r="3306" spans="1:56" s="4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</row>
    <row r="3307" spans="1:56" s="4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</row>
    <row r="3308" spans="1:56" s="4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</row>
    <row r="3309" spans="1:56" s="4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</row>
    <row r="3310" spans="1:56" s="4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</row>
    <row r="3311" spans="1:56" s="4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</row>
    <row r="3312" spans="1:56" s="4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</row>
    <row r="3313" spans="1:56" s="4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</row>
    <row r="3314" spans="1:56" s="4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</row>
    <row r="3315" spans="1:56" s="4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</row>
    <row r="3316" spans="1:56" s="4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</row>
    <row r="3317" spans="1:56" s="4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</row>
    <row r="3318" spans="1:56" s="4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</row>
    <row r="3319" spans="1:56" s="4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</row>
    <row r="3320" spans="1:56" s="4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</row>
    <row r="3321" spans="1:56" s="4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</row>
    <row r="3322" spans="1:56" s="4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</row>
    <row r="3323" spans="1:56" s="4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</row>
    <row r="3324" spans="1:56" s="4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</row>
    <row r="3325" spans="1:56" s="4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</row>
    <row r="3326" spans="1:56" s="4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</row>
    <row r="3327" spans="1:56" s="4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</row>
    <row r="3328" spans="1:56" s="4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</row>
    <row r="3329" spans="1:56" s="4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</row>
    <row r="3330" spans="1:56" s="4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</row>
    <row r="3331" spans="1:56" s="4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</row>
    <row r="3332" spans="1:56" s="4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</row>
    <row r="3333" spans="1:56" s="4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</row>
    <row r="3334" spans="1:56" s="4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</row>
    <row r="3335" spans="1:56" s="4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</row>
    <row r="3336" spans="1:56" s="4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</row>
    <row r="3337" spans="1:56" s="4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</row>
    <row r="3338" spans="1:56" s="4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</row>
    <row r="3339" spans="1:56" s="4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</row>
    <row r="3340" spans="1:56" s="4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</row>
    <row r="3341" spans="1:56" s="4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</row>
    <row r="3342" spans="1:56" s="4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</row>
    <row r="3343" spans="1:56" s="4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</row>
    <row r="3344" spans="1:56" s="4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</row>
    <row r="3345" spans="1:56" s="4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</row>
    <row r="3346" spans="1:56" s="4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</row>
    <row r="3347" spans="1:56" s="4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</row>
    <row r="3348" spans="1:56" s="4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</row>
    <row r="3349" spans="1:56" s="4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</row>
    <row r="3350" spans="1:56" s="4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</row>
    <row r="3351" spans="1:56" s="4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</row>
    <row r="3352" spans="1:56" s="4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</row>
    <row r="3353" spans="1:56" s="4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</row>
    <row r="3354" spans="1:56" s="4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</row>
    <row r="3355" spans="1:56" s="4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</row>
    <row r="3356" spans="1:56" s="4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</row>
    <row r="3357" spans="1:56" s="4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</row>
    <row r="3358" spans="1:56" s="4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</row>
    <row r="3359" spans="1:56" s="4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</row>
    <row r="3360" spans="1:56" s="4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</row>
    <row r="3361" spans="1:56" s="4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</row>
    <row r="3362" spans="1:56" s="4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</row>
    <row r="3363" spans="1:56" s="4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</row>
    <row r="3364" spans="1:56" s="4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</row>
    <row r="3365" spans="1:56" s="4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</row>
    <row r="3366" spans="1:56" s="4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</row>
    <row r="3367" spans="1:56" s="4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</row>
    <row r="3368" spans="1:56" s="4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</row>
    <row r="3369" spans="1:56" s="4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</row>
    <row r="3370" spans="1:56" s="4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</row>
    <row r="3371" spans="1:56" s="4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</row>
    <row r="3372" spans="1:56" s="4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</row>
    <row r="3373" spans="1:56" s="4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</row>
    <row r="3374" spans="1:56" s="4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</row>
    <row r="3375" spans="1:56" s="4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</row>
    <row r="3376" spans="1:56" s="4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</row>
    <row r="3377" spans="1:56" s="4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</row>
    <row r="3378" spans="1:56" s="4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</row>
    <row r="3379" spans="1:56" s="4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</row>
    <row r="3380" spans="1:56" s="4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</row>
    <row r="3381" spans="1:56" s="4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</row>
    <row r="3382" spans="1:56" s="4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</row>
    <row r="3383" spans="1:56" s="4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</row>
    <row r="3384" spans="1:56" s="4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</row>
    <row r="3385" spans="1:56" s="4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</row>
    <row r="3386" spans="1:56" s="4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</row>
    <row r="3387" spans="1:56" s="4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</row>
    <row r="3388" spans="1:56" s="4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</row>
    <row r="3389" spans="1:56" s="4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</row>
    <row r="3390" spans="1:56" s="4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</row>
    <row r="3391" spans="1:56" s="4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</row>
    <row r="3392" spans="1:56" s="4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</row>
    <row r="3393" spans="1:56" s="4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</row>
    <row r="3394" spans="1:56" s="4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</row>
    <row r="3395" spans="1:56" s="4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</row>
    <row r="3396" spans="1:56" s="4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</row>
    <row r="3397" spans="1:56" s="4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</row>
    <row r="3398" spans="1:56" s="4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</row>
    <row r="3399" spans="1:56" s="4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</row>
    <row r="3400" spans="1:56" s="4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</row>
    <row r="3401" spans="1:56" s="4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</row>
    <row r="3402" spans="1:56" s="4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</row>
    <row r="3403" spans="1:56" s="4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</row>
    <row r="3404" spans="1:56" s="4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</row>
    <row r="3405" spans="1:56" s="4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</row>
    <row r="3406" spans="1:56" s="4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</row>
    <row r="3407" spans="1:56" s="4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</row>
    <row r="3408" spans="1:56" s="4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</row>
    <row r="3409" spans="1:56" s="4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</row>
    <row r="3410" spans="1:56" s="4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</row>
    <row r="3411" spans="1:56" s="4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</row>
    <row r="3412" spans="1:56" s="4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</row>
    <row r="3413" spans="1:56" s="4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</row>
    <row r="3414" spans="1:56" s="4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</row>
    <row r="3415" spans="1:56" s="4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</row>
    <row r="3416" spans="1:56" s="4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</row>
    <row r="3417" spans="1:56" s="4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</row>
    <row r="3418" spans="1:56" s="4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</row>
    <row r="3419" spans="1:56" s="4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</row>
    <row r="3420" spans="1:56" s="4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</row>
    <row r="3421" spans="1:56" s="4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</row>
    <row r="3422" spans="1:56" s="4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</row>
    <row r="3423" spans="1:56" s="4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</row>
    <row r="3424" spans="1:56" s="4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</row>
    <row r="3425" spans="1:56" s="4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</row>
    <row r="3426" spans="1:56" s="4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</row>
    <row r="3427" spans="1:56" s="4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</row>
    <row r="3428" spans="1:56" s="4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</row>
    <row r="3429" spans="1:56" s="4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</row>
    <row r="3430" spans="1:56" s="4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</row>
    <row r="3431" spans="1:56" s="4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</row>
    <row r="3432" spans="1:56" s="4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</row>
    <row r="3433" spans="1:56" s="4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</row>
    <row r="3434" spans="1:56" s="4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</row>
    <row r="3435" spans="1:56" s="4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</row>
    <row r="3436" spans="1:56" s="4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</row>
    <row r="3437" spans="1:56" s="4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</row>
    <row r="3438" spans="1:56" s="4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</row>
    <row r="3439" spans="1:56" s="4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</row>
    <row r="3440" spans="1:56" s="4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</row>
    <row r="3441" spans="1:56" s="4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</row>
    <row r="3442" spans="1:56" s="4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</row>
    <row r="3443" spans="1:56" s="4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</row>
    <row r="3444" spans="1:56" s="4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</row>
    <row r="3445" spans="1:56" s="4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</row>
    <row r="3446" spans="1:56" s="4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</row>
    <row r="3447" spans="1:56" s="4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</row>
    <row r="3448" spans="1:56" s="4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</row>
    <row r="3449" spans="1:56" s="4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</row>
    <row r="3450" spans="1:56" s="4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</row>
    <row r="3451" spans="1:56" s="4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</row>
    <row r="3452" spans="1:56" s="4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</row>
    <row r="3453" spans="1:56" s="4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</row>
    <row r="3454" spans="1:56" s="4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</row>
    <row r="3455" spans="1:56" s="4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</row>
    <row r="3456" spans="1:56" s="4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</row>
    <row r="3457" spans="1:56" s="4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</row>
    <row r="3458" spans="1:56" s="4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</row>
    <row r="3459" spans="1:56" s="4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</row>
    <row r="3460" spans="1:56" s="4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</row>
    <row r="3461" spans="1:56" s="4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</row>
    <row r="3462" spans="1:56" s="4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</row>
    <row r="3463" spans="1:56" s="4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</row>
    <row r="3464" spans="1:56" s="4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</row>
    <row r="3465" spans="1:56" s="4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</row>
    <row r="3466" spans="1:56" s="4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</row>
    <row r="3467" spans="1:56" s="4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</row>
    <row r="3468" spans="1:56" s="4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</row>
    <row r="3469" spans="1:56" s="4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</row>
    <row r="3470" spans="1:56" s="4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</row>
    <row r="3471" spans="1:56" s="4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</row>
    <row r="3472" spans="1:56" s="4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</row>
    <row r="3473" spans="1:56" s="4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</row>
    <row r="3474" spans="1:56" s="4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</row>
    <row r="3475" spans="1:56" s="4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</row>
    <row r="3476" spans="1:56" s="4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</row>
    <row r="3477" spans="1:56" s="4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</row>
    <row r="3478" spans="1:56" s="4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</row>
    <row r="3479" spans="1:56" s="4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</row>
    <row r="3480" spans="1:56" s="4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</row>
    <row r="3481" spans="1:56" s="4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</row>
    <row r="3482" spans="1:56" s="4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</row>
    <row r="3483" spans="1:56" s="4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</row>
    <row r="3484" spans="1:56" s="4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</row>
    <row r="3485" spans="1:56" s="4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</row>
    <row r="3486" spans="1:56" s="4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</row>
    <row r="3487" spans="1:56" s="4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</row>
    <row r="3488" spans="1:56" s="4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</row>
    <row r="3489" spans="1:56" s="4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</row>
    <row r="3490" spans="1:56" s="4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</row>
    <row r="3491" spans="1:56" s="4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</row>
    <row r="3492" spans="1:56" s="4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</row>
    <row r="3493" spans="1:56" s="4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</row>
    <row r="3494" spans="1:56" s="4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</row>
    <row r="3495" spans="1:56" s="4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</row>
    <row r="3496" spans="1:56" s="4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</row>
    <row r="3497" spans="1:56" s="4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</row>
    <row r="3498" spans="1:56" s="4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</row>
    <row r="3499" spans="1:56" s="4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</row>
    <row r="3500" spans="1:56" s="4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</row>
    <row r="3501" spans="1:56" s="4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</row>
    <row r="3502" spans="1:56" s="4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</row>
    <row r="3503" spans="1:56" s="4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</row>
    <row r="3504" spans="1:56" s="4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</row>
    <row r="3505" spans="1:56" s="4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</row>
    <row r="3506" spans="1:56" s="4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</row>
    <row r="3507" spans="1:56" s="4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</row>
    <row r="3508" spans="1:56" s="4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</row>
    <row r="3509" spans="1:56" s="4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</row>
    <row r="3510" spans="1:56" s="4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</row>
    <row r="3511" spans="1:56" s="4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</row>
    <row r="3512" spans="1:56" s="4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</row>
    <row r="3513" spans="1:56" s="4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</row>
    <row r="3514" spans="1:56" s="4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</row>
    <row r="3515" spans="1:56" s="4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</row>
    <row r="3516" spans="1:56" s="4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</row>
    <row r="3517" spans="1:56" s="4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</row>
    <row r="3518" spans="1:56" s="4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</row>
    <row r="3519" spans="1:56" s="4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</row>
    <row r="3520" spans="1:56" s="4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</row>
    <row r="3521" spans="1:56" s="4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</row>
    <row r="3522" spans="1:56" s="4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</row>
    <row r="3523" spans="1:56" s="4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</row>
    <row r="3524" spans="1:56" s="4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</row>
    <row r="3525" spans="1:56" s="4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</row>
    <row r="3526" spans="1:56" s="4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</row>
    <row r="3527" spans="1:56" s="4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</row>
    <row r="3528" spans="1:56" s="4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</row>
    <row r="3529" spans="1:56" s="4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</row>
    <row r="3530" spans="1:56" s="4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</row>
    <row r="3531" spans="1:56" s="4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</row>
    <row r="3532" spans="1:56" s="4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</row>
    <row r="3533" spans="1:56" s="4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</row>
    <row r="3534" spans="1:56" s="4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</row>
    <row r="3535" spans="1:56" s="4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</row>
    <row r="3536" spans="1:56" s="4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</row>
    <row r="3537" spans="1:56" s="4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</row>
    <row r="3538" spans="1:56" s="4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</row>
    <row r="3539" spans="1:56" s="4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</row>
    <row r="3540" spans="1:56" s="4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</row>
    <row r="3541" spans="1:56" s="4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</row>
    <row r="3542" spans="1:56" s="4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</row>
    <row r="3543" spans="1:56" s="4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</row>
    <row r="3544" spans="1:56" s="4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</row>
    <row r="3545" spans="1:56" s="4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</row>
    <row r="3546" spans="1:56" s="4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</row>
    <row r="3547" spans="1:56" s="4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</row>
    <row r="3548" spans="1:56" s="4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</row>
    <row r="3549" spans="1:56" s="4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</row>
    <row r="3550" spans="1:56" s="4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</row>
    <row r="3551" spans="1:56" s="4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</row>
    <row r="3552" spans="1:56" s="4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</row>
    <row r="3553" spans="1:56" s="4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</row>
    <row r="3554" spans="1:56" s="4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</row>
    <row r="3555" spans="1:56" s="4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</row>
    <row r="3556" spans="1:56" s="4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</row>
    <row r="3557" spans="1:56" s="4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</row>
    <row r="3558" spans="1:56" s="4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</row>
    <row r="3559" spans="1:56" s="4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</row>
    <row r="3560" spans="1:56" s="4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</row>
    <row r="3561" spans="1:56" s="4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</row>
    <row r="3562" spans="1:56" s="4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</row>
    <row r="3563" spans="1:56" s="4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</row>
    <row r="3564" spans="1:56" s="4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</row>
    <row r="3565" spans="1:56" s="4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</row>
    <row r="3566" spans="1:56" s="4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</row>
    <row r="3567" spans="1:56" s="4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</row>
    <row r="3568" spans="1:56" s="4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</row>
    <row r="3569" spans="1:56" s="4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</row>
    <row r="3570" spans="1:56" s="4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</row>
    <row r="3571" spans="1:56" s="4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</row>
    <row r="3572" spans="1:56" s="4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</row>
    <row r="3573" spans="1:56" s="4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</row>
    <row r="3574" spans="1:56" s="4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</row>
    <row r="3575" spans="1:56" s="4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</row>
    <row r="3576" spans="1:56" s="4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</row>
    <row r="3577" spans="1:56" s="4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</row>
    <row r="3578" spans="1:56" s="4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</row>
    <row r="3579" spans="1:56" s="4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</row>
    <row r="3580" spans="1:56" s="4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</row>
    <row r="3581" spans="1:56" s="4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</row>
    <row r="3582" spans="1:56" s="4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</row>
    <row r="3583" spans="1:56" s="4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</row>
    <row r="3584" spans="1:56" s="4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</row>
    <row r="3585" spans="1:56" s="4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</row>
    <row r="3586" spans="1:56" s="4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</row>
    <row r="3587" spans="1:56" s="4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</row>
    <row r="3588" spans="1:56" s="4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</row>
    <row r="3589" spans="1:56" s="4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</row>
    <row r="3590" spans="1:56" s="4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</row>
    <row r="3591" spans="1:56" s="4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</row>
    <row r="3592" spans="1:56" s="4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</row>
    <row r="3593" spans="1:56" s="4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</row>
    <row r="3594" spans="1:56" s="4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</row>
    <row r="3595" spans="1:56" s="4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</row>
    <row r="3596" spans="1:56" s="4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</row>
    <row r="3597" spans="1:56" s="4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</row>
    <row r="3598" spans="1:56" s="4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</row>
    <row r="3599" spans="1:56" s="4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</row>
    <row r="3600" spans="1:56" s="4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</row>
    <row r="3601" spans="1:56" s="4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</row>
    <row r="3602" spans="1:56" s="4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</row>
    <row r="3603" spans="1:56" s="4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</row>
    <row r="3604" spans="1:56" s="4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</row>
    <row r="3605" spans="1:56" s="4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</row>
    <row r="3606" spans="1:56" s="4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</row>
    <row r="3607" spans="1:56" s="4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</row>
    <row r="3608" spans="1:56" s="4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</row>
    <row r="3609" spans="1:56" s="4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</row>
    <row r="3610" spans="1:56" s="4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</row>
    <row r="3611" spans="1:56" s="4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</row>
    <row r="3612" spans="1:56" s="4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</row>
    <row r="3613" spans="1:56" s="4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</row>
    <row r="3614" spans="1:56" s="4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</row>
    <row r="3615" spans="1:56" s="4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</row>
    <row r="3616" spans="1:56" s="4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</row>
    <row r="3617" spans="1:56" s="4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</row>
    <row r="3618" spans="1:56" s="4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</row>
    <row r="3619" spans="1:56" s="4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</row>
    <row r="3620" spans="1:56" s="4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</row>
    <row r="3621" spans="1:56" s="4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</row>
    <row r="3622" spans="1:56" s="4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</row>
    <row r="3623" spans="1:56" s="4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</row>
    <row r="3624" spans="1:56" s="4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</row>
    <row r="3625" spans="1:56" s="4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</row>
    <row r="3626" spans="1:56" s="4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</row>
    <row r="3627" spans="1:56" s="4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</row>
    <row r="3628" spans="1:56" s="4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</row>
    <row r="3629" spans="1:56" s="4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</row>
    <row r="3630" spans="1:56" s="4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</row>
    <row r="3631" spans="1:56" s="4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</row>
    <row r="3632" spans="1:56" s="4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</row>
    <row r="3633" spans="1:56" s="4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</row>
    <row r="3634" spans="1:56" s="4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</row>
    <row r="3635" spans="1:56" s="4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</row>
    <row r="3636" spans="1:56" s="4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</row>
    <row r="3637" spans="1:56" s="4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</row>
    <row r="3638" spans="1:56" s="4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</row>
    <row r="3639" spans="1:56" s="4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</row>
    <row r="3640" spans="1:56" s="4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</row>
    <row r="3641" spans="1:56" s="4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</row>
    <row r="3642" spans="1:56" s="4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</row>
    <row r="3643" spans="1:56" s="4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</row>
    <row r="3644" spans="1:56" s="4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</row>
    <row r="3645" spans="1:56" s="4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</row>
    <row r="3646" spans="1:56" s="4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</row>
    <row r="3647" spans="1:56" s="4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</row>
    <row r="3648" spans="1:56" s="4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</row>
    <row r="3649" spans="1:56" s="4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</row>
    <row r="3650" spans="1:56" s="4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</row>
    <row r="3651" spans="1:56" s="4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</row>
    <row r="3652" spans="1:56" s="4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</row>
    <row r="3653" spans="1:56" s="4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</row>
    <row r="3654" spans="1:56" s="4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</row>
    <row r="3655" spans="1:56" s="4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</row>
    <row r="3656" spans="1:56" s="4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</row>
    <row r="3657" spans="1:56" s="4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</row>
    <row r="3658" spans="1:56" s="4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</row>
    <row r="3659" spans="1:56" s="4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</row>
    <row r="3660" spans="1:56" s="4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</row>
    <row r="3661" spans="1:56" s="4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</row>
    <row r="3662" spans="1:56" s="4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</row>
    <row r="3663" spans="1:56" s="4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</row>
    <row r="3664" spans="1:56" s="4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</row>
    <row r="3665" spans="1:56" s="4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</row>
    <row r="3666" spans="1:56" s="4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</row>
    <row r="3667" spans="1:56" s="4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</row>
    <row r="3668" spans="1:56" s="4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</row>
    <row r="3669" spans="1:56" s="4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</row>
    <row r="3670" spans="1:56" s="4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</row>
    <row r="3671" spans="1:56" s="4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</row>
    <row r="3672" spans="1:56" s="4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</row>
    <row r="3673" spans="1:56" s="4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</row>
    <row r="3674" spans="1:56" s="4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</row>
    <row r="3675" spans="1:56" s="4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</row>
    <row r="3676" spans="1:56" s="4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</row>
    <row r="3677" spans="1:56" s="4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</row>
    <row r="3678" spans="1:56" s="4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</row>
    <row r="3679" spans="1:56" s="4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</row>
    <row r="3680" spans="1:56" s="4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</row>
    <row r="3681" spans="1:56" s="4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</row>
    <row r="3682" spans="1:56" s="4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</row>
    <row r="3683" spans="1:56" s="4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</row>
    <row r="3684" spans="1:56" s="4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</row>
    <row r="3685" spans="1:56" s="4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</row>
    <row r="3686" spans="1:56" s="4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</row>
    <row r="3687" spans="1:56" s="4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</row>
    <row r="3688" spans="1:56" s="4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</row>
    <row r="3689" spans="1:56" s="4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</row>
    <row r="3690" spans="1:56" s="4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</row>
    <row r="3691" spans="1:56" s="4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</row>
    <row r="3692" spans="1:56" s="4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</row>
    <row r="3693" spans="1:56" s="4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</row>
    <row r="3694" spans="1:56" s="4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</row>
    <row r="3695" spans="1:56" s="4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</row>
    <row r="3696" spans="1:56" s="4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</row>
    <row r="3697" spans="1:56" s="4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</row>
    <row r="3698" spans="1:56" s="4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</row>
    <row r="3699" spans="1:56" s="4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</row>
    <row r="3700" spans="1:56" s="4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</row>
    <row r="3701" spans="1:56" s="4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</row>
    <row r="3702" spans="1:56" s="4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</row>
    <row r="3703" spans="1:56" s="4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</row>
    <row r="3704" spans="1:56" s="4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</row>
    <row r="3705" spans="1:56" s="4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</row>
    <row r="3706" spans="1:56" s="4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</row>
    <row r="3707" spans="1:56" s="4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</row>
    <row r="3708" spans="1:56" s="4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</row>
    <row r="3709" spans="1:56" s="4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</row>
    <row r="3710" spans="1:56" s="4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</row>
    <row r="3711" spans="1:56" s="4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</row>
    <row r="3712" spans="1:56" s="4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</row>
    <row r="3713" spans="1:56" s="4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</row>
    <row r="3714" spans="1:56" s="4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</row>
    <row r="3715" spans="1:56" s="4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</row>
    <row r="3716" spans="1:56" s="4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</row>
    <row r="3717" spans="1:56" s="4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</row>
    <row r="3718" spans="1:56" s="4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</row>
    <row r="3719" spans="1:56" s="4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</row>
    <row r="3720" spans="1:56" s="4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</row>
    <row r="3721" spans="1:56" s="4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</row>
    <row r="3722" spans="1:56" s="4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</row>
    <row r="3723" spans="1:56" s="4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</row>
    <row r="3724" spans="1:56" s="4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</row>
    <row r="3725" spans="1:56" s="4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</row>
    <row r="3726" spans="1:56" s="4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</row>
    <row r="3727" spans="1:56" s="4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</row>
    <row r="3728" spans="1:56" s="4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</row>
    <row r="3729" spans="1:56" s="4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</row>
    <row r="3730" spans="1:56" s="4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</row>
    <row r="3731" spans="1:56" s="4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</row>
    <row r="3732" spans="1:56" s="4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</row>
    <row r="3733" spans="1:56" s="4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</row>
    <row r="3734" spans="1:56" s="4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</row>
    <row r="3735" spans="1:56" s="4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</row>
    <row r="3736" spans="1:56" s="4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</row>
    <row r="3737" spans="1:56" s="4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</row>
    <row r="3738" spans="1:56" s="4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</row>
    <row r="3739" spans="1:56" s="4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</row>
    <row r="3740" spans="1:56" s="4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</row>
    <row r="3741" spans="1:56" s="4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</row>
    <row r="3742" spans="1:56" s="4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</row>
    <row r="3743" spans="1:56" s="4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</row>
    <row r="3744" spans="1:56" s="4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</row>
    <row r="3745" spans="1:56" s="4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</row>
    <row r="3746" spans="1:56" s="4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</row>
    <row r="3747" spans="1:56" s="4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</row>
    <row r="3748" spans="1:56" s="4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</row>
    <row r="3749" spans="1:56" s="4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</row>
    <row r="3750" spans="1:56" s="4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</row>
    <row r="3751" spans="1:56" s="4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</row>
    <row r="3752" spans="1:56" s="4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</row>
    <row r="3753" spans="1:56" s="4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</row>
    <row r="3754" spans="1:56" s="4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</row>
    <row r="3755" spans="1:56" s="4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</row>
    <row r="3756" spans="1:56" s="4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</row>
    <row r="3757" spans="1:56" s="4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</row>
    <row r="3758" spans="1:56" s="4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</row>
    <row r="3759" spans="1:56" s="4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</row>
    <row r="3760" spans="1:56" s="4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</row>
    <row r="3761" spans="1:56" s="4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</row>
    <row r="3762" spans="1:56" s="4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</row>
    <row r="3763" spans="1:56" s="4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</row>
    <row r="3764" spans="1:56" s="4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</row>
    <row r="3765" spans="1:56" s="4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</row>
    <row r="3766" spans="1:56" s="4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</row>
    <row r="3767" spans="1:56" s="4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</row>
    <row r="3768" spans="1:56" s="4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</row>
    <row r="3769" spans="1:56" s="4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</row>
    <row r="3770" spans="1:56" s="4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</row>
    <row r="3771" spans="1:56" s="4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</row>
    <row r="3772" spans="1:56" s="4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</row>
    <row r="3773" spans="1:56" s="4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</row>
    <row r="3774" spans="1:56" s="4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</row>
    <row r="3775" spans="1:56" s="4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</row>
    <row r="3776" spans="1:56" s="4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</row>
    <row r="3777" spans="1:56" s="4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</row>
    <row r="3778" spans="1:56" s="4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</row>
    <row r="3779" spans="1:56" s="4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</row>
    <row r="3780" spans="1:56" s="4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</row>
    <row r="3781" spans="1:56" s="4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</row>
    <row r="3782" spans="1:56" s="4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</row>
    <row r="3783" spans="1:56" s="4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</row>
    <row r="3784" spans="1:56" s="4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</row>
    <row r="3785" spans="1:56" s="4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</row>
    <row r="3786" spans="1:56" s="4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</row>
    <row r="3787" spans="1:56" s="4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</row>
    <row r="3788" spans="1:56" s="4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</row>
    <row r="3789" spans="1:56" s="4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</row>
    <row r="3790" spans="1:56" s="4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</row>
    <row r="3791" spans="1:56" s="4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</row>
    <row r="3792" spans="1:56" s="4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</row>
    <row r="3793" spans="1:56" s="4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</row>
    <row r="3794" spans="1:56" s="4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</row>
    <row r="3795" spans="1:56" s="4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</row>
    <row r="3796" spans="1:56" s="4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</row>
    <row r="3797" spans="1:56" s="4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</row>
    <row r="3798" spans="1:56" s="4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</row>
    <row r="3799" spans="1:56" s="4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</row>
    <row r="3800" spans="1:56" s="4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</row>
    <row r="3801" spans="1:56" s="4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</row>
    <row r="3802" spans="1:56" s="4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</row>
    <row r="3803" spans="1:56" s="4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</row>
    <row r="3804" spans="1:56" s="4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</row>
    <row r="3805" spans="1:56" s="4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</row>
    <row r="3806" spans="1:56" s="4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</row>
    <row r="3807" spans="1:56" s="4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</row>
    <row r="3808" spans="1:56" s="4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</row>
    <row r="3809" spans="1:56" s="4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</row>
    <row r="3810" spans="1:56" s="4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</row>
    <row r="3811" spans="1:56" s="4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</row>
    <row r="3812" spans="1:56" s="4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</row>
    <row r="3813" spans="1:56" s="4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</row>
    <row r="3814" spans="1:56" s="4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</row>
    <row r="3815" spans="1:56" s="4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</row>
    <row r="3816" spans="1:56" s="4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</row>
    <row r="3817" spans="1:56" s="4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</row>
    <row r="3818" spans="1:56" s="4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</row>
    <row r="3819" spans="1:56" s="4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</row>
    <row r="3820" spans="1:56" s="4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</row>
    <row r="3821" spans="1:56" s="4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</row>
    <row r="3822" spans="1:56" s="4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</row>
    <row r="3823" spans="1:56" s="4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</row>
    <row r="3824" spans="1:56" s="4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</row>
    <row r="3825" spans="1:56" s="4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</row>
    <row r="3826" spans="1:56" s="4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</row>
    <row r="3827" spans="1:56" s="4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</row>
    <row r="3828" spans="1:56" s="4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</row>
    <row r="3829" spans="1:56" s="4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</row>
    <row r="3830" spans="1:56" s="4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</row>
    <row r="3831" spans="1:56" s="4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</row>
    <row r="3832" spans="1:56" s="4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</row>
    <row r="3833" spans="1:56" s="4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</row>
    <row r="3834" spans="1:56" s="4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</row>
    <row r="3835" spans="1:56" s="4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</row>
    <row r="3836" spans="1:56" s="4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</row>
    <row r="3837" spans="1:56" s="4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</row>
    <row r="3838" spans="1:56" s="4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</row>
    <row r="3839" spans="1:56" s="4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</row>
    <row r="3840" spans="1:56" s="4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</row>
    <row r="3841" spans="1:56" s="4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</row>
    <row r="3842" spans="1:56" s="4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</row>
    <row r="3843" spans="1:56" s="4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</row>
    <row r="3844" spans="1:56" s="4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</row>
    <row r="3845" spans="1:56" s="4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</row>
    <row r="3846" spans="1:56" s="4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</row>
    <row r="3847" spans="1:56" s="4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</row>
    <row r="3848" spans="1:56" s="4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</row>
    <row r="3849" spans="1:56" s="4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</row>
    <row r="3850" spans="1:56" s="4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</row>
    <row r="3851" spans="1:56" s="4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</row>
    <row r="3852" spans="1:56" s="4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</row>
    <row r="3853" spans="1:56" s="4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</row>
    <row r="3854" spans="1:56" s="4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</row>
    <row r="3855" spans="1:56" s="4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</row>
    <row r="3856" spans="1:56" s="4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</row>
    <row r="3857" spans="1:56" s="4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</row>
    <row r="3858" spans="1:56" s="4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</row>
    <row r="3859" spans="1:56" s="4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</row>
    <row r="3860" spans="1:56" s="4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</row>
    <row r="3861" spans="1:56" s="4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</row>
    <row r="3862" spans="1:56" s="4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</row>
    <row r="3863" spans="1:56" s="4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</row>
    <row r="3864" spans="1:56" s="4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</row>
    <row r="3865" spans="1:56" s="4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</row>
    <row r="3866" spans="1:56" s="4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</row>
    <row r="3867" spans="1:56" s="4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</row>
    <row r="3868" spans="1:56" s="4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</row>
    <row r="3869" spans="1:56" s="4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</row>
    <row r="3870" spans="1:56" s="4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</row>
    <row r="3871" spans="1:56" s="4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</row>
    <row r="3872" spans="1:56" s="4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</row>
    <row r="3873" spans="1:56" s="4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</row>
    <row r="3874" spans="1:56" s="4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</row>
    <row r="3875" spans="1:56" s="4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</row>
    <row r="3876" spans="1:56" s="4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</row>
    <row r="3877" spans="1:56" s="4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</row>
    <row r="3878" spans="1:56" s="4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</row>
    <row r="3879" spans="1:56" s="4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</row>
    <row r="3880" spans="1:56" s="4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</row>
    <row r="3881" spans="1:56" s="4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</row>
    <row r="3882" spans="1:56" s="4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</row>
    <row r="3883" spans="1:56" s="4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</row>
    <row r="3884" spans="1:56" s="4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</row>
    <row r="3885" spans="1:56" s="4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</row>
    <row r="3886" spans="1:56" s="4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</row>
    <row r="3887" spans="1:56" s="4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</row>
    <row r="3888" spans="1:56" s="4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</row>
    <row r="3889" spans="1:56" s="4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</row>
    <row r="3890" spans="1:56" s="4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</row>
    <row r="3891" spans="1:56" s="4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</row>
    <row r="3892" spans="1:56" s="4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</row>
    <row r="3893" spans="1:56" s="4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</row>
    <row r="3894" spans="1:56" s="4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</row>
    <row r="3895" spans="1:56" s="4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</row>
    <row r="3896" spans="1:56" s="4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</row>
    <row r="3897" spans="1:56" s="4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</row>
    <row r="3898" spans="1:56" s="4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</row>
    <row r="3899" spans="1:56" s="4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</row>
    <row r="3900" spans="1:56" s="4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</row>
    <row r="3901" spans="1:56" s="4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</row>
    <row r="3902" spans="1:56" s="4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</row>
    <row r="3903" spans="1:56" s="4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</row>
    <row r="3904" spans="1:56" s="4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</row>
    <row r="3905" spans="1:56" s="4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</row>
    <row r="3906" spans="1:56" s="4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</row>
    <row r="3907" spans="1:56" s="4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</row>
    <row r="3908" spans="1:56" s="4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</row>
    <row r="3909" spans="1:56" s="4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</row>
    <row r="3910" spans="1:56" s="4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</row>
    <row r="3911" spans="1:56" s="4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</row>
    <row r="3912" spans="1:56" s="4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</row>
    <row r="3913" spans="1:56" s="4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</row>
    <row r="3914" spans="1:56" s="4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</row>
    <row r="3915" spans="1:56" s="4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</row>
    <row r="3916" spans="1:56" s="4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</row>
    <row r="3917" spans="1:56" s="4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</row>
    <row r="3918" spans="1:56" s="4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</row>
    <row r="3919" spans="1:56" s="4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</row>
    <row r="3920" spans="1:56" s="4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</row>
    <row r="3921" spans="1:56" s="4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</row>
    <row r="3922" spans="1:56" s="4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</row>
    <row r="3923" spans="1:56" s="4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</row>
    <row r="3924" spans="1:56" s="4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</row>
    <row r="3925" spans="1:56" s="4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</row>
    <row r="3926" spans="1:56" s="4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</row>
    <row r="3927" spans="1:56" s="4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</row>
    <row r="3928" spans="1:56" s="4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</row>
    <row r="3929" spans="1:56" s="4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</row>
    <row r="3930" spans="1:56" s="4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</row>
    <row r="3931" spans="1:56" s="4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</row>
    <row r="3932" spans="1:56" s="4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</row>
    <row r="3933" spans="1:56" s="4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</row>
    <row r="3934" spans="1:56" s="4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</row>
    <row r="3935" spans="1:56" s="4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</row>
    <row r="3936" spans="1:56" s="4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</row>
    <row r="3937" spans="1:56" s="4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</row>
    <row r="3938" spans="1:56" s="4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</row>
    <row r="3939" spans="1:56" s="4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</row>
    <row r="3940" spans="1:56" s="4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</row>
    <row r="3941" spans="1:56" s="4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</row>
    <row r="3942" spans="1:56" s="4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</row>
    <row r="3943" spans="1:56" s="4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</row>
    <row r="3944" spans="1:56" s="4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</row>
    <row r="3945" spans="1:56" s="4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</row>
    <row r="3946" spans="1:56" s="4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</row>
    <row r="3947" spans="1:56" s="4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</row>
    <row r="3948" spans="1:56" s="4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</row>
    <row r="3949" spans="1:56" s="4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</row>
    <row r="3950" spans="1:56" s="4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</row>
    <row r="3951" spans="1:56" s="4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</row>
    <row r="3952" spans="1:56" s="4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</row>
    <row r="3953" spans="1:56" s="4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</row>
    <row r="3954" spans="1:56" s="4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</row>
    <row r="3955" spans="1:56" s="4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</row>
    <row r="3956" spans="1:56" s="4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</row>
    <row r="3957" spans="1:56" s="4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</row>
    <row r="3958" spans="1:56" s="4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</row>
    <row r="3959" spans="1:56" s="4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</row>
    <row r="3960" spans="1:56" s="4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</row>
    <row r="3961" spans="1:56" s="4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</row>
    <row r="3962" spans="1:56" s="4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</row>
    <row r="3963" spans="1:56" s="4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</row>
    <row r="3964" spans="1:56" s="4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</row>
    <row r="3965" spans="1:56" s="4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</row>
    <row r="3966" spans="1:56" s="4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</row>
    <row r="3967" spans="1:56" s="4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</row>
    <row r="3968" spans="1:56" s="4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</row>
    <row r="3969" spans="1:56" s="4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</row>
    <row r="3970" spans="1:56" s="4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</row>
    <row r="3971" spans="1:56" s="4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</row>
    <row r="3972" spans="1:56" s="4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</row>
    <row r="3973" spans="1:56" s="4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</row>
    <row r="3974" spans="1:56" s="4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</row>
    <row r="3975" spans="1:56" s="4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</row>
    <row r="3976" spans="1:56" s="4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</row>
    <row r="3977" spans="1:56" s="4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</row>
    <row r="3978" spans="1:56" s="4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</row>
    <row r="3979" spans="1:56" s="4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</row>
    <row r="3980" spans="1:56" s="4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</row>
    <row r="3981" spans="1:56" s="4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</row>
    <row r="3982" spans="1:56" s="4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</row>
    <row r="3983" spans="1:56" s="4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</row>
    <row r="3984" spans="1:56" s="4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</row>
    <row r="3985" spans="1:56" s="4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</row>
    <row r="3986" spans="1:56" s="4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</row>
    <row r="3987" spans="1:56" s="4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</row>
    <row r="3988" spans="1:56" s="4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</row>
    <row r="3989" spans="1:56" s="4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</row>
    <row r="3990" spans="1:56" s="4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</row>
    <row r="3991" spans="1:56" s="4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</row>
    <row r="3992" spans="1:56" s="4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</row>
    <row r="3993" spans="1:56" s="4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</row>
    <row r="3994" spans="1:56" s="4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</row>
    <row r="3995" spans="1:56" s="4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</row>
    <row r="3996" spans="1:56" s="4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</row>
    <row r="3997" spans="1:56" s="4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</row>
    <row r="3998" spans="1:56" s="4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</row>
    <row r="3999" spans="1:56" s="4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</row>
    <row r="4000" spans="1:56" s="4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</row>
    <row r="4001" spans="1:56" s="4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</row>
    <row r="4002" spans="1:56" s="4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</row>
    <row r="4003" spans="1:56" s="4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</row>
    <row r="4004" spans="1:56" s="4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</row>
    <row r="4005" spans="1:56" s="4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</row>
    <row r="4006" spans="1:56" s="4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</row>
    <row r="4007" spans="1:56" s="4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</row>
    <row r="4008" spans="1:56" s="4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</row>
    <row r="4009" spans="1:56" s="4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</row>
    <row r="4010" spans="1:56" s="4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</row>
    <row r="4011" spans="1:56" s="4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</row>
    <row r="4012" spans="1:56" s="4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</row>
    <row r="4013" spans="1:56" s="4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</row>
    <row r="4014" spans="1:56" s="4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</row>
    <row r="4015" spans="1:56" s="4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</row>
    <row r="4016" spans="1:56" s="4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</row>
    <row r="4017" spans="1:56" s="4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</row>
    <row r="4018" spans="1:56" s="4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</row>
    <row r="4019" spans="1:56" s="4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</row>
    <row r="4020" spans="1:56" s="4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</row>
    <row r="4021" spans="1:56" s="4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</row>
    <row r="4022" spans="1:56" s="4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</row>
    <row r="4023" spans="1:56" s="4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</row>
    <row r="4024" spans="1:56" s="4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</row>
    <row r="4025" spans="1:56" s="4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</row>
    <row r="4026" spans="1:56" s="4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</row>
    <row r="4027" spans="1:56" s="4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</row>
    <row r="4028" spans="1:56" s="4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</row>
    <row r="4029" spans="1:56" s="4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</row>
    <row r="4030" spans="1:56" s="4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</row>
    <row r="4031" spans="1:56" s="4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</row>
    <row r="4032" spans="1:56" s="4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</row>
    <row r="4033" spans="1:56" s="4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</row>
    <row r="4034" spans="1:56" s="4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</row>
    <row r="4035" spans="1:56" s="4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</row>
    <row r="4036" spans="1:56" s="4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</row>
    <row r="4037" spans="1:56" s="4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</row>
    <row r="4038" spans="1:56" s="4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</row>
    <row r="4039" spans="1:56" s="4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</row>
    <row r="4040" spans="1:56" s="4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</row>
    <row r="4041" spans="1:56" s="4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</row>
    <row r="4042" spans="1:56" s="4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</row>
    <row r="4043" spans="1:56" s="4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</row>
    <row r="4044" spans="1:56" s="4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</row>
    <row r="4045" spans="1:56" s="4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</row>
    <row r="4046" spans="1:56" s="4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</row>
    <row r="4047" spans="1:56" s="4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</row>
    <row r="4048" spans="1:56" s="4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</row>
    <row r="4049" spans="1:56" s="4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</row>
    <row r="4050" spans="1:56" s="4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</row>
    <row r="4051" spans="1:56" s="4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</row>
    <row r="4052" spans="1:56" s="4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</row>
    <row r="4053" spans="1:56" s="4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</row>
    <row r="4054" spans="1:56" s="4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</row>
    <row r="4055" spans="1:56" s="4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</row>
    <row r="4056" spans="1:56" s="4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</row>
    <row r="4057" spans="1:56" s="4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</row>
    <row r="4058" spans="1:56" s="4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</row>
    <row r="4059" spans="1:56" s="4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</row>
    <row r="4060" spans="1:56" s="4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</row>
    <row r="4061" spans="1:56" s="4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</row>
    <row r="4062" spans="1:56" s="4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</row>
    <row r="4063" spans="1:56" s="4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</row>
    <row r="4064" spans="1:56" s="4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</row>
    <row r="4065" spans="1:56" s="4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</row>
    <row r="4066" spans="1:56" s="4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</row>
    <row r="4067" spans="1:56" s="4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</row>
    <row r="4068" spans="1:56" s="4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</row>
    <row r="4069" spans="1:56" s="4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</row>
    <row r="4070" spans="1:56" s="4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</row>
    <row r="4071" spans="1:56" s="4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</row>
    <row r="4072" spans="1:56" s="4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</row>
    <row r="4073" spans="1:56" s="4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</row>
    <row r="4074" spans="1:56" s="4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</row>
    <row r="4075" spans="1:56" s="4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</row>
    <row r="4076" spans="1:56" s="4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</row>
    <row r="4077" spans="1:56" s="4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</row>
    <row r="4078" spans="1:56" s="4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</row>
    <row r="4079" spans="1:56" s="4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</row>
    <row r="4080" spans="1:56" s="4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</row>
    <row r="4081" spans="1:56" s="4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</row>
    <row r="4082" spans="1:56" s="4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</row>
    <row r="4083" spans="1:56" s="4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</row>
    <row r="4084" spans="1:56" s="4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</row>
    <row r="4085" spans="1:56" s="4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</row>
    <row r="4086" spans="1:56" s="4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</row>
    <row r="4087" spans="1:56" s="4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</row>
    <row r="4088" spans="1:56" s="4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</row>
    <row r="4089" spans="1:56" s="4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</row>
    <row r="4090" spans="1:56" s="4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</row>
    <row r="4091" spans="1:56" s="4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</row>
    <row r="4092" spans="1:56" s="4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</row>
    <row r="4093" spans="1:56" s="4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</row>
    <row r="4094" spans="1:56" s="4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</row>
    <row r="4095" spans="1:56" s="4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</row>
    <row r="4096" spans="1:56" s="4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</row>
    <row r="4097" spans="1:56" s="4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</row>
    <row r="4098" spans="1:56" s="4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</row>
    <row r="4099" spans="1:56" s="4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</row>
    <row r="4100" spans="1:56" s="4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</row>
    <row r="4101" spans="1:56" s="4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</row>
    <row r="4102" spans="1:56" s="4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</row>
    <row r="4103" spans="1:56" s="4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</row>
    <row r="4104" spans="1:56" s="4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</row>
    <row r="4105" spans="1:56" s="4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</row>
    <row r="4106" spans="1:56" s="4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</row>
    <row r="4107" spans="1:56" s="4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</row>
    <row r="4108" spans="1:56" s="4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</row>
    <row r="4109" spans="1:56" s="4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</row>
    <row r="4110" spans="1:56" s="4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</row>
    <row r="4111" spans="1:56" s="4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</row>
    <row r="4112" spans="1:56" s="4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</row>
    <row r="4113" spans="1:56" s="4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</row>
    <row r="4114" spans="1:56" s="4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</row>
    <row r="4115" spans="1:56" s="4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</row>
    <row r="4116" spans="1:56" s="4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</row>
    <row r="4117" spans="1:56" s="4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</row>
    <row r="4118" spans="1:56" s="4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</row>
    <row r="4119" spans="1:56" s="4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</row>
    <row r="4120" spans="1:56" s="4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</row>
    <row r="4121" spans="1:56" s="4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</row>
    <row r="4122" spans="1:56" s="4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</row>
    <row r="4123" spans="1:56" s="4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</row>
    <row r="4124" spans="1:56" s="4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</row>
    <row r="4125" spans="1:56" s="4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</row>
    <row r="4126" spans="1:56" s="4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</row>
    <row r="4127" spans="1:56" s="4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</row>
    <row r="4128" spans="1:56" s="4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</row>
    <row r="4129" spans="1:56" s="4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</row>
    <row r="4130" spans="1:56" s="4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</row>
    <row r="4131" spans="1:56" s="4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</row>
    <row r="4132" spans="1:56" s="4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</row>
    <row r="4133" spans="1:56" s="4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</row>
    <row r="4134" spans="1:56" s="4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</row>
    <row r="4135" spans="1:56" s="4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</row>
    <row r="4136" spans="1:56" s="4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</row>
    <row r="4137" spans="1:56" s="4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</row>
    <row r="4138" spans="1:56" s="4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</row>
    <row r="4139" spans="1:56" s="4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</row>
    <row r="4140" spans="1:56" s="4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</row>
    <row r="4141" spans="1:56" s="4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</row>
    <row r="4142" spans="1:56" s="4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</row>
    <row r="4143" spans="1:56" s="4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</row>
    <row r="4144" spans="1:56" s="4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</row>
    <row r="4145" spans="1:56" s="4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</row>
    <row r="4146" spans="1:56" s="4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</row>
    <row r="4147" spans="1:56" s="4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</row>
    <row r="4148" spans="1:56" s="4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</row>
    <row r="4149" spans="1:56" s="4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</row>
    <row r="4150" spans="1:56" s="4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</row>
    <row r="4151" spans="1:56" s="4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</row>
    <row r="4152" spans="1:56" s="4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</row>
    <row r="4153" spans="1:56" s="4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</row>
    <row r="4154" spans="1:56" s="4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</row>
    <row r="4155" spans="1:56" s="4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</row>
    <row r="4156" spans="1:56" s="4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</row>
    <row r="4157" spans="1:56" s="4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</row>
    <row r="4158" spans="1:56" s="4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</row>
    <row r="4159" spans="1:56" s="4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</row>
    <row r="4160" spans="1:56" s="4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</row>
    <row r="4161" spans="1:56" s="4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</row>
    <row r="4162" spans="1:56" s="4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</row>
    <row r="4163" spans="1:56" s="4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</row>
    <row r="4164" spans="1:56" s="4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</row>
    <row r="4165" spans="1:56" s="4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</row>
    <row r="4166" spans="1:56" s="4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</row>
    <row r="4167" spans="1:56" s="4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</row>
    <row r="4168" spans="1:56" s="4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</row>
    <row r="4169" spans="1:56" s="4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</row>
    <row r="4170" spans="1:56" s="4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</row>
    <row r="4171" spans="1:56" s="4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</row>
    <row r="4172" spans="1:56" s="4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</row>
    <row r="4173" spans="1:56" s="4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</row>
    <row r="4174" spans="1:56" s="4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</row>
    <row r="4175" spans="1:56" s="4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</row>
    <row r="4176" spans="1:56" s="4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</row>
    <row r="4177" spans="1:56" s="4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</row>
    <row r="4178" spans="1:56" s="4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</row>
    <row r="4179" spans="1:56" s="4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</row>
    <row r="4180" spans="1:56" s="4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</row>
    <row r="4181" spans="1:56" s="4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</row>
    <row r="4182" spans="1:56" s="4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</row>
    <row r="4183" spans="1:56" s="4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</row>
    <row r="4184" spans="1:56" s="4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</row>
    <row r="4185" spans="1:56" s="4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</row>
    <row r="4186" spans="1:56" s="4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</row>
    <row r="4187" spans="1:56" s="4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</row>
    <row r="4188" spans="1:56" s="4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</row>
    <row r="4189" spans="1:56" s="4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</row>
    <row r="4190" spans="1:56" s="4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</row>
    <row r="4191" spans="1:56" s="4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</row>
    <row r="4192" spans="1:56" s="4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</row>
    <row r="4193" spans="1:56" s="4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</row>
    <row r="4194" spans="1:56" s="4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</row>
    <row r="4195" spans="1:56" s="4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</row>
    <row r="4196" spans="1:56" s="4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</row>
    <row r="4197" spans="1:56" s="4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</row>
    <row r="4198" spans="1:56" s="4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</row>
    <row r="4199" spans="1:56" s="4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</row>
    <row r="4200" spans="1:56" s="4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</row>
    <row r="4201" spans="1:56" s="4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</row>
    <row r="4202" spans="1:56" s="4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</row>
    <row r="4203" spans="1:56" s="4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</row>
    <row r="4204" spans="1:56" s="4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</row>
    <row r="4205" spans="1:56" s="4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</row>
    <row r="4206" spans="1:56" s="4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</row>
    <row r="4207" spans="1:56" s="4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</row>
    <row r="4208" spans="1:56" s="4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</row>
    <row r="4209" spans="1:56" s="4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</row>
    <row r="4210" spans="1:56" s="4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</row>
    <row r="4211" spans="1:56" s="4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</row>
    <row r="4212" spans="1:56" s="4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</row>
    <row r="4213" spans="1:56" s="4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</row>
    <row r="4214" spans="1:56" s="4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</row>
    <row r="4215" spans="1:56" s="4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</row>
    <row r="4216" spans="1:56" s="4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</row>
    <row r="4217" spans="1:56" s="4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</row>
    <row r="4218" spans="1:56" s="4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</row>
    <row r="4219" spans="1:56" s="4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</row>
    <row r="4220" spans="1:56" s="4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</row>
    <row r="4221" spans="1:56" s="4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</row>
    <row r="4222" spans="1:56" s="4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</row>
    <row r="4223" spans="1:56" s="4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</row>
    <row r="4224" spans="1:56" s="4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</row>
    <row r="4225" spans="1:56" s="4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</row>
    <row r="4226" spans="1:56" s="4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</row>
    <row r="4227" spans="1:56" s="4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</row>
    <row r="4228" spans="1:56" s="4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</row>
    <row r="4229" spans="1:56" s="4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</row>
    <row r="4230" spans="1:56" s="4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</row>
    <row r="4231" spans="1:56" s="4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</row>
    <row r="4232" spans="1:56" s="4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</row>
    <row r="4233" spans="1:56" s="4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</row>
    <row r="4234" spans="1:56" s="4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</row>
    <row r="4235" spans="1:56" s="4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</row>
    <row r="4236" spans="1:56" s="4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</row>
    <row r="4237" spans="1:56" s="4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</row>
    <row r="4238" spans="1:56" s="4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</row>
    <row r="4239" spans="1:56" s="4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</row>
    <row r="4240" spans="1:56" s="4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</row>
    <row r="4241" spans="1:56" s="4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</row>
    <row r="4242" spans="1:56" s="4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</row>
    <row r="4243" spans="1:56" s="4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</row>
    <row r="4244" spans="1:56" s="4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</row>
    <row r="4245" spans="1:56" s="4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</row>
    <row r="4246" spans="1:56" s="4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</row>
    <row r="4247" spans="1:56" s="4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</row>
    <row r="4248" spans="1:56" s="4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</row>
    <row r="4249" spans="1:56" s="4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</row>
    <row r="4250" spans="1:56" s="4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</row>
    <row r="4251" spans="1:56" s="4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</row>
    <row r="4252" spans="1:56" s="4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</row>
    <row r="4253" spans="1:56" s="4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</row>
    <row r="4254" spans="1:56" s="4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</row>
    <row r="4255" spans="1:56" s="4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</row>
    <row r="4256" spans="1:56" s="4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</row>
    <row r="4257" spans="1:56" s="4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</row>
    <row r="4258" spans="1:56" s="4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</row>
    <row r="4259" spans="1:56" s="4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</row>
    <row r="4260" spans="1:56" s="4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</row>
    <row r="4261" spans="1:56" s="4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</row>
    <row r="4262" spans="1:56" s="4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</row>
    <row r="4263" spans="1:56" s="4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</row>
    <row r="4264" spans="1:56" s="4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</row>
    <row r="4265" spans="1:56" s="4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</row>
    <row r="4266" spans="1:56" s="4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</row>
    <row r="4267" spans="1:56" s="4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</row>
    <row r="4268" spans="1:56" s="4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</row>
    <row r="4269" spans="1:56" s="4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</row>
    <row r="4270" spans="1:56" s="4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</row>
    <row r="4271" spans="1:56" s="4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</row>
    <row r="4272" spans="1:56" s="4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</row>
    <row r="4273" spans="1:56" s="4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</row>
    <row r="4274" spans="1:56" s="4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</row>
    <row r="4275" spans="1:56" s="4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</row>
    <row r="4276" spans="1:56" s="4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</row>
    <row r="4277" spans="1:56" s="4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</row>
    <row r="4278" spans="1:56" s="4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</row>
    <row r="4279" spans="1:56" s="4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</row>
    <row r="4280" spans="1:56" s="4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</row>
    <row r="4281" spans="1:56" s="4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</row>
    <row r="4282" spans="1:56" s="4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</row>
    <row r="4283" spans="1:56" s="4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</row>
    <row r="4284" spans="1:56" s="4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</row>
    <row r="4285" spans="1:56" s="4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</row>
    <row r="4286" spans="1:56" s="4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</row>
    <row r="4287" spans="1:56" s="4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</row>
    <row r="4288" spans="1:56" s="4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</row>
    <row r="4289" spans="1:56" s="4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</row>
    <row r="4290" spans="1:56" s="4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</row>
    <row r="4291" spans="1:56" s="4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</row>
    <row r="4292" spans="1:56" s="4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</row>
    <row r="4293" spans="1:56" s="4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</row>
    <row r="4294" spans="1:56" s="4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</row>
    <row r="4295" spans="1:56" s="4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</row>
    <row r="4296" spans="1:56" s="4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</row>
    <row r="4297" spans="1:56" s="4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</row>
    <row r="4298" spans="1:56" s="4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</row>
    <row r="4299" spans="1:56" s="4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</row>
    <row r="4300" spans="1:56" s="4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</row>
    <row r="4301" spans="1:56" s="4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</row>
    <row r="4302" spans="1:56" s="4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</row>
    <row r="4303" spans="1:56" s="4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</row>
    <row r="4304" spans="1:56" s="4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</row>
    <row r="4305" spans="1:56" s="4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</row>
    <row r="4306" spans="1:56" s="4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</row>
    <row r="4307" spans="1:56" s="4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</row>
    <row r="4308" spans="1:56" s="4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</row>
    <row r="4309" spans="1:56" s="4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</row>
    <row r="4310" spans="1:56" s="4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</row>
    <row r="4311" spans="1:56" s="4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</row>
    <row r="4312" spans="1:56" s="4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</row>
    <row r="4313" spans="1:56" s="4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</row>
    <row r="4314" spans="1:56" s="4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</row>
    <row r="4315" spans="1:56" s="4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</row>
    <row r="4316" spans="1:56" s="4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</row>
    <row r="4317" spans="1:56" s="4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</row>
    <row r="4318" spans="1:56" s="4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</row>
    <row r="4319" spans="1:56" s="4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</row>
    <row r="4320" spans="1:56" s="4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</row>
    <row r="4321" spans="1:56" s="4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</row>
    <row r="4322" spans="1:56" s="4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</row>
    <row r="4323" spans="1:56" s="4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</row>
    <row r="4324" spans="1:56" s="4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</row>
    <row r="4325" spans="1:56" s="4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</row>
    <row r="4326" spans="1:56" s="4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</row>
    <row r="4327" spans="1:56" s="4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</row>
    <row r="4328" spans="1:56" s="4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</row>
    <row r="4329" spans="1:56" s="4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</row>
    <row r="4330" spans="1:56" s="4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</row>
    <row r="4331" spans="1:56" s="4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</row>
    <row r="4332" spans="1:56" s="4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</row>
    <row r="4333" spans="1:56" s="4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</row>
    <row r="4334" spans="1:56" s="4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</row>
    <row r="4335" spans="1:56" s="4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</row>
    <row r="4336" spans="1:56" s="4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</row>
    <row r="4337" spans="1:56" s="4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</row>
    <row r="4338" spans="1:56" s="4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</row>
    <row r="4339" spans="1:56" s="4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</row>
    <row r="4340" spans="1:56" s="4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</row>
    <row r="4341" spans="1:56" s="4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</row>
    <row r="4342" spans="1:56" s="4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</row>
    <row r="4343" spans="1:56" s="4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</row>
    <row r="4344" spans="1:56" s="4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</row>
    <row r="4345" spans="1:56" s="4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</row>
    <row r="4346" spans="1:56" s="4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</row>
    <row r="4347" spans="1:56" s="4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</row>
    <row r="4348" spans="1:56" s="4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</row>
    <row r="4349" spans="1:56" s="4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</row>
    <row r="4350" spans="1:56" s="4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</row>
    <row r="4351" spans="1:56" s="4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</row>
    <row r="4352" spans="1:56" s="4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</row>
    <row r="4353" spans="1:56" s="4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</row>
    <row r="4354" spans="1:56" s="4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</row>
    <row r="4355" spans="1:56" s="4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</row>
    <row r="4356" spans="1:56" s="4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</row>
    <row r="4357" spans="1:56" s="4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</row>
    <row r="4358" spans="1:56" s="4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</row>
    <row r="4359" spans="1:56" s="4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</row>
    <row r="4360" spans="1:56" s="4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</row>
    <row r="4361" spans="1:56" s="4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</row>
    <row r="4362" spans="1:56" s="4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</row>
    <row r="4363" spans="1:56" s="4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</row>
    <row r="4364" spans="1:56" s="4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</row>
    <row r="4365" spans="1:56" s="4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</row>
    <row r="4366" spans="1:56" s="4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</row>
    <row r="4367" spans="1:56" s="4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</row>
    <row r="4368" spans="1:56" s="4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</row>
    <row r="4369" spans="1:56" s="4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</row>
    <row r="4370" spans="1:56" s="4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</row>
    <row r="4371" spans="1:56" s="4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</row>
    <row r="4372" spans="1:56" s="4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</row>
    <row r="4373" spans="1:56" s="4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</row>
    <row r="4374" spans="1:56" s="4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</row>
    <row r="4375" spans="1:56" s="4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</row>
    <row r="4376" spans="1:56" s="4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</row>
    <row r="4377" spans="1:56" s="4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</row>
    <row r="4378" spans="1:56" s="4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</row>
    <row r="4379" spans="1:56" s="4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</row>
    <row r="4380" spans="1:56" s="4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</row>
    <row r="4381" spans="1:56" s="4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</row>
    <row r="4382" spans="1:56" s="4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</row>
    <row r="4383" spans="1:56" s="4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</row>
    <row r="4384" spans="1:56" s="4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</row>
    <row r="4385" spans="1:56" s="4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</row>
    <row r="4386" spans="1:56" s="4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</row>
    <row r="4387" spans="1:56" s="4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</row>
    <row r="4388" spans="1:56" s="4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</row>
    <row r="4389" spans="1:56" s="4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</row>
    <row r="4390" spans="1:56" s="4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</row>
    <row r="4391" spans="1:56" s="4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</row>
    <row r="4392" spans="1:56" s="4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</row>
    <row r="4393" spans="1:56" s="4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</row>
    <row r="4394" spans="1:56" s="4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</row>
    <row r="4395" spans="1:56" s="4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</row>
    <row r="4396" spans="1:56" s="4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</row>
    <row r="4397" spans="1:56" s="4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</row>
    <row r="4398" spans="1:56" s="4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</row>
    <row r="4399" spans="1:56" s="4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</row>
    <row r="4400" spans="1:56" s="4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</row>
    <row r="4401" spans="1:56" s="4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</row>
    <row r="4402" spans="1:56" s="4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</row>
    <row r="4403" spans="1:56" s="4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</row>
    <row r="4404" spans="1:56" s="4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</row>
    <row r="4405" spans="1:56" s="4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</row>
    <row r="4406" spans="1:56" s="4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</row>
    <row r="4407" spans="1:56" s="4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</row>
    <row r="4408" spans="1:56" s="4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</row>
    <row r="4409" spans="1:56" s="4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</row>
    <row r="4410" spans="1:56" s="4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</row>
    <row r="4411" spans="1:56" s="4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</row>
    <row r="4412" spans="1:56" s="4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</row>
    <row r="4413" spans="1:56" s="4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</row>
    <row r="4414" spans="1:56" s="4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</row>
    <row r="4415" spans="1:56" s="4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</row>
    <row r="4416" spans="1:56" s="4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</row>
    <row r="4417" spans="1:56" s="4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</row>
    <row r="4418" spans="1:56" s="4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</row>
    <row r="4419" spans="1:56" s="4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</row>
    <row r="4420" spans="1:56" s="4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</row>
    <row r="4421" spans="1:56" s="4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</row>
    <row r="4422" spans="1:56" s="4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</row>
    <row r="4423" spans="1:56" s="4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</row>
    <row r="4424" spans="1:56" s="4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</row>
    <row r="4425" spans="1:56" s="4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</row>
    <row r="4426" spans="1:56" s="4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</row>
    <row r="4427" spans="1:56" s="4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</row>
    <row r="4428" spans="1:56" s="4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</row>
    <row r="4429" spans="1:56" s="4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</row>
    <row r="4430" spans="1:56" s="4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</row>
    <row r="4431" spans="1:56" s="4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</row>
    <row r="4432" spans="1:56" s="4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</row>
    <row r="4433" spans="1:56" s="4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</row>
    <row r="4434" spans="1:56" s="4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</row>
    <row r="4435" spans="1:56" s="4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</row>
    <row r="4436" spans="1:56" s="4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</row>
    <row r="4437" spans="1:56" s="4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</row>
    <row r="4438" spans="1:56" s="4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</row>
    <row r="4439" spans="1:56" s="4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</row>
    <row r="4440" spans="1:56" s="4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</row>
    <row r="4441" spans="1:56" s="4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</row>
    <row r="4442" spans="1:56" s="4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</row>
    <row r="4443" spans="1:56" s="4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</row>
    <row r="4444" spans="1:56" s="4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</row>
    <row r="4445" spans="1:56" s="4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</row>
    <row r="4446" spans="1:56" s="4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</row>
    <row r="4447" spans="1:56" s="4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</row>
    <row r="4448" spans="1:56" s="4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</row>
    <row r="4449" spans="1:56" s="4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</row>
    <row r="4450" spans="1:56" s="4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</row>
    <row r="4451" spans="1:56" s="4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</row>
    <row r="4452" spans="1:56" s="4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</row>
    <row r="4453" spans="1:56" s="4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</row>
    <row r="4454" spans="1:56" s="4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</row>
    <row r="4455" spans="1:56" s="4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</row>
    <row r="4456" spans="1:56" s="4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</row>
    <row r="4457" spans="1:56" s="4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</row>
    <row r="4458" spans="1:56" s="4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</row>
    <row r="4459" spans="1:56" s="4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</row>
    <row r="4460" spans="1:56" s="4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</row>
    <row r="4461" spans="1:56" s="4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</row>
    <row r="4462" spans="1:56" s="4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</row>
    <row r="4463" spans="1:56" s="4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</row>
    <row r="4464" spans="1:56" s="4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</row>
    <row r="4465" spans="1:56" s="4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</row>
    <row r="4466" spans="1:56" s="4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</row>
    <row r="4467" spans="1:56" s="4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</row>
    <row r="4468" spans="1:56" s="4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</row>
    <row r="4469" spans="1:56" s="4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</row>
    <row r="4470" spans="1:56" s="4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</row>
    <row r="4471" spans="1:56" s="4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</row>
    <row r="4472" spans="1:56" s="4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</row>
    <row r="4473" spans="1:56" s="4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</row>
    <row r="4474" spans="1:56" s="4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</row>
    <row r="4475" spans="1:56" s="4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</row>
    <row r="4476" spans="1:56" s="4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</row>
    <row r="4477" spans="1:56" s="4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</row>
    <row r="4478" spans="1:56" s="4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</row>
    <row r="4479" spans="1:56" s="4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</row>
    <row r="4480" spans="1:56" s="4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</row>
    <row r="4481" spans="1:56" s="4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</row>
    <row r="4482" spans="1:56" s="4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</row>
    <row r="4483" spans="1:56" s="4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</row>
    <row r="4484" spans="1:56" s="4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</row>
    <row r="4485" spans="1:56" s="4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</row>
    <row r="4486" spans="1:56" s="4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</row>
    <row r="4487" spans="1:56" s="4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</row>
    <row r="4488" spans="1:56" s="4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</row>
    <row r="4489" spans="1:56" s="4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</row>
    <row r="4490" spans="1:56" s="4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</row>
    <row r="4491" spans="1:56" s="4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</row>
    <row r="4492" spans="1:56" s="4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</row>
    <row r="4493" spans="1:56" s="4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</row>
    <row r="4494" spans="1:56" s="4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</row>
    <row r="4495" spans="1:56" s="4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</row>
    <row r="4496" spans="1:56" s="4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</row>
    <row r="4497" spans="1:56" s="4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</row>
    <row r="4498" spans="1:56" s="4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</row>
    <row r="4499" spans="1:56" s="4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</row>
    <row r="4500" spans="1:56" s="4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</row>
    <row r="4501" spans="1:56" s="4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</row>
    <row r="4502" spans="1:56" s="4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</row>
    <row r="4503" spans="1:56" s="4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</row>
    <row r="4504" spans="1:56" s="4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</row>
    <row r="4505" spans="1:56" s="4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</row>
    <row r="4506" spans="1:56" s="4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</row>
    <row r="4507" spans="1:56" s="4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</row>
    <row r="4508" spans="1:56" s="4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</row>
    <row r="4509" spans="1:56" s="4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</row>
    <row r="4510" spans="1:56" s="4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</row>
    <row r="4511" spans="1:56" s="4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</row>
    <row r="4512" spans="1:56" s="4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</row>
    <row r="4513" spans="1:56" s="4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</row>
    <row r="4514" spans="1:56" s="4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</row>
    <row r="4515" spans="1:56" s="4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</row>
    <row r="4516" spans="1:56" s="4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</row>
    <row r="4517" spans="1:56" s="4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</row>
    <row r="4518" spans="1:56" s="4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</row>
    <row r="4519" spans="1:56" s="4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</row>
    <row r="4520" spans="1:56" s="4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</row>
    <row r="4521" spans="1:56" s="4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</row>
    <row r="4522" spans="1:56" s="4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</row>
    <row r="4523" spans="1:56" s="4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</row>
    <row r="4524" spans="1:56" s="4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</row>
    <row r="4525" spans="1:56" s="4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</row>
    <row r="4526" spans="1:56" s="4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</row>
    <row r="4527" spans="1:56" s="4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</row>
    <row r="4528" spans="1:56" s="4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</row>
    <row r="4529" spans="1:56" s="4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</row>
    <row r="4530" spans="1:56" s="4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</row>
    <row r="4531" spans="1:56" s="4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</row>
    <row r="4532" spans="1:56" s="4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</row>
    <row r="4533" spans="1:56" s="4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</row>
    <row r="4534" spans="1:56" s="4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</row>
    <row r="4535" spans="1:56" s="4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</row>
    <row r="4536" spans="1:56" s="4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</row>
    <row r="4537" spans="1:56" s="4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</row>
    <row r="4538" spans="1:56" s="4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</row>
    <row r="4539" spans="1:56" s="4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</row>
    <row r="4540" spans="1:56" s="4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</row>
    <row r="4541" spans="1:56" s="4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</row>
    <row r="4542" spans="1:56" s="4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</row>
    <row r="4543" spans="1:56" s="4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</row>
    <row r="4544" spans="1:56" s="4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</row>
    <row r="4545" spans="1:56" s="4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</row>
    <row r="4546" spans="1:56" s="4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</row>
    <row r="4547" spans="1:56" s="4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</row>
    <row r="4548" spans="1:56" s="4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</row>
    <row r="4549" spans="1:56" s="4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</row>
    <row r="4550" spans="1:56" s="4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</row>
    <row r="4551" spans="1:56" s="4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</row>
    <row r="4552" spans="1:56" s="4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</row>
    <row r="4553" spans="1:56" s="4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</row>
    <row r="4554" spans="1:56" s="4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</row>
    <row r="4555" spans="1:56" s="4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</row>
    <row r="4556" spans="1:56" s="4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</row>
    <row r="4557" spans="1:56" s="4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</row>
    <row r="4558" spans="1:56" s="4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</row>
    <row r="4559" spans="1:56" s="4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</row>
    <row r="4560" spans="1:56" s="4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</row>
    <row r="4561" spans="1:56" s="4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</row>
    <row r="4562" spans="1:56" s="4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</row>
    <row r="4563" spans="1:56" s="4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</row>
    <row r="4564" spans="1:56" s="4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</row>
    <row r="4565" spans="1:56" s="4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</row>
    <row r="4566" spans="1:56" s="4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</row>
    <row r="4567" spans="1:56" s="4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</row>
    <row r="4568" spans="1:56" s="4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</row>
    <row r="4569" spans="1:56" s="4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</row>
    <row r="4570" spans="1:56" s="4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</row>
    <row r="4571" spans="1:56" s="4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</row>
    <row r="4572" spans="1:56" s="4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</row>
    <row r="4573" spans="1:56" s="4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</row>
    <row r="4574" spans="1:56" s="4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</row>
    <row r="4575" spans="1:56" s="4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</row>
    <row r="4576" spans="1:56" s="4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</row>
    <row r="4577" spans="1:56" s="4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</row>
    <row r="4578" spans="1:56" s="4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</row>
    <row r="4579" spans="1:56" s="4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</row>
    <row r="4580" spans="1:56" s="4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</row>
    <row r="4581" spans="1:56" s="4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</row>
    <row r="4582" spans="1:56" s="4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</row>
    <row r="4583" spans="1:56" s="4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</row>
    <row r="4584" spans="1:56" s="4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</row>
    <row r="4585" spans="1:56" s="4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</row>
    <row r="4586" spans="1:56" s="4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</row>
    <row r="4587" spans="1:56" s="4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</row>
    <row r="4588" spans="1:56" s="4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</row>
    <row r="4589" spans="1:56" s="4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</row>
    <row r="4590" spans="1:56" s="4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</row>
    <row r="4591" spans="1:56" s="4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</row>
    <row r="4592" spans="1:56" s="4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</row>
    <row r="4593" spans="1:56" s="4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</row>
    <row r="4594" spans="1:56" s="4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</row>
    <row r="4595" spans="1:56" s="4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</row>
    <row r="4596" spans="1:56" s="4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</row>
    <row r="4597" spans="1:56" s="4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</row>
    <row r="4598" spans="1:56" s="4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</row>
    <row r="4599" spans="1:56" s="4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</row>
    <row r="4600" spans="1:56" s="4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</row>
    <row r="4601" spans="1:56" s="4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</row>
    <row r="4602" spans="1:56" s="4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</row>
    <row r="4603" spans="1:56" s="4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</row>
    <row r="4604" spans="1:56" s="4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</row>
    <row r="4605" spans="1:56" s="4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</row>
    <row r="4606" spans="1:56" s="4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</row>
    <row r="4607" spans="1:56" s="4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</row>
    <row r="4608" spans="1:56" s="4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</row>
    <row r="4609" spans="1:56" s="4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</row>
    <row r="4610" spans="1:56" s="4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</row>
    <row r="4611" spans="1:56" s="4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</row>
    <row r="4612" spans="1:56" s="4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</row>
    <row r="4613" spans="1:56" s="4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</row>
    <row r="4614" spans="1:56" s="4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</row>
    <row r="4615" spans="1:56" s="4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</row>
    <row r="4616" spans="1:56" s="4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</row>
    <row r="4617" spans="1:56" s="4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</row>
    <row r="4618" spans="1:56" s="4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</row>
    <row r="4619" spans="1:56" s="4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</row>
    <row r="4620" spans="1:56" s="4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</row>
    <row r="4621" spans="1:56" s="4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</row>
    <row r="4622" spans="1:56" s="4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</row>
    <row r="4623" spans="1:56" s="4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</row>
    <row r="4624" spans="1:56" s="4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</row>
    <row r="4625" spans="1:56" s="4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</row>
    <row r="4626" spans="1:56" s="4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</row>
    <row r="4627" spans="1:56" s="4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</row>
    <row r="4628" spans="1:56" s="4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</row>
    <row r="4629" spans="1:56" s="4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</row>
    <row r="4630" spans="1:56" s="4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</row>
    <row r="4631" spans="1:56" s="4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</row>
    <row r="4632" spans="1:56" s="4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</row>
    <row r="4633" spans="1:56" s="4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</row>
    <row r="4634" spans="1:56" s="4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</row>
    <row r="4635" spans="1:56" s="4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</row>
    <row r="4636" spans="1:56" s="4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</row>
    <row r="4637" spans="1:56" s="4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</row>
    <row r="4638" spans="1:56" s="4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</row>
    <row r="4639" spans="1:56" s="4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</row>
    <row r="4640" spans="1:56" s="4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</row>
    <row r="4641" spans="1:56" s="4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</row>
    <row r="4642" spans="1:56" s="4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</row>
    <row r="4643" spans="1:56" s="4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</row>
    <row r="4644" spans="1:56" s="4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</row>
    <row r="4645" spans="1:56" s="4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</row>
    <row r="4646" spans="1:56" s="4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</row>
    <row r="4647" spans="1:56" s="4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</row>
    <row r="4648" spans="1:56" s="4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</row>
    <row r="4649" spans="1:56" s="4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</row>
    <row r="4650" spans="1:56" s="4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</row>
    <row r="4651" spans="1:56" s="4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</row>
    <row r="4652" spans="1:56" s="4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</row>
    <row r="4653" spans="1:56" s="4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</row>
    <row r="4654" spans="1:56" s="4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</row>
    <row r="4655" spans="1:56" s="4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</row>
    <row r="4656" spans="1:56" s="4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</row>
    <row r="4657" spans="1:56" s="4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</row>
    <row r="4658" spans="1:56" s="4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</row>
    <row r="4659" spans="1:56" s="4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</row>
    <row r="4660" spans="1:56" s="4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</row>
    <row r="4661" spans="1:56" s="4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</row>
    <row r="4662" spans="1:56" s="4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</row>
    <row r="4663" spans="1:56" s="4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</row>
    <row r="4664" spans="1:56" s="4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</row>
    <row r="4665" spans="1:56" s="4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</row>
    <row r="4666" spans="1:56" s="4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</row>
    <row r="4667" spans="1:56" s="4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</row>
    <row r="4668" spans="1:56" s="4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</row>
    <row r="4669" spans="1:56" s="4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</row>
    <row r="4670" spans="1:56" s="4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</row>
    <row r="4671" spans="1:56" s="4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</row>
    <row r="4672" spans="1:56" s="4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</row>
    <row r="4673" spans="1:56" s="4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</row>
    <row r="4674" spans="1:56" s="4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</row>
    <row r="4675" spans="1:56" s="4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</row>
    <row r="4676" spans="1:56" s="4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</row>
    <row r="4677" spans="1:56" s="4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</row>
    <row r="4678" spans="1:56" s="4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</row>
    <row r="4679" spans="1:56" s="4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</row>
    <row r="4680" spans="1:56" s="4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</row>
    <row r="4681" spans="1:56" s="4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</row>
    <row r="4682" spans="1:56" s="4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</row>
    <row r="4683" spans="1:56" s="4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</row>
    <row r="4684" spans="1:56" s="4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</row>
    <row r="4685" spans="1:56" s="4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</row>
    <row r="4686" spans="1:56" s="4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</row>
    <row r="4687" spans="1:56" s="4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</row>
    <row r="4688" spans="1:56" s="4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</row>
    <row r="4689" spans="1:56" s="4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</row>
    <row r="4690" spans="1:56" s="4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</row>
    <row r="4691" spans="1:56" s="4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</row>
    <row r="4692" spans="1:56" s="4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</row>
    <row r="4693" spans="1:56" s="4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</row>
    <row r="4694" spans="1:56" s="4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</row>
    <row r="4695" spans="1:56" s="4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</row>
    <row r="4696" spans="1:56" s="4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</row>
    <row r="4697" spans="1:56" s="4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</row>
    <row r="4698" spans="1:56" s="4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</row>
    <row r="4699" spans="1:56" s="4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</row>
    <row r="4700" spans="1:56" s="4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</row>
    <row r="4701" spans="1:56" s="4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</row>
    <row r="4702" spans="1:56" s="4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</row>
    <row r="4703" spans="1:56" s="4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</row>
    <row r="4704" spans="1:56" s="4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</row>
    <row r="4705" spans="1:56" s="4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</row>
    <row r="4706" spans="1:56" s="4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</row>
    <row r="4707" spans="1:56" s="4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</row>
    <row r="4708" spans="1:56" s="4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</row>
    <row r="4709" spans="1:56" s="4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</row>
    <row r="4710" spans="1:56" s="4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</row>
    <row r="4711" spans="1:56" s="4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</row>
    <row r="4712" spans="1:56" s="4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</row>
    <row r="4713" spans="1:56" s="4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</row>
    <row r="4714" spans="1:56" s="4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</row>
    <row r="4715" spans="1:56" s="4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</row>
    <row r="4716" spans="1:56" s="4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</row>
    <row r="4717" spans="1:56" s="4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</row>
    <row r="4718" spans="1:56" s="4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</row>
    <row r="4719" spans="1:56" s="4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</row>
    <row r="4720" spans="1:56" s="4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</row>
    <row r="4721" spans="1:56" s="4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</row>
    <row r="4722" spans="1:56" s="4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</row>
    <row r="4723" spans="1:56" s="4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</row>
    <row r="4724" spans="1:56" s="4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</row>
    <row r="4725" spans="1:56" s="4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</row>
    <row r="4726" spans="1:56" s="4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</row>
    <row r="4727" spans="1:56" s="4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</row>
    <row r="4728" spans="1:56" s="4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</row>
    <row r="4729" spans="1:56" s="4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</row>
    <row r="4730" spans="1:56" s="4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</row>
    <row r="4731" spans="1:56" s="4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</row>
    <row r="4732" spans="1:56" s="4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</row>
    <row r="4733" spans="1:56" s="4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</row>
    <row r="4734" spans="1:56" s="4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</row>
    <row r="4735" spans="1:56" s="4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</row>
    <row r="4736" spans="1:56" s="4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</row>
    <row r="4737" spans="1:56" s="4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</row>
    <row r="4738" spans="1:56" s="4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</row>
    <row r="4739" spans="1:56" s="4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</row>
    <row r="4740" spans="1:56" s="4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</row>
    <row r="4741" spans="1:56" s="4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</row>
    <row r="4742" spans="1:56" s="4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</row>
    <row r="4743" spans="1:56" s="4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</row>
    <row r="4744" spans="1:56" s="4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</row>
    <row r="4745" spans="1:56" s="4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</row>
    <row r="4746" spans="1:56" s="4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</row>
    <row r="4747" spans="1:56" s="4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</row>
    <row r="4748" spans="1:56" s="4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</row>
    <row r="4749" spans="1:56" s="4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</row>
    <row r="4750" spans="1:56" s="4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</row>
    <row r="4751" spans="1:56" s="4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</row>
    <row r="4752" spans="1:56" s="4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</row>
    <row r="4753" spans="1:56" s="4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</row>
    <row r="4754" spans="1:56" s="4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</row>
    <row r="4755" spans="1:56" s="4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</row>
    <row r="4756" spans="1:56" s="4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</row>
    <row r="4757" spans="1:56" s="4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</row>
    <row r="4758" spans="1:56" s="4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</row>
    <row r="4759" spans="1:56" s="4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</row>
    <row r="4760" spans="1:56" s="4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</row>
    <row r="4761" spans="1:56" s="4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</row>
    <row r="4762" spans="1:56" s="4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</row>
    <row r="4763" spans="1:56" s="4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</row>
    <row r="4764" spans="1:56" s="4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</row>
    <row r="4765" spans="1:56" s="4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</row>
    <row r="4766" spans="1:56" s="4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</row>
    <row r="4767" spans="1:56" s="4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</row>
    <row r="4768" spans="1:56" s="4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</row>
    <row r="4769" spans="1:56" s="4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</row>
    <row r="4770" spans="1:56" s="4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</row>
    <row r="4771" spans="1:56" s="4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</row>
    <row r="4772" spans="1:56" s="4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</row>
    <row r="4773" spans="1:56" s="4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</row>
    <row r="4774" spans="1:56" s="4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</row>
    <row r="4775" spans="1:56" s="4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</row>
    <row r="4776" spans="1:56" s="4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</row>
    <row r="4777" spans="1:56" s="4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</row>
    <row r="4778" spans="1:56" s="4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</row>
    <row r="4779" spans="1:56" s="4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</row>
    <row r="4780" spans="1:56" s="4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</row>
    <row r="4781" spans="1:56" s="4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</row>
    <row r="4782" spans="1:56" s="4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</row>
    <row r="4783" spans="1:56" s="4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</row>
    <row r="4784" spans="1:56" s="4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</row>
    <row r="4785" spans="1:56" s="4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</row>
    <row r="4786" spans="1:56" s="4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</row>
    <row r="4787" spans="1:56" s="4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</row>
    <row r="4788" spans="1:56" s="4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</row>
    <row r="4789" spans="1:56" s="4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</row>
    <row r="4790" spans="1:56" s="4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</row>
    <row r="4791" spans="1:56" s="4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</row>
    <row r="4792" spans="1:56" s="4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</row>
    <row r="4793" spans="1:56" s="4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</row>
    <row r="4794" spans="1:56" s="4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</row>
    <row r="4795" spans="1:56" s="4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</row>
    <row r="4796" spans="1:56" s="4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</row>
    <row r="4797" spans="1:56" s="4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</row>
    <row r="4798" spans="1:56" s="4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</row>
    <row r="4799" spans="1:56" s="4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</row>
    <row r="4800" spans="1:56" s="4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</row>
    <row r="4801" spans="1:56" s="4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</row>
    <row r="4802" spans="1:56" s="4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</row>
    <row r="4803" spans="1:56" s="4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</row>
    <row r="4804" spans="1:56" s="4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</row>
    <row r="4805" spans="1:56" s="4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</row>
    <row r="4806" spans="1:56" s="4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</row>
    <row r="4807" spans="1:56" s="4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</row>
    <row r="4808" spans="1:56" s="4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</row>
    <row r="4809" spans="1:56" s="4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</row>
    <row r="4810" spans="1:56" s="4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</row>
    <row r="4811" spans="1:56" s="4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</row>
    <row r="4812" spans="1:56" s="4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</row>
    <row r="4813" spans="1:56" s="4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</row>
    <row r="4814" spans="1:56" s="4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</row>
    <row r="4815" spans="1:56" s="4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</row>
    <row r="4816" spans="1:56" s="4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</row>
    <row r="4817" spans="1:56" s="4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</row>
    <row r="4818" spans="1:56" s="4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</row>
    <row r="4819" spans="1:56" s="4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</row>
    <row r="4820" spans="1:56" s="4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</row>
    <row r="4821" spans="1:56" s="4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</row>
    <row r="4822" spans="1:56" s="4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</row>
    <row r="4823" spans="1:56" s="4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</row>
    <row r="4824" spans="1:56" s="4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</row>
    <row r="4825" spans="1:56" s="4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</row>
    <row r="4826" spans="1:56" s="4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</row>
    <row r="4827" spans="1:56" s="4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</row>
    <row r="4828" spans="1:56" s="4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</row>
    <row r="4829" spans="1:56" s="4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</row>
    <row r="4830" spans="1:56" s="4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</row>
    <row r="4831" spans="1:56" s="4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</row>
    <row r="4832" spans="1:56" s="4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</row>
    <row r="4833" spans="1:56" s="4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</row>
    <row r="4834" spans="1:56" s="4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</row>
    <row r="4835" spans="1:56" s="4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</row>
    <row r="4836" spans="1:56" s="4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</row>
    <row r="4837" spans="1:56" s="4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</row>
    <row r="4838" spans="1:56" s="4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</row>
    <row r="4839" spans="1:56" s="4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</row>
    <row r="4840" spans="1:56" s="4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</row>
    <row r="4841" spans="1:56" s="4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</row>
    <row r="4842" spans="1:56" s="4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</row>
    <row r="4843" spans="1:56" s="4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</row>
    <row r="4844" spans="1:56" s="4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</row>
    <row r="4845" spans="1:56" s="4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</row>
    <row r="4846" spans="1:56" s="4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</row>
    <row r="4847" spans="1:56" s="4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</row>
    <row r="4848" spans="1:56" s="4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</row>
    <row r="4849" spans="1:56" s="4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</row>
    <row r="4850" spans="1:56" s="4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</row>
    <row r="4851" spans="1:56" s="4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</row>
    <row r="4852" spans="1:56" s="4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</row>
    <row r="4853" spans="1:56" s="4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</row>
    <row r="4854" spans="1:56" s="4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</row>
    <row r="4855" spans="1:56" s="4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</row>
    <row r="4856" spans="1:56" s="4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</row>
    <row r="4857" spans="1:56" s="4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</row>
    <row r="4858" spans="1:56" s="4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</row>
    <row r="4859" spans="1:56" s="4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</row>
    <row r="4860" spans="1:56" s="4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</row>
    <row r="4861" spans="1:56" s="4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</row>
    <row r="4862" spans="1:56" s="4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</row>
    <row r="4863" spans="1:56" s="4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</row>
    <row r="4864" spans="1:56" s="4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</row>
    <row r="4865" spans="1:56" s="4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</row>
    <row r="4866" spans="1:56" s="4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</row>
    <row r="4867" spans="1:56" s="4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</row>
    <row r="4868" spans="1:56" s="4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</row>
    <row r="4869" spans="1:56" s="4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</row>
    <row r="4870" spans="1:56" s="4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</row>
    <row r="4871" spans="1:56" s="4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</row>
    <row r="4872" spans="1:56" s="4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</row>
    <row r="4873" spans="1:56" s="4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</row>
    <row r="4874" spans="1:56" s="4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</row>
    <row r="4875" spans="1:56" s="4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</row>
    <row r="4876" spans="1:56" s="4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</row>
    <row r="4877" spans="1:56" s="4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</row>
    <row r="4878" spans="1:56" s="4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</row>
    <row r="4879" spans="1:56" s="4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</row>
    <row r="4880" spans="1:56" s="4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</row>
    <row r="4881" spans="1:56" s="4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</row>
    <row r="4882" spans="1:56" s="4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</row>
    <row r="4883" spans="1:56" s="4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</row>
    <row r="4884" spans="1:56" s="4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</row>
    <row r="4885" spans="1:56" s="4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</row>
    <row r="4886" spans="1:56" s="4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</row>
    <row r="4887" spans="1:56" s="4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</row>
    <row r="4888" spans="1:56" s="4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</row>
    <row r="4889" spans="1:56" s="4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</row>
    <row r="4890" spans="1:56" s="4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</row>
    <row r="4891" spans="1:56" s="4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</row>
    <row r="4892" spans="1:56" s="4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</row>
    <row r="4893" spans="1:56" s="4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</row>
    <row r="4894" spans="1:56" s="4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</row>
    <row r="4895" spans="1:56" s="4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</row>
    <row r="4896" spans="1:56" s="4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</row>
    <row r="4897" spans="1:56" s="4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</row>
    <row r="4898" spans="1:56" s="4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</row>
    <row r="4899" spans="1:56" s="4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</row>
    <row r="4900" spans="1:56" s="4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</row>
    <row r="4901" spans="1:56" s="4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</row>
    <row r="4902" spans="1:56" s="4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</row>
    <row r="4903" spans="1:56" s="4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</row>
    <row r="4904" spans="1:56" s="4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</row>
    <row r="4905" spans="1:56" s="4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</row>
    <row r="4906" spans="1:56" s="4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</row>
    <row r="4907" spans="1:56" s="4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</row>
    <row r="4908" spans="1:56" s="4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</row>
    <row r="4909" spans="1:56" s="4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</row>
    <row r="4910" spans="1:56" s="4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</row>
    <row r="4911" spans="1:56" s="4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</row>
    <row r="4912" spans="1:56" s="4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</row>
    <row r="4913" spans="1:56" s="4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</row>
    <row r="4914" spans="1:56" s="4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</row>
    <row r="4915" spans="1:56" s="4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</row>
    <row r="4916" spans="1:56" s="4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</row>
    <row r="4917" spans="1:56" s="4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</row>
    <row r="4918" spans="1:56" s="4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</row>
    <row r="4919" spans="1:56" s="4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</row>
    <row r="4920" spans="1:56" s="4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</row>
    <row r="4921" spans="1:56" s="4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</row>
    <row r="4922" spans="1:56" s="4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</row>
    <row r="4923" spans="1:56" s="4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</row>
    <row r="4924" spans="1:56" s="4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</row>
    <row r="4925" spans="1:56" s="4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</row>
    <row r="4926" spans="1:56" s="4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</row>
    <row r="4927" spans="1:56" s="4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</row>
    <row r="4928" spans="1:56" s="4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</row>
    <row r="4929" spans="1:56" s="4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</row>
    <row r="4930" spans="1:56" s="4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</row>
    <row r="4931" spans="1:56" s="4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</row>
    <row r="4932" spans="1:56" s="4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</row>
    <row r="4933" spans="1:56" s="4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</row>
    <row r="4934" spans="1:56" s="4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</row>
    <row r="4935" spans="1:56" s="4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</row>
    <row r="4936" spans="1:56" s="4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</row>
    <row r="4937" spans="1:56" s="4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</row>
    <row r="4938" spans="1:56" s="4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</row>
    <row r="4939" spans="1:56" s="4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</row>
    <row r="4940" spans="1:56" s="4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</row>
    <row r="4941" spans="1:56" s="4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</row>
    <row r="4942" spans="1:56" s="4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</row>
    <row r="4943" spans="1:56" s="4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</row>
    <row r="4944" spans="1:56" s="4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</row>
    <row r="4945" spans="1:56" s="4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</row>
    <row r="4946" spans="1:56" s="4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</row>
    <row r="4947" spans="1:56" s="4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</row>
    <row r="4948" spans="1:56" s="4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</row>
    <row r="4949" spans="1:56" s="4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</row>
    <row r="4950" spans="1:56" s="4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</row>
    <row r="4951" spans="1:56" s="4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</row>
    <row r="4952" spans="1:56" s="4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</row>
    <row r="4953" spans="1:56" s="4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</row>
    <row r="4954" spans="1:56" s="4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</row>
    <row r="4955" spans="1:56" s="4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</row>
    <row r="4956" spans="1:56" s="4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</row>
    <row r="4957" spans="1:56" s="4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</row>
    <row r="4958" spans="1:56" s="4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</row>
    <row r="4959" spans="1:56" s="4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</row>
    <row r="4960" spans="1:56" s="4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</row>
    <row r="4961" spans="1:56" s="4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</row>
    <row r="4962" spans="1:56" s="4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</row>
    <row r="4963" spans="1:56" s="4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</row>
    <row r="4964" spans="1:56" s="4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</row>
    <row r="4965" spans="1:56" s="4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</row>
    <row r="4966" spans="1:56" s="4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</row>
    <row r="4967" spans="1:56" s="4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</row>
    <row r="4968" spans="1:56" s="4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</row>
    <row r="4969" spans="1:56" s="4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</row>
    <row r="4970" spans="1:56" s="4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</row>
    <row r="4971" spans="1:56" s="4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</row>
    <row r="4972" spans="1:56" s="4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</row>
    <row r="4973" spans="1:56" s="4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</row>
    <row r="4974" spans="1:56" s="4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</row>
    <row r="4975" spans="1:56" s="4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</row>
    <row r="4976" spans="1:56" s="4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</row>
    <row r="4977" spans="1:56" s="4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</row>
    <row r="4978" spans="1:56" s="4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</row>
    <row r="4979" spans="1:56" s="4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</row>
    <row r="4980" spans="1:56" s="4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</row>
    <row r="4981" spans="1:56" s="4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</row>
    <row r="4982" spans="1:56" s="4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</row>
    <row r="4983" spans="1:56" s="4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</row>
    <row r="4984" spans="1:56" s="4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</row>
    <row r="4985" spans="1:56" s="4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</row>
    <row r="4986" spans="1:56" s="4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</row>
    <row r="4987" spans="1:56" s="4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</row>
    <row r="4988" spans="1:56" s="4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</row>
    <row r="4989" spans="1:56" s="4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</row>
    <row r="4990" spans="1:56" s="4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</row>
    <row r="4991" spans="1:56" s="4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</row>
    <row r="4992" spans="1:56" s="4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</row>
    <row r="4993" spans="1:56" s="4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</row>
    <row r="4994" spans="1:56" s="4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</row>
    <row r="4995" spans="1:56" s="4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</row>
    <row r="4996" spans="1:56" s="4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</row>
    <row r="4997" spans="1:56" s="4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</row>
    <row r="4998" spans="1:56" s="4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</row>
    <row r="4999" spans="1:56" s="4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</row>
    <row r="5000" spans="1:56" s="4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</row>
    <row r="5001" spans="1:56" s="4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</row>
    <row r="5002" spans="1:56" s="4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</row>
    <row r="5003" spans="1:56" s="4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</row>
    <row r="5004" spans="1:56" s="4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</row>
    <row r="5005" spans="1:56" s="4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</row>
    <row r="5006" spans="1:56" s="4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</row>
    <row r="5007" spans="1:56" s="4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</row>
    <row r="5008" spans="1:56" s="4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</row>
    <row r="5009" spans="1:56" s="4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</row>
    <row r="5010" spans="1:56" s="4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</row>
    <row r="5011" spans="1:56" s="4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</row>
    <row r="5012" spans="1:56" s="4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</row>
    <row r="5013" spans="1:56" s="4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</row>
    <row r="5014" spans="1:56" s="4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</row>
    <row r="5015" spans="1:56" s="4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</row>
    <row r="5016" spans="1:56" s="4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</row>
    <row r="5017" spans="1:56" s="4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</row>
    <row r="5018" spans="1:56" s="4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</row>
    <row r="5019" spans="1:56" s="4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</row>
    <row r="5020" spans="1:56" s="4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</row>
    <row r="5021" spans="1:56" s="4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</row>
    <row r="5022" spans="1:56" s="4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</row>
    <row r="5023" spans="1:56" s="4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</row>
    <row r="5024" spans="1:56" s="4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</row>
    <row r="5025" spans="1:56" s="4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</row>
    <row r="5026" spans="1:56" s="4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</row>
    <row r="5027" spans="1:56" s="4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</row>
    <row r="5028" spans="1:56" s="4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</row>
    <row r="5029" spans="1:56" s="4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</row>
    <row r="5030" spans="1:56" s="4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</row>
    <row r="5031" spans="1:56" s="4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</row>
    <row r="5032" spans="1:56" s="4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</row>
    <row r="5033" spans="1:56" s="4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</row>
    <row r="5034" spans="1:56" s="4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</row>
    <row r="5035" spans="1:56" s="4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</row>
    <row r="5036" spans="1:56" s="4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</row>
    <row r="5037" spans="1:56" s="4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</row>
    <row r="5038" spans="1:56" s="4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</row>
    <row r="5039" spans="1:56" s="4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</row>
    <row r="5040" spans="1:56" s="4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</row>
    <row r="5041" spans="1:56" s="4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</row>
    <row r="5042" spans="1:56" s="4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</row>
    <row r="5043" spans="1:56" s="4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</row>
    <row r="5044" spans="1:56" s="4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</row>
    <row r="5045" spans="1:56" s="4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</row>
    <row r="5046" spans="1:56" s="4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</row>
    <row r="5047" spans="1:56" s="4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</row>
    <row r="5048" spans="1:56" s="4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</row>
    <row r="5049" spans="1:56" s="4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</row>
    <row r="5050" spans="1:56" s="4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</row>
    <row r="5051" spans="1:56" s="4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</row>
    <row r="5052" spans="1:56" s="4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</row>
    <row r="5053" spans="1:56" s="4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</row>
    <row r="5054" spans="1:56" s="4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</row>
    <row r="5055" spans="1:56" s="4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</row>
    <row r="5056" spans="1:56" s="4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</row>
    <row r="5057" spans="1:56" s="4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</row>
    <row r="5058" spans="1:56" s="4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</row>
    <row r="5059" spans="1:56" s="4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</row>
    <row r="5060" spans="1:56" s="4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</row>
    <row r="5061" spans="1:56" s="4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</row>
    <row r="5062" spans="1:56" s="4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</row>
    <row r="5063" spans="1:56" s="4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</row>
    <row r="5064" spans="1:56" s="4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</row>
    <row r="5065" spans="1:56" s="4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</row>
    <row r="5066" spans="1:56" s="4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</row>
    <row r="5067" spans="1:56" s="4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</row>
    <row r="5068" spans="1:56" s="4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</row>
    <row r="5069" spans="1:56" s="4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</row>
    <row r="5070" spans="1:56" s="4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</row>
    <row r="5071" spans="1:56" s="4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</row>
    <row r="5072" spans="1:56" s="4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</row>
    <row r="5073" spans="1:56" s="4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</row>
    <row r="5074" spans="1:56" s="4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</row>
    <row r="5075" spans="1:56" s="4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</row>
    <row r="5076" spans="1:56" s="4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</row>
    <row r="5077" spans="1:56" s="4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</row>
    <row r="5078" spans="1:56" s="4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</row>
    <row r="5079" spans="1:56" s="4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</row>
    <row r="5080" spans="1:56" s="4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</row>
    <row r="5081" spans="1:56" s="4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</row>
    <row r="5082" spans="1:56" s="4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</row>
    <row r="5083" spans="1:56" s="4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</row>
    <row r="5084" spans="1:56" s="4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</row>
    <row r="5085" spans="1:56" s="4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</row>
    <row r="5086" spans="1:56" s="4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</row>
    <row r="5087" spans="1:56" s="4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</row>
    <row r="5088" spans="1:56" s="4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</row>
    <row r="5089" spans="1:56" s="4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</row>
    <row r="5090" spans="1:56" s="4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</row>
    <row r="5091" spans="1:56" s="4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</row>
    <row r="5092" spans="1:56" s="4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</row>
    <row r="5093" spans="1:56" s="4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</row>
    <row r="5094" spans="1:56" s="4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</row>
    <row r="5095" spans="1:56" s="4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</row>
    <row r="5096" spans="1:56" s="4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</row>
    <row r="5097" spans="1:56" s="4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</row>
    <row r="5098" spans="1:56" s="4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</row>
    <row r="5099" spans="1:56" s="4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</row>
    <row r="5100" spans="1:56" s="4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</row>
    <row r="5101" spans="1:56" s="4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</row>
    <row r="5102" spans="1:56" s="4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</row>
    <row r="5103" spans="1:56" s="4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</row>
    <row r="5104" spans="1:56" s="4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</row>
    <row r="5105" spans="1:56" s="4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</row>
    <row r="5106" spans="1:56" s="4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</row>
    <row r="5107" spans="1:56" s="4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</row>
    <row r="5108" spans="1:56" s="4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</row>
    <row r="5109" spans="1:56" s="4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</row>
    <row r="5110" spans="1:56" s="4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</row>
    <row r="5111" spans="1:56" s="4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</row>
    <row r="5112" spans="1:56" s="4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</row>
    <row r="5113" spans="1:56" s="4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</row>
    <row r="5114" spans="1:56" s="4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</row>
    <row r="5115" spans="1:56" s="4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</row>
    <row r="5116" spans="1:56" s="4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</row>
    <row r="5117" spans="1:56" s="4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</row>
    <row r="5118" spans="1:56" s="4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</row>
    <row r="5119" spans="1:56" s="4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</row>
    <row r="5120" spans="1:56" s="4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</row>
    <row r="5121" spans="1:56" s="4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</row>
    <row r="5122" spans="1:56" s="4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</row>
    <row r="5123" spans="1:56" s="4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</row>
    <row r="5124" spans="1:56" s="4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</row>
    <row r="5125" spans="1:56" s="4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</row>
    <row r="5126" spans="1:56" s="4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</row>
    <row r="5127" spans="1:56" s="4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</row>
    <row r="5128" spans="1:56" s="4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</row>
    <row r="5129" spans="1:56" s="4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</row>
    <row r="5130" spans="1:56" s="4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</row>
    <row r="5131" spans="1:56" s="4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</row>
    <row r="5132" spans="1:56" s="4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</row>
    <row r="5133" spans="1:56" s="4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</row>
    <row r="5134" spans="1:56" s="4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</row>
    <row r="5135" spans="1:56" s="4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</row>
    <row r="5136" spans="1:56" s="4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</row>
    <row r="5137" spans="1:56" s="4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</row>
    <row r="5138" spans="1:56" s="4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</row>
    <row r="5139" spans="1:56" s="4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</row>
    <row r="5140" spans="1:56" s="4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</row>
    <row r="5141" spans="1:56" s="4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</row>
    <row r="5142" spans="1:56" s="4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</row>
    <row r="5143" spans="1:56" s="4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</row>
    <row r="5144" spans="1:56" s="4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</row>
    <row r="5145" spans="1:56" s="4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</row>
    <row r="5146" spans="1:56" s="4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</row>
    <row r="5147" spans="1:56" s="4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</row>
    <row r="5148" spans="1:56" s="4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</row>
    <row r="5149" spans="1:56" s="4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</row>
    <row r="5150" spans="1:56" s="4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</row>
    <row r="5151" spans="1:56" s="4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</row>
    <row r="5152" spans="1:56" s="4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</row>
    <row r="5153" spans="1:56" s="4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</row>
    <row r="5154" spans="1:56" s="4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</row>
    <row r="5155" spans="1:56" s="4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</row>
    <row r="5156" spans="1:56" s="4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</row>
    <row r="5157" spans="1:56" s="4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</row>
    <row r="5158" spans="1:56" s="4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</row>
    <row r="5159" spans="1:56" s="4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</row>
    <row r="5160" spans="1:56" s="4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</row>
    <row r="5161" spans="1:56" s="4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</row>
    <row r="5162" spans="1:56" s="4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</row>
    <row r="5163" spans="1:56" s="4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</row>
    <row r="5164" spans="1:56" s="4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</row>
    <row r="5165" spans="1:56" s="4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</row>
    <row r="5166" spans="1:56" s="4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</row>
    <row r="5167" spans="1:56" s="4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</row>
    <row r="5168" spans="1:56" s="4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</row>
    <row r="5169" spans="1:56" s="4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</row>
    <row r="5170" spans="1:56" s="4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</row>
    <row r="5171" spans="1:56" s="4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</row>
    <row r="5172" spans="1:56" s="4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</row>
    <row r="5173" spans="1:56" s="4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</row>
    <row r="5174" spans="1:56" s="4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</row>
    <row r="5175" spans="1:56" s="4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</row>
    <row r="5176" spans="1:56" s="4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</row>
    <row r="5177" spans="1:56" s="4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</row>
    <row r="5178" spans="1:56" s="4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</row>
    <row r="5179" spans="1:56" s="4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</row>
    <row r="5180" spans="1:56" s="4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</row>
    <row r="5181" spans="1:56" s="4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</row>
    <row r="5182" spans="1:56" s="4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</row>
    <row r="5183" spans="1:56" s="4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</row>
    <row r="5184" spans="1:56" s="4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</row>
    <row r="5185" spans="1:56" s="4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</row>
    <row r="5186" spans="1:56" s="4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</row>
    <row r="5187" spans="1:56" s="4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</row>
    <row r="5188" spans="1:56" s="4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</row>
    <row r="5189" spans="1:56" s="4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</row>
    <row r="5190" spans="1:56" s="4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</row>
    <row r="5191" spans="1:56" s="4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</row>
    <row r="5192" spans="1:56" s="4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</row>
    <row r="5193" spans="1:56" s="4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</row>
    <row r="5194" spans="1:56" s="4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</row>
    <row r="5195" spans="1:56" s="4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</row>
    <row r="5196" spans="1:56" s="4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</row>
    <row r="5197" spans="1:56" s="4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</row>
    <row r="5198" spans="1:56" s="4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</row>
    <row r="5199" spans="1:56" s="4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</row>
    <row r="5200" spans="1:56" s="4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</row>
    <row r="5201" spans="1:56" s="4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</row>
    <row r="5202" spans="1:56" s="4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</row>
    <row r="5203" spans="1:56" s="4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</row>
    <row r="5204" spans="1:56" s="4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</row>
    <row r="5205" spans="1:56" s="4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</row>
    <row r="5206" spans="1:56" s="4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</row>
    <row r="5207" spans="1:56" s="4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</row>
    <row r="5208" spans="1:56" s="4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</row>
    <row r="5209" spans="1:56" s="4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</row>
    <row r="5210" spans="1:56" s="4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</row>
    <row r="5211" spans="1:56" s="4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</row>
    <row r="5212" spans="1:56" s="4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</row>
    <row r="5213" spans="1:56" s="4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</row>
    <row r="5214" spans="1:56" s="4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</row>
    <row r="5215" spans="1:56" s="4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</row>
    <row r="5216" spans="1:56" s="4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</row>
    <row r="5217" spans="1:56" s="4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</row>
    <row r="5218" spans="1:56" s="4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</row>
    <row r="5219" spans="1:56" s="4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</row>
    <row r="5220" spans="1:56" s="4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</row>
    <row r="5221" spans="1:56" s="4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</row>
    <row r="5222" spans="1:56" s="4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</row>
    <row r="5223" spans="1:56" s="4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</row>
    <row r="5224" spans="1:56" s="4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</row>
    <row r="5225" spans="1:56" s="4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</row>
    <row r="5226" spans="1:56" s="4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</row>
    <row r="5227" spans="1:56" s="4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</row>
    <row r="5228" spans="1:56" s="4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</row>
    <row r="5229" spans="1:56" s="4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</row>
    <row r="5230" spans="1:56" s="4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</row>
    <row r="5231" spans="1:56" s="4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</row>
    <row r="5232" spans="1:56" s="4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</row>
    <row r="5233" spans="1:56" s="4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</row>
    <row r="5234" spans="1:56" s="4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</row>
    <row r="5235" spans="1:56" s="4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</row>
    <row r="5236" spans="1:56" s="4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</row>
    <row r="5237" spans="1:56" s="4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</row>
    <row r="5238" spans="1:56" s="4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</row>
    <row r="5239" spans="1:56" s="4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</row>
    <row r="5240" spans="1:56" s="4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</row>
    <row r="5241" spans="1:56" s="4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</row>
    <row r="5242" spans="1:56" s="4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</row>
    <row r="5243" spans="1:56" s="4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</row>
    <row r="5244" spans="1:56" s="4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</row>
    <row r="5245" spans="1:56" s="4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</row>
    <row r="5246" spans="1:56" s="4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</row>
    <row r="5247" spans="1:56" s="4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</row>
    <row r="5248" spans="1:56" s="4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</row>
    <row r="5249" spans="1:56" s="4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</row>
    <row r="5250" spans="1:56" s="4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</row>
    <row r="5251" spans="1:56" s="4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</row>
    <row r="5252" spans="1:56" s="4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</row>
    <row r="5253" spans="1:56" s="4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</row>
    <row r="5254" spans="1:56" s="4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</row>
    <row r="5255" spans="1:56" s="4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</row>
    <row r="5256" spans="1:56" s="4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</row>
    <row r="5257" spans="1:56" s="4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</row>
    <row r="5258" spans="1:56" s="4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</row>
    <row r="5259" spans="1:56" s="4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</row>
    <row r="5260" spans="1:56" s="4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</row>
    <row r="5261" spans="1:56" s="4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</row>
    <row r="5262" spans="1:56" s="4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</row>
    <row r="5263" spans="1:56" s="4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</row>
    <row r="5264" spans="1:56" s="4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</row>
    <row r="5265" spans="1:56" s="4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</row>
    <row r="5266" spans="1:56" s="4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</row>
    <row r="5267" spans="1:56" s="4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</row>
    <row r="5268" spans="1:56" s="4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</row>
    <row r="5269" spans="1:56" s="4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</row>
    <row r="5270" spans="1:56" s="4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</row>
    <row r="5271" spans="1:56" s="4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</row>
    <row r="5272" spans="1:56" s="4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</row>
    <row r="5273" spans="1:56" s="4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</row>
    <row r="5274" spans="1:56" s="4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</row>
    <row r="5275" spans="1:56" s="4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</row>
    <row r="5276" spans="1:56" s="4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</row>
    <row r="5277" spans="1:56" s="4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</row>
    <row r="5278" spans="1:56" s="4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</row>
    <row r="5279" spans="1:56" s="4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</row>
    <row r="5280" spans="1:56" s="4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</row>
    <row r="5281" spans="1:56" s="4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</row>
    <row r="5282" spans="1:56" s="4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</row>
    <row r="5283" spans="1:56" s="4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</row>
    <row r="5284" spans="1:56" s="4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</row>
    <row r="5285" spans="1:56" s="4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</row>
    <row r="5286" spans="1:56" s="4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</row>
    <row r="5287" spans="1:56" s="4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</row>
    <row r="5288" spans="1:56" s="4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</row>
    <row r="5289" spans="1:56" s="4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</row>
    <row r="5290" spans="1:56" s="4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</row>
    <row r="5291" spans="1:56" s="4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</row>
    <row r="5292" spans="1:56" s="4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</row>
    <row r="5293" spans="1:56" s="4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</row>
    <row r="5294" spans="1:56" s="4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</row>
    <row r="5295" spans="1:56" s="4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</row>
    <row r="5296" spans="1:56" s="4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</row>
    <row r="5297" spans="1:56" s="4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</row>
    <row r="5298" spans="1:56" s="4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</row>
    <row r="5299" spans="1:56" s="4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</row>
    <row r="5300" spans="1:56" s="4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</row>
    <row r="5301" spans="1:56" s="4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</row>
    <row r="5302" spans="1:56" s="4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</row>
    <row r="5303" spans="1:56" s="4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</row>
    <row r="5304" spans="1:56" s="4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</row>
    <row r="5305" spans="1:56" s="4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</row>
    <row r="5306" spans="1:56" s="4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</row>
    <row r="5307" spans="1:56" s="4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</row>
    <row r="5308" spans="1:56" s="4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</row>
    <row r="5309" spans="1:56" s="4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</row>
    <row r="5310" spans="1:56" s="4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</row>
    <row r="5311" spans="1:56" s="4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</row>
    <row r="5312" spans="1:56" s="4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</row>
    <row r="5313" spans="1:56" s="4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</row>
    <row r="5314" spans="1:56" s="4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</row>
    <row r="5315" spans="1:56" s="4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</row>
    <row r="5316" spans="1:56" s="4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</row>
    <row r="5317" spans="1:56" s="4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</row>
    <row r="5318" spans="1:56" s="4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</row>
    <row r="5319" spans="1:56" s="4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</row>
    <row r="5320" spans="1:56" s="4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</row>
    <row r="5321" spans="1:56" s="4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</row>
    <row r="5322" spans="1:56" s="4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</row>
    <row r="5323" spans="1:56" s="4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</row>
    <row r="5324" spans="1:56" s="4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</row>
    <row r="5325" spans="1:56" s="4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</row>
    <row r="5326" spans="1:56" s="4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</row>
    <row r="5327" spans="1:56" s="4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</row>
    <row r="5328" spans="1:56" s="4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</row>
    <row r="5329" spans="1:56" s="4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</row>
    <row r="5330" spans="1:56" s="4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</row>
    <row r="5331" spans="1:56" s="4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</row>
    <row r="5332" spans="1:56" s="4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</row>
    <row r="5333" spans="1:56" s="4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</row>
    <row r="5334" spans="1:56" s="4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</row>
    <row r="5335" spans="1:56" s="4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</row>
    <row r="5336" spans="1:56" s="4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</row>
    <row r="5337" spans="1:56" s="4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</row>
    <row r="5338" spans="1:56" s="4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</row>
    <row r="5339" spans="1:56" s="4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</row>
    <row r="5340" spans="1:56" s="4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</row>
    <row r="5341" spans="1:56" s="4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</row>
    <row r="5342" spans="1:56" s="4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</row>
    <row r="5343" spans="1:56" s="4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</row>
    <row r="5344" spans="1:56" s="4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</row>
    <row r="5345" spans="1:56" s="4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</row>
    <row r="5346" spans="1:56" s="4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</row>
    <row r="5347" spans="1:56" s="4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</row>
    <row r="5348" spans="1:56" s="4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</row>
    <row r="5349" spans="1:56" s="4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</row>
    <row r="5350" spans="1:56" s="4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</row>
    <row r="5351" spans="1:56" s="4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</row>
    <row r="5352" spans="1:56" s="4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</row>
    <row r="5353" spans="1:56" s="4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</row>
    <row r="5354" spans="1:56" s="4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</row>
    <row r="5355" spans="1:56" s="4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</row>
    <row r="5356" spans="1:56" s="4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</row>
    <row r="5357" spans="1:56" s="4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</row>
    <row r="5358" spans="1:56" s="4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</row>
    <row r="5359" spans="1:56" s="4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</row>
    <row r="5360" spans="1:56" s="4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</row>
    <row r="5361" spans="1:56" s="4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</row>
    <row r="5362" spans="1:56" s="4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</row>
    <row r="5363" spans="1:56" s="4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</row>
    <row r="5364" spans="1:56" s="4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</row>
    <row r="5365" spans="1:56" s="4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</row>
    <row r="5366" spans="1:56" s="4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</row>
    <row r="5367" spans="1:56" s="4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</row>
    <row r="5368" spans="1:56" s="4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</row>
    <row r="5369" spans="1:56" s="4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</row>
    <row r="5370" spans="1:56" s="4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</row>
    <row r="5371" spans="1:56" s="4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</row>
    <row r="5372" spans="1:56" s="4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</row>
    <row r="5373" spans="1:56" s="4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</row>
    <row r="5374" spans="1:56" s="4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</row>
    <row r="5375" spans="1:56" s="4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</row>
    <row r="5376" spans="1:56" s="4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</row>
    <row r="5377" spans="1:56" s="4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</row>
    <row r="5378" spans="1:56" s="4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</row>
    <row r="5379" spans="1:56" s="4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</row>
    <row r="5380" spans="1:56" s="4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</row>
    <row r="5381" spans="1:56" s="4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</row>
    <row r="5382" spans="1:56" s="4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</row>
    <row r="5383" spans="1:56" s="4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</row>
    <row r="5384" spans="1:56" s="4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</row>
    <row r="5385" spans="1:56" s="4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</row>
    <row r="5386" spans="1:56" s="4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</row>
    <row r="5387" spans="1:56" s="4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</row>
    <row r="5388" spans="1:56" s="4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</row>
    <row r="5389" spans="1:56" s="4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</row>
    <row r="5390" spans="1:56" s="4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</row>
    <row r="5391" spans="1:56" s="4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</row>
    <row r="5392" spans="1:56" s="4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</row>
    <row r="5393" spans="1:56" s="4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</row>
    <row r="5394" spans="1:56" s="4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</row>
    <row r="5395" spans="1:56" s="4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</row>
    <row r="5396" spans="1:56" s="4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</row>
    <row r="5397" spans="1:56" s="4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</row>
    <row r="5398" spans="1:56" s="4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</row>
    <row r="5399" spans="1:56" s="4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</row>
    <row r="5400" spans="1:56" s="4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</row>
    <row r="5401" spans="1:56" s="4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</row>
    <row r="5402" spans="1:56" s="4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</row>
    <row r="5403" spans="1:56" s="4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</row>
    <row r="5404" spans="1:56" s="4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</row>
    <row r="5405" spans="1:56" s="4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</row>
    <row r="5406" spans="1:56" s="4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</row>
    <row r="5407" spans="1:56" s="4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</row>
    <row r="5408" spans="1:56" s="4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</row>
    <row r="5409" spans="1:56" s="4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</row>
    <row r="5410" spans="1:56" s="4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</row>
    <row r="5411" spans="1:56" s="4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</row>
    <row r="5412" spans="1:56" s="4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</row>
    <row r="5413" spans="1:56" s="4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</row>
    <row r="5414" spans="1:56" s="4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</row>
    <row r="5415" spans="1:56" s="4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</row>
    <row r="5416" spans="1:56" s="4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</row>
    <row r="5417" spans="1:56" s="4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</row>
    <row r="5418" spans="1:56" s="4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</row>
    <row r="5419" spans="1:56" s="4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</row>
    <row r="5420" spans="1:56" s="4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</row>
    <row r="5421" spans="1:56" s="4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</row>
    <row r="5422" spans="1:56" s="4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</row>
    <row r="5423" spans="1:56" s="4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</row>
    <row r="5424" spans="1:56" s="4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</row>
    <row r="5425" spans="1:56" s="4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</row>
    <row r="5426" spans="1:56" s="4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</row>
    <row r="5427" spans="1:56" s="4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</row>
    <row r="5428" spans="1:56" s="4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</row>
    <row r="5429" spans="1:56" s="4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</row>
    <row r="5430" spans="1:56" s="4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</row>
    <row r="5431" spans="1:56" s="4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</row>
    <row r="5432" spans="1:56" s="4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</row>
    <row r="5433" spans="1:56" s="4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</row>
    <row r="5434" spans="1:56" s="4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</row>
    <row r="5435" spans="1:56" s="4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</row>
    <row r="5436" spans="1:56" s="4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</row>
    <row r="5437" spans="1:56" s="4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</row>
    <row r="5438" spans="1:56" s="4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</row>
    <row r="5439" spans="1:56" s="4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</row>
    <row r="5440" spans="1:56" s="4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</row>
    <row r="5441" spans="1:56" s="4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</row>
    <row r="5442" spans="1:56" s="4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</row>
    <row r="5443" spans="1:56" s="4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</row>
    <row r="5444" spans="1:56" s="4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</row>
    <row r="5445" spans="1:56" s="4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</row>
    <row r="5446" spans="1:56" s="4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</row>
    <row r="5447" spans="1:56" s="4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</row>
    <row r="5448" spans="1:56" s="4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</row>
    <row r="5449" spans="1:56" s="4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</row>
    <row r="5450" spans="1:56" s="4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</row>
    <row r="5451" spans="1:56" s="4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</row>
    <row r="5452" spans="1:56" s="4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</row>
    <row r="5453" spans="1:56" s="4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</row>
    <row r="5454" spans="1:56" s="4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</row>
    <row r="5455" spans="1:56" s="4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</row>
    <row r="5456" spans="1:56" s="4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</row>
    <row r="5457" spans="1:56" s="4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</row>
    <row r="5458" spans="1:56" s="4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</row>
    <row r="5459" spans="1:56" s="4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</row>
    <row r="5460" spans="1:56" s="4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</row>
    <row r="5461" spans="1:56" s="4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</row>
    <row r="5462" spans="1:56" s="4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</row>
    <row r="5463" spans="1:56" s="4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</row>
    <row r="5464" spans="1:56" s="4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</row>
    <row r="5465" spans="1:56" s="4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</row>
    <row r="5466" spans="1:56" s="4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</row>
    <row r="5467" spans="1:56" s="4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</row>
    <row r="5468" spans="1:56" s="4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</row>
    <row r="5469" spans="1:56" s="4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</row>
    <row r="5470" spans="1:56" s="4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</row>
    <row r="5471" spans="1:56" s="4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</row>
    <row r="5472" spans="1:56" s="4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</row>
    <row r="5473" spans="1:56" s="4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</row>
    <row r="5474" spans="1:56" s="4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</row>
    <row r="5475" spans="1:56" s="4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</row>
    <row r="5476" spans="1:56" s="4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</row>
    <row r="5477" spans="1:56" s="4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</row>
    <row r="5478" spans="1:56" s="4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</row>
    <row r="5479" spans="1:56" s="4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</row>
    <row r="5480" spans="1:56" s="4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</row>
    <row r="5481" spans="1:56" s="4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</row>
    <row r="5482" spans="1:56" s="4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</row>
    <row r="5483" spans="1:56" s="4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</row>
    <row r="5484" spans="1:56" s="4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</row>
    <row r="5485" spans="1:56" s="4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</row>
    <row r="5486" spans="1:56" s="4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</row>
    <row r="5487" spans="1:56" s="4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</row>
    <row r="5488" spans="1:56" s="4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</row>
    <row r="5489" spans="1:56" s="4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</row>
    <row r="5490" spans="1:56" s="4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</row>
    <row r="5491" spans="1:56" s="4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</row>
    <row r="5492" spans="1:56" s="4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</row>
    <row r="5493" spans="1:56" s="4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</row>
    <row r="5494" spans="1:56" s="4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</row>
    <row r="5495" spans="1:56" s="4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</row>
    <row r="5496" spans="1:56" s="4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</row>
    <row r="5497" spans="1:56" s="4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</row>
    <row r="5498" spans="1:56" s="4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</row>
    <row r="5499" spans="1:56" s="4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</row>
    <row r="5500" spans="1:56" s="4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</row>
    <row r="5501" spans="1:56" s="4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</row>
    <row r="5502" spans="1:56" s="4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</row>
    <row r="5503" spans="1:56" s="4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</row>
    <row r="5504" spans="1:56" s="4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</row>
    <row r="5505" spans="1:56" s="4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</row>
    <row r="5506" spans="1:56" s="4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</row>
    <row r="5507" spans="1:56" s="4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</row>
    <row r="5508" spans="1:56" s="4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</row>
    <row r="5509" spans="1:56" s="4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</row>
    <row r="5510" spans="1:56" s="4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</row>
    <row r="5511" spans="1:56" s="4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</row>
    <row r="5512" spans="1:56" s="4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</row>
    <row r="5513" spans="1:56" s="4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</row>
    <row r="5514" spans="1:56" s="4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</row>
    <row r="5515" spans="1:56" s="4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</row>
    <row r="5516" spans="1:56" s="4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</row>
    <row r="5517" spans="1:56" s="4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</row>
    <row r="5518" spans="1:56" s="4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</row>
    <row r="5519" spans="1:56" s="4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</row>
    <row r="5520" spans="1:56" s="4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</row>
    <row r="5521" spans="1:56" s="4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</row>
    <row r="5522" spans="1:56" s="4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</row>
    <row r="5523" spans="1:56" s="4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</row>
    <row r="5524" spans="1:56" s="4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</row>
    <row r="5525" spans="1:56" s="4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</row>
    <row r="5526" spans="1:56" s="4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</row>
    <row r="5527" spans="1:56" s="4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</row>
    <row r="5528" spans="1:56" s="4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</row>
    <row r="5529" spans="1:56" s="4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</row>
    <row r="5530" spans="1:56" s="4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</row>
    <row r="5531" spans="1:56" s="4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</row>
    <row r="5532" spans="1:56" s="4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</row>
    <row r="5533" spans="1:56" s="4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</row>
    <row r="5534" spans="1:56" s="4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</row>
    <row r="5535" spans="1:56" s="4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</row>
    <row r="5536" spans="1:56" s="4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</row>
    <row r="5537" spans="1:56" s="4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</row>
    <row r="5538" spans="1:56" s="4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</row>
    <row r="5539" spans="1:56" s="4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</row>
    <row r="5540" spans="1:56" s="4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</row>
    <row r="5541" spans="1:56" s="4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</row>
    <row r="5542" spans="1:56" s="4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</row>
    <row r="5543" spans="1:56" s="4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</row>
    <row r="5544" spans="1:56" s="4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</row>
    <row r="5545" spans="1:56" s="4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</row>
    <row r="5546" spans="1:56" s="4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</row>
    <row r="5547" spans="1:56" s="4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</row>
    <row r="5548" spans="1:56" s="4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</row>
    <row r="5549" spans="1:56" s="4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</row>
    <row r="5550" spans="1:56" s="4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</row>
    <row r="5551" spans="1:56" s="4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</row>
    <row r="5552" spans="1:56" s="4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</row>
    <row r="5553" spans="1:56" s="4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</row>
    <row r="5554" spans="1:56" s="4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</row>
    <row r="5555" spans="1:56" s="4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</row>
    <row r="5556" spans="1:56" s="4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</row>
    <row r="5557" spans="1:56" s="4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</row>
    <row r="5558" spans="1:56" s="4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</row>
    <row r="5559" spans="1:56" s="4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</row>
    <row r="5560" spans="1:56" s="4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</row>
    <row r="5561" spans="1:56" s="4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</row>
    <row r="5562" spans="1:56" s="4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</row>
    <row r="5563" spans="1:56" s="4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</row>
    <row r="5564" spans="1:56" s="4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</row>
    <row r="5565" spans="1:56" s="4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</row>
    <row r="5566" spans="1:56" s="4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</row>
    <row r="5567" spans="1:56" s="4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</row>
    <row r="5568" spans="1:56" s="4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</row>
    <row r="5569" spans="1:56" s="4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</row>
    <row r="5570" spans="1:56" s="4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</row>
    <row r="5571" spans="1:56" s="4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</row>
    <row r="5572" spans="1:56" s="4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</row>
    <row r="5573" spans="1:56" s="4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</row>
    <row r="5574" spans="1:56" s="4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</row>
    <row r="5575" spans="1:56" s="4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</row>
    <row r="5576" spans="1:56" s="4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</row>
    <row r="5577" spans="1:56" s="4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</row>
    <row r="5578" spans="1:56" s="4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</row>
    <row r="5579" spans="1:56" s="4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</row>
    <row r="5580" spans="1:56" s="4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</row>
    <row r="5581" spans="1:56" s="4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</row>
    <row r="5582" spans="1:56" s="4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</row>
    <row r="5583" spans="1:56" s="4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</row>
    <row r="5584" spans="1:56" s="4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</row>
    <row r="5585" spans="1:56" s="4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</row>
    <row r="5586" spans="1:56" s="4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</row>
    <row r="5587" spans="1:56" s="4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</row>
    <row r="5588" spans="1:56" s="4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</row>
    <row r="5589" spans="1:56" s="4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</row>
    <row r="5590" spans="1:56" s="4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</row>
    <row r="5591" spans="1:56" s="4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</row>
    <row r="5592" spans="1:56" s="4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</row>
    <row r="5593" spans="1:56" s="4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</row>
    <row r="5594" spans="1:56" s="4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</row>
    <row r="5595" spans="1:56" s="4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</row>
    <row r="5596" spans="1:56" s="4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</row>
    <row r="5597" spans="1:56" s="4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</row>
    <row r="5598" spans="1:56" s="4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</row>
    <row r="5599" spans="1:56" s="4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</row>
    <row r="5600" spans="1:56" s="4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</row>
    <row r="5601" spans="1:56" s="4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</row>
    <row r="5602" spans="1:56" s="4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</row>
    <row r="5603" spans="1:56" s="4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</row>
    <row r="5604" spans="1:56" s="4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</row>
    <row r="5605" spans="1:56" s="4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</row>
    <row r="5606" spans="1:56" s="4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</row>
    <row r="5607" spans="1:56" s="4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</row>
    <row r="5608" spans="1:56" s="4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</row>
    <row r="5609" spans="1:56" s="4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</row>
    <row r="5610" spans="1:56" s="4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</row>
    <row r="5611" spans="1:56" s="4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</row>
    <row r="5612" spans="1:56" s="4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</row>
    <row r="5613" spans="1:56" s="4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</row>
    <row r="5614" spans="1:56" s="4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</row>
    <row r="5615" spans="1:56" s="4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</row>
    <row r="5616" spans="1:56" s="4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</row>
    <row r="5617" spans="1:56" s="4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</row>
    <row r="5618" spans="1:56" s="4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</row>
    <row r="5619" spans="1:56" s="4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</row>
    <row r="5620" spans="1:56" s="4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</row>
    <row r="5621" spans="1:56" s="4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</row>
    <row r="5622" spans="1:56" s="4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</row>
    <row r="5623" spans="1:56" s="4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</row>
    <row r="5624" spans="1:56" s="4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</row>
    <row r="5625" spans="1:56" s="4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</row>
    <row r="5626" spans="1:56" s="4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</row>
    <row r="5627" spans="1:56" s="4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</row>
    <row r="5628" spans="1:56" s="4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</row>
    <row r="5629" spans="1:56" s="4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</row>
    <row r="5630" spans="1:56" s="4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</row>
    <row r="5631" spans="1:56" s="4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</row>
    <row r="5632" spans="1:56" s="4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</row>
    <row r="5633" spans="1:56" s="4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</row>
    <row r="5634" spans="1:56" s="4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</row>
    <row r="5635" spans="1:56" s="4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</row>
    <row r="5636" spans="1:56" s="4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</row>
    <row r="5637" spans="1:56" s="4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</row>
    <row r="5638" spans="1:56" s="4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</row>
    <row r="5639" spans="1:56" s="4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</row>
    <row r="5640" spans="1:56" s="4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</row>
    <row r="5641" spans="1:56" s="4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</row>
    <row r="5642" spans="1:56" s="4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</row>
    <row r="5643" spans="1:56" s="4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</row>
    <row r="5644" spans="1:56" s="4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</row>
    <row r="5645" spans="1:56" s="4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</row>
    <row r="5646" spans="1:56" s="4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</row>
    <row r="5647" spans="1:56" s="4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</row>
    <row r="5648" spans="1:56" s="4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</row>
    <row r="5649" spans="1:56" s="4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</row>
    <row r="5650" spans="1:56" s="4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</row>
    <row r="5651" spans="1:56" s="4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</row>
    <row r="5652" spans="1:56" s="4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</row>
    <row r="5653" spans="1:56" s="4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</row>
    <row r="5654" spans="1:56" s="4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</row>
    <row r="5655" spans="1:56" s="4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</row>
    <row r="5656" spans="1:56" s="4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</row>
    <row r="5657" spans="1:56" s="4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</row>
    <row r="5658" spans="1:56" s="4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</row>
    <row r="5659" spans="1:56" s="4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</row>
    <row r="5660" spans="1:56" s="4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</row>
    <row r="5661" spans="1:56" s="4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</row>
    <row r="5662" spans="1:56" s="4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</row>
    <row r="5663" spans="1:56" s="4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</row>
    <row r="5664" spans="1:56" s="4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</row>
    <row r="5665" spans="1:56" s="4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</row>
    <row r="5666" spans="1:56" s="4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</row>
    <row r="5667" spans="1:56" s="4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</row>
    <row r="5668" spans="1:56" s="4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</row>
    <row r="5669" spans="1:56" s="4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</row>
    <row r="5670" spans="1:56" s="4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</row>
    <row r="5671" spans="1:56" s="4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</row>
    <row r="5672" spans="1:56" s="4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</row>
    <row r="5673" spans="1:56" s="4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</row>
    <row r="5674" spans="1:56" s="4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</row>
    <row r="5675" spans="1:56" s="4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</row>
    <row r="5676" spans="1:56" s="4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</row>
    <row r="5677" spans="1:56" s="4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</row>
    <row r="5678" spans="1:56" s="4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</row>
    <row r="5679" spans="1:56" s="4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</row>
    <row r="5680" spans="1:56" s="4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</row>
    <row r="5681" spans="1:56" s="4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</row>
    <row r="5682" spans="1:56" s="4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</row>
    <row r="5683" spans="1:56" s="4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</row>
    <row r="5684" spans="1:56" s="4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</row>
    <row r="5685" spans="1:56" s="4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</row>
    <row r="5686" spans="1:56" s="4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</row>
    <row r="5687" spans="1:56" s="4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</row>
    <row r="5688" spans="1:56" s="4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</row>
    <row r="5689" spans="1:56" s="4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</row>
    <row r="5690" spans="1:56" s="4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</row>
    <row r="5691" spans="1:56" s="4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</row>
    <row r="5692" spans="1:56" s="4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</row>
    <row r="5693" spans="1:56" s="4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</row>
    <row r="5694" spans="1:56" s="4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</row>
    <row r="5695" spans="1:56" s="4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</row>
    <row r="5696" spans="1:56" s="4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</row>
    <row r="5697" spans="1:56" s="4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</row>
    <row r="5698" spans="1:56" s="4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</row>
    <row r="5699" spans="1:56" s="4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</row>
    <row r="5700" spans="1:56" s="4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</row>
    <row r="5701" spans="1:56" s="4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</row>
    <row r="5702" spans="1:56" s="4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</row>
    <row r="5703" spans="1:56" s="4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</row>
    <row r="5704" spans="1:56" s="4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</row>
    <row r="5705" spans="1:56" s="4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</row>
    <row r="5706" spans="1:56" s="4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</row>
    <row r="5707" spans="1:56" s="4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</row>
    <row r="5708" spans="1:56" s="4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</row>
    <row r="5709" spans="1:56" s="4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</row>
    <row r="5710" spans="1:56" s="4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</row>
    <row r="5711" spans="1:56" s="4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</row>
    <row r="5712" spans="1:56" s="4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</row>
    <row r="5713" spans="1:56" s="4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</row>
    <row r="5714" spans="1:56" s="4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</row>
    <row r="5715" spans="1:56" s="4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</row>
    <row r="5716" spans="1:56" s="4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</row>
    <row r="5717" spans="1:56" s="4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</row>
    <row r="5718" spans="1:56" s="4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</row>
    <row r="5719" spans="1:56" s="4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</row>
    <row r="5720" spans="1:56" s="4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</row>
    <row r="5721" spans="1:56" s="4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</row>
    <row r="5722" spans="1:56" s="4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</row>
    <row r="5723" spans="1:56" s="4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</row>
    <row r="5724" spans="1:56" s="4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</row>
    <row r="5725" spans="1:56" s="4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</row>
    <row r="5726" spans="1:56" s="4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</row>
    <row r="5727" spans="1:56" s="4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</row>
    <row r="5728" spans="1:56" s="4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</row>
    <row r="5729" spans="1:56" s="4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</row>
    <row r="5730" spans="1:56" s="4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</row>
    <row r="5731" spans="1:56" s="4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</row>
    <row r="5732" spans="1:56" s="4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</row>
    <row r="5733" spans="1:56" s="4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</row>
    <row r="5734" spans="1:56" s="4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</row>
    <row r="5735" spans="1:56" s="4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</row>
    <row r="5736" spans="1:56" s="4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</row>
    <row r="5737" spans="1:56" s="4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</row>
    <row r="5738" spans="1:56" s="4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</row>
    <row r="5739" spans="1:56" s="4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</row>
    <row r="5740" spans="1:56" s="4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</row>
    <row r="5741" spans="1:56" s="4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</row>
    <row r="5742" spans="1:56" s="4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</row>
    <row r="5743" spans="1:56" s="4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</row>
    <row r="5744" spans="1:56" s="4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</row>
    <row r="5745" spans="1:56" s="4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</row>
    <row r="5746" spans="1:56" s="4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</row>
    <row r="5747" spans="1:56" s="4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</row>
    <row r="5748" spans="1:56" s="4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</row>
    <row r="5749" spans="1:56" s="4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</row>
    <row r="5750" spans="1:56" s="4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</row>
    <row r="5751" spans="1:56" s="4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</row>
    <row r="5752" spans="1:56" s="4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</row>
    <row r="5753" spans="1:56" s="4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</row>
    <row r="5754" spans="1:56" s="4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</row>
    <row r="5755" spans="1:56" s="4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</row>
    <row r="5756" spans="1:56" s="4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</row>
    <row r="5757" spans="1:56" s="4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</row>
    <row r="5758" spans="1:56" s="4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</row>
    <row r="5759" spans="1:56" s="4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</row>
    <row r="5760" spans="1:56" s="4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</row>
    <row r="5761" spans="1:56" s="4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</row>
    <row r="5762" spans="1:56" s="4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</row>
    <row r="5763" spans="1:56" s="4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</row>
    <row r="5764" spans="1:56" s="4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</row>
    <row r="5765" spans="1:56" s="4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</row>
    <row r="5766" spans="1:56" s="4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</row>
    <row r="5767" spans="1:56" s="4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</row>
    <row r="5768" spans="1:56" s="4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</row>
    <row r="5769" spans="1:56" s="4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</row>
    <row r="5770" spans="1:56" s="4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</row>
    <row r="5771" spans="1:56" s="4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</row>
    <row r="5772" spans="1:56" s="4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</row>
    <row r="5773" spans="1:56" s="4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</row>
    <row r="5774" spans="1:56" s="4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</row>
    <row r="5775" spans="1:56" s="4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</row>
    <row r="5776" spans="1:56" s="4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</row>
    <row r="5777" spans="1:56" s="4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</row>
    <row r="5778" spans="1:56" s="4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</row>
    <row r="5779" spans="1:56" s="4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</row>
    <row r="5780" spans="1:56" s="4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</row>
    <row r="5781" spans="1:56" s="4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</row>
    <row r="5782" spans="1:56" s="4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</row>
    <row r="5783" spans="1:56" s="4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</row>
    <row r="5784" spans="1:56" s="4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</row>
    <row r="5785" spans="1:56" s="4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</row>
    <row r="5786" spans="1:56" s="4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</row>
    <row r="5787" spans="1:56" s="4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</row>
    <row r="5788" spans="1:56" s="4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</row>
    <row r="5789" spans="1:56" s="4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</row>
    <row r="5790" spans="1:56" s="4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</row>
    <row r="5791" spans="1:56" s="4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</row>
    <row r="5792" spans="1:56" s="4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</row>
    <row r="5793" spans="1:56" s="4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</row>
    <row r="5794" spans="1:56" s="4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</row>
    <row r="5795" spans="1:56" s="4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</row>
    <row r="5796" spans="1:56" s="4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</row>
    <row r="5797" spans="1:56" s="4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</row>
    <row r="5798" spans="1:56" s="4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</row>
    <row r="5799" spans="1:56" s="4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</row>
    <row r="5800" spans="1:56" s="4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</row>
    <row r="5801" spans="1:56" s="4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</row>
    <row r="5802" spans="1:56" s="4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</row>
    <row r="5803" spans="1:56" s="4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</row>
    <row r="5804" spans="1:56" s="4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</row>
    <row r="5805" spans="1:56" s="4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</row>
    <row r="5806" spans="1:56" s="4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</row>
    <row r="5807" spans="1:56" s="4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</row>
    <row r="5808" spans="1:56" s="4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</row>
    <row r="5809" spans="1:56" s="4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</row>
    <row r="5810" spans="1:56" s="4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</row>
    <row r="5811" spans="1:56" s="4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</row>
    <row r="5812" spans="1:56" s="4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</row>
    <row r="5813" spans="1:56" s="4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</row>
    <row r="5814" spans="1:56" s="4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</row>
    <row r="5815" spans="1:56" s="4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</row>
    <row r="5816" spans="1:56" s="4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</row>
    <row r="5817" spans="1:56" s="4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</row>
    <row r="5818" spans="1:56" s="4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</row>
    <row r="5819" spans="1:56" s="4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</row>
    <row r="5820" spans="1:56" s="4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</row>
    <row r="5821" spans="1:56" s="4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</row>
    <row r="5822" spans="1:56" s="4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</row>
    <row r="5823" spans="1:56" s="4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</row>
    <row r="5824" spans="1:56" s="4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</row>
    <row r="5825" spans="1:56" s="4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</row>
    <row r="5826" spans="1:56" s="4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</row>
    <row r="5827" spans="1:56" s="4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</row>
    <row r="5828" spans="1:56" s="4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</row>
    <row r="5829" spans="1:56" s="4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</row>
    <row r="5830" spans="1:56" s="4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</row>
    <row r="5831" spans="1:56" s="4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</row>
    <row r="5832" spans="1:56" s="4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</row>
    <row r="5833" spans="1:56" s="4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</row>
    <row r="5834" spans="1:56" s="4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</row>
    <row r="5835" spans="1:56" s="4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</row>
    <row r="5836" spans="1:56" s="4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</row>
    <row r="5837" spans="1:56" s="4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</row>
    <row r="5838" spans="1:56" s="4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</row>
    <row r="5839" spans="1:56" s="4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</row>
    <row r="5840" spans="1:56" s="4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</row>
    <row r="5841" spans="1:56" s="4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</row>
    <row r="5842" spans="1:56" s="4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</row>
    <row r="5843" spans="1:56" s="4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</row>
    <row r="5844" spans="1:56" s="4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</row>
    <row r="5845" spans="1:56" s="4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</row>
    <row r="5846" spans="1:56" s="4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</row>
    <row r="5847" spans="1:56" s="4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</row>
    <row r="5848" spans="1:56" s="4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</row>
    <row r="5849" spans="1:56" s="4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</row>
    <row r="5850" spans="1:56" s="4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</row>
    <row r="5851" spans="1:56" s="4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</row>
    <row r="5852" spans="1:56" s="4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</row>
    <row r="5853" spans="1:56" s="4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</row>
    <row r="5854" spans="1:56" s="4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</row>
    <row r="5855" spans="1:56" s="4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</row>
    <row r="5856" spans="1:56" s="4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</row>
    <row r="5857" spans="1:56" s="4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</row>
    <row r="5858" spans="1:56" s="4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</row>
    <row r="5859" spans="1:56" s="4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</row>
    <row r="5860" spans="1:56" s="4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</row>
    <row r="5861" spans="1:56" s="4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</row>
    <row r="5862" spans="1:56" s="4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</row>
    <row r="5863" spans="1:56" s="4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</row>
    <row r="5864" spans="1:56" s="4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</row>
    <row r="5865" spans="1:56" s="4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</row>
    <row r="5866" spans="1:56" s="4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</row>
    <row r="5867" spans="1:56" s="4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</row>
    <row r="5868" spans="1:56" s="4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</row>
    <row r="5869" spans="1:56" s="4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</row>
    <row r="5870" spans="1:56" s="4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</row>
    <row r="5871" spans="1:56" s="4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</row>
    <row r="5872" spans="1:56" s="4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</row>
    <row r="5873" spans="1:56" s="4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</row>
    <row r="5874" spans="1:56" s="4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</row>
    <row r="5875" spans="1:56" s="4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</row>
    <row r="5876" spans="1:56" s="4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</row>
    <row r="5877" spans="1:56" s="4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</row>
    <row r="5878" spans="1:56" s="4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</row>
    <row r="5879" spans="1:56" s="4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</row>
    <row r="5880" spans="1:56" s="4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</row>
    <row r="5881" spans="1:56" s="4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</row>
    <row r="5882" spans="1:56" s="4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</row>
    <row r="5883" spans="1:56" s="4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</row>
    <row r="5884" spans="1:56" s="4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</row>
    <row r="5885" spans="1:56" s="4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</row>
    <row r="5886" spans="1:56" s="4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</row>
    <row r="5887" spans="1:56" s="4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</row>
    <row r="5888" spans="1:56" s="4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</row>
    <row r="5889" spans="1:56" s="4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</row>
    <row r="5890" spans="1:56" s="4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</row>
    <row r="5891" spans="1:56" s="4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</row>
    <row r="5892" spans="1:56" s="4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</row>
    <row r="5893" spans="1:56" s="4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</row>
    <row r="5894" spans="1:56" s="4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</row>
    <row r="5895" spans="1:56" s="4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</row>
    <row r="5896" spans="1:56" s="4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</row>
    <row r="5897" spans="1:56" s="4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</row>
    <row r="5898" spans="1:56" s="4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</row>
    <row r="5899" spans="1:56" s="4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</row>
    <row r="5900" spans="1:56" s="4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</row>
    <row r="5901" spans="1:56" s="4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</row>
    <row r="5902" spans="1:56" s="4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</row>
    <row r="5903" spans="1:56" s="4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</row>
    <row r="5904" spans="1:56" s="4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</row>
    <row r="5905" spans="1:56" s="4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</row>
    <row r="5906" spans="1:56" s="4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</row>
    <row r="5907" spans="1:56" s="4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</row>
    <row r="5908" spans="1:56" s="4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</row>
    <row r="5909" spans="1:56" s="4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</row>
    <row r="5910" spans="1:56" s="4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</row>
    <row r="5911" spans="1:56" s="4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</row>
    <row r="5912" spans="1:56" s="4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</row>
    <row r="5913" spans="1:56" s="4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</row>
    <row r="5914" spans="1:56" s="4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</row>
    <row r="5915" spans="1:56" s="4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</row>
    <row r="5916" spans="1:56" s="4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</row>
    <row r="5917" spans="1:56" s="4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</row>
    <row r="5918" spans="1:56" s="4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</row>
    <row r="5919" spans="1:56" s="4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</row>
    <row r="5920" spans="1:56" s="4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</row>
    <row r="5921" spans="1:56" s="4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</row>
    <row r="5922" spans="1:56" s="4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</row>
    <row r="5923" spans="1:56" s="4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</row>
    <row r="5924" spans="1:56" s="4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</row>
    <row r="5925" spans="1:56" s="4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</row>
    <row r="5926" spans="1:56" s="4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</row>
    <row r="5927" spans="1:56" s="4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</row>
    <row r="5928" spans="1:56" s="4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</row>
    <row r="5929" spans="1:56" s="4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</row>
    <row r="5930" spans="1:56" s="4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</row>
    <row r="5931" spans="1:56" s="4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</row>
    <row r="5932" spans="1:56" s="4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</row>
    <row r="5933" spans="1:56" s="4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</row>
    <row r="5934" spans="1:56" s="4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</row>
    <row r="5935" spans="1:56" s="4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</row>
    <row r="5936" spans="1:56" s="4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</row>
    <row r="5937" spans="1:56" s="4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</row>
    <row r="5938" spans="1:56" s="4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</row>
    <row r="5939" spans="1:56" s="4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</row>
    <row r="5940" spans="1:56" s="4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</row>
    <row r="5941" spans="1:56" s="4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</row>
    <row r="5942" spans="1:56" s="4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</row>
    <row r="5943" spans="1:56" s="4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</row>
    <row r="5944" spans="1:56" s="4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</row>
    <row r="5945" spans="1:56" s="4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</row>
    <row r="5946" spans="1:56" s="4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</row>
    <row r="5947" spans="1:56" s="4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</row>
    <row r="5948" spans="1:56" s="4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</row>
    <row r="5949" spans="1:56" s="4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</row>
    <row r="5950" spans="1:56" s="4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</row>
    <row r="5951" spans="1:56" s="4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</row>
    <row r="5952" spans="1:56" s="4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</row>
    <row r="5953" spans="1:56" s="4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</row>
    <row r="5954" spans="1:56" s="4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</row>
    <row r="5955" spans="1:56" s="4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</row>
    <row r="5956" spans="1:56" s="4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</row>
    <row r="5957" spans="1:56" s="4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</row>
    <row r="5958" spans="1:56" s="4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</row>
    <row r="5959" spans="1:56" s="4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</row>
    <row r="5960" spans="1:56" s="4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</row>
    <row r="5961" spans="1:56" s="4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</row>
    <row r="5962" spans="1:56" s="4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</row>
    <row r="5963" spans="1:56" s="4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</row>
    <row r="5964" spans="1:56" s="4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</row>
    <row r="5965" spans="1:56" s="4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</row>
    <row r="5966" spans="1:56" s="4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</row>
    <row r="5967" spans="1:56" s="4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</row>
    <row r="5968" spans="1:56" s="4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</row>
    <row r="5969" spans="1:56" s="4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</row>
    <row r="5970" spans="1:56" s="4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</row>
    <row r="5971" spans="1:56" s="4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</row>
    <row r="5972" spans="1:56" s="4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</row>
    <row r="5973" spans="1:56" s="4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</row>
    <row r="5974" spans="1:56" s="4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</row>
    <row r="5975" spans="1:56" s="4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</row>
    <row r="5976" spans="1:56" s="4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</row>
    <row r="5977" spans="1:56" s="4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</row>
    <row r="5978" spans="1:56" s="4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</row>
    <row r="5979" spans="1:56" s="4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</row>
    <row r="5980" spans="1:56" s="4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</row>
    <row r="5981" spans="1:56" s="4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</row>
    <row r="5982" spans="1:56" s="4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</row>
    <row r="5983" spans="1:56" s="4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</row>
    <row r="5984" spans="1:56" s="4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</row>
    <row r="5985" spans="1:56" s="4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</row>
    <row r="5986" spans="1:56" s="4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</row>
    <row r="5987" spans="1:56" s="4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</row>
    <row r="5988" spans="1:56" s="4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</row>
    <row r="5989" spans="1:56" s="4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</row>
    <row r="5990" spans="1:56" s="4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</row>
    <row r="5991" spans="1:56" s="4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</row>
    <row r="5992" spans="1:56" s="4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</row>
    <row r="5993" spans="1:56" s="4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</row>
    <row r="5994" spans="1:56" s="4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</row>
    <row r="5995" spans="1:56" s="4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</row>
    <row r="5996" spans="1:56" s="4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</row>
    <row r="5997" spans="1:56" s="4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</row>
    <row r="5998" spans="1:56" s="4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</row>
    <row r="5999" spans="1:56" s="4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</row>
    <row r="6000" spans="1:56" s="4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</row>
    <row r="6001" spans="1:56" s="4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</row>
    <row r="6002" spans="1:56" s="4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</row>
    <row r="6003" spans="1:56" s="4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</row>
    <row r="6004" spans="1:56" s="4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</row>
    <row r="6005" spans="1:56" s="4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</row>
    <row r="6006" spans="1:56" s="4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</row>
    <row r="6007" spans="1:56" s="4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</row>
    <row r="6008" spans="1:56" s="4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</row>
    <row r="6009" spans="1:56" s="4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</row>
    <row r="6010" spans="1:56" s="4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</row>
    <row r="6011" spans="1:56" s="4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</row>
    <row r="6012" spans="1:56" s="4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</row>
    <row r="6013" spans="1:56" s="4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</row>
    <row r="6014" spans="1:56" s="4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</row>
    <row r="6015" spans="1:56" s="4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</row>
    <row r="6016" spans="1:56" s="4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</row>
    <row r="6017" spans="1:56" s="4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</row>
    <row r="6018" spans="1:56" s="4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</row>
    <row r="6019" spans="1:56" s="4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</row>
    <row r="6020" spans="1:56" s="4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</row>
    <row r="6021" spans="1:56" s="4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</row>
    <row r="6022" spans="1:56" s="4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</row>
    <row r="6023" spans="1:56" s="4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</row>
    <row r="6024" spans="1:56" s="4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</row>
    <row r="6025" spans="1:56" s="4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</row>
    <row r="6026" spans="1:56" s="4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</row>
    <row r="6027" spans="1:56" s="4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</row>
    <row r="6028" spans="1:56" s="4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</row>
    <row r="6029" spans="1:56" s="4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</row>
    <row r="6030" spans="1:56" s="4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</row>
    <row r="6031" spans="1:56" s="4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</row>
    <row r="6032" spans="1:56" s="4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</row>
    <row r="6033" spans="1:56" s="4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</row>
    <row r="6034" spans="1:56" s="4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</row>
    <row r="6035" spans="1:56" s="4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</row>
    <row r="6036" spans="1:56" s="4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</row>
    <row r="6037" spans="1:56" s="4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</row>
    <row r="6038" spans="1:56" s="4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</row>
    <row r="6039" spans="1:56" s="4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</row>
    <row r="6040" spans="1:56" s="4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</row>
    <row r="6041" spans="1:56" s="4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</row>
    <row r="6042" spans="1:56" s="4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</row>
    <row r="6043" spans="1:56" s="4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</row>
    <row r="6044" spans="1:56" s="4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</row>
    <row r="6045" spans="1:56" s="4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</row>
    <row r="6046" spans="1:56" s="4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</row>
    <row r="6047" spans="1:56" s="4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</row>
    <row r="6048" spans="1:56" s="4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</row>
    <row r="6049" spans="1:56" s="4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</row>
    <row r="6050" spans="1:56" s="4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</row>
    <row r="6051" spans="1:56" s="4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</row>
    <row r="6052" spans="1:56" s="4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</row>
    <row r="6053" spans="1:56" s="4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</row>
    <row r="6054" spans="1:56" s="4" customForma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</row>
    <row r="6055" spans="1:56" s="4" customForma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</row>
    <row r="6056" spans="1:56" s="4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</row>
    <row r="6057" spans="1:56" s="4" customForma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</row>
    <row r="6058" spans="1:56" s="4" customForma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</row>
    <row r="6059" spans="1:56" s="4" customForma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</row>
    <row r="6060" spans="1:56" s="4" customForma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</row>
    <row r="6061" spans="1:56" s="4" customForma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</row>
    <row r="6062" spans="1:56" s="4" customForma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</row>
    <row r="6063" spans="1:56" s="4" customForma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</row>
    <row r="6064" spans="1:56" s="4" customForma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</row>
    <row r="6065" spans="1:56" s="4" customForma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</row>
    <row r="6066" spans="1:56" s="4" customForma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</row>
    <row r="6067" spans="1:56" s="4" customForma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</row>
    <row r="6068" spans="1:56" s="4" customForma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</row>
    <row r="6069" spans="1:56" s="4" customForma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</row>
    <row r="6070" spans="1:56" s="4" customForma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</row>
    <row r="6071" spans="1:56" s="4" customForma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</row>
    <row r="6072" spans="1:56" s="4" customForma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</row>
    <row r="6073" spans="1:56" s="4" customForma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</row>
    <row r="6074" spans="1:56" s="4" customForma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</row>
    <row r="6075" spans="1:56" s="4" customForma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</row>
    <row r="6076" spans="1:56" s="4" customForma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</row>
    <row r="6077" spans="1:56" s="4" customForma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</row>
    <row r="6078" spans="1:56" s="4" customForma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</row>
    <row r="6079" spans="1:56" s="4" customForma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</row>
    <row r="6080" spans="1:56" s="4" customForma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</row>
    <row r="6081" spans="1:56" s="4" customForma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</row>
    <row r="6082" spans="1:56" s="4" customForma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</row>
    <row r="6083" spans="1:56" s="4" customForma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</row>
    <row r="6084" spans="1:56" s="4" customForma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</row>
    <row r="6085" spans="1:56" s="4" customForma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</row>
    <row r="6086" spans="1:56" s="4" customForma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</row>
    <row r="6087" spans="1:56" s="4" customForma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</row>
    <row r="6088" spans="1:56" s="4" customForma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</row>
    <row r="6089" spans="1:56" s="4" customForma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</row>
    <row r="6090" spans="1:56" s="4" customForma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</row>
    <row r="6091" spans="1:56" s="4" customForma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</row>
    <row r="6092" spans="1:56" s="4" customForma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</row>
    <row r="6093" spans="1:56" s="4" customForma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</row>
    <row r="6094" spans="1:56" s="4" customForma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</row>
    <row r="6095" spans="1:56" s="4" customForma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</row>
    <row r="6096" spans="1:56" s="4" customForma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</row>
    <row r="6097" spans="1:56" s="4" customForma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</row>
    <row r="6098" spans="1:56" s="4" customForma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</row>
    <row r="6099" spans="1:56" s="4" customForma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</row>
    <row r="6100" spans="1:56" s="4" customForma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</row>
    <row r="6101" spans="1:56" s="4" customForma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</row>
    <row r="6102" spans="1:56" s="4" customForma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</row>
    <row r="6103" spans="1:56" s="4" customForma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</row>
    <row r="6104" spans="1:56" s="4" customForma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</row>
    <row r="6105" spans="1:56" s="4" customForma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</row>
    <row r="6106" spans="1:56" s="4" customForma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</row>
    <row r="6107" spans="1:56" s="4" customForma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</row>
    <row r="6108" spans="1:56" s="4" customForma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</row>
    <row r="6109" spans="1:56" s="4" customForma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</row>
    <row r="6110" spans="1:56" s="4" customForma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</row>
    <row r="6111" spans="1:56" s="4" customForma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</row>
    <row r="6112" spans="1:56" s="4" customForma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</row>
    <row r="6113" spans="1:56" s="4" customForma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</row>
    <row r="6114" spans="1:56" s="4" customForma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</row>
    <row r="6115" spans="1:56" s="4" customForma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</row>
    <row r="6116" spans="1:56" s="4" customForma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</row>
    <row r="6117" spans="1:56" s="4" customForma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</row>
    <row r="6118" spans="1:56" s="4" customForma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</row>
    <row r="6119" spans="1:56" s="4" customForma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</row>
    <row r="6120" spans="1:56" s="4" customForma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</row>
    <row r="6121" spans="1:56" s="4" customForma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</row>
    <row r="6122" spans="1:56" s="4" customForma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</row>
    <row r="6123" spans="1:56" s="4" customForma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</row>
    <row r="6124" spans="1:56" s="4" customForma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</row>
    <row r="6125" spans="1:56" s="4" customForma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</row>
    <row r="6126" spans="1:56" s="4" customForma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</row>
    <row r="6127" spans="1:56" s="4" customForma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</row>
    <row r="6128" spans="1:56" s="4" customForma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</row>
    <row r="6129" spans="1:56" s="4" customForma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</row>
    <row r="6130" spans="1:56" s="4" customForma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</row>
    <row r="6131" spans="1:56" s="4" customForma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</row>
    <row r="6132" spans="1:56" s="4" customForma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</row>
    <row r="6133" spans="1:56" s="4" customForma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</row>
    <row r="6134" spans="1:56" s="4" customForma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</row>
    <row r="6135" spans="1:56" s="4" customForma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</row>
    <row r="6136" spans="1:56" s="4" customForma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</row>
    <row r="6137" spans="1:56" s="4" customForma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</row>
    <row r="6138" spans="1:56" s="4" customForma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</row>
    <row r="6139" spans="1:56" s="4" customForma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</row>
    <row r="6140" spans="1:56" s="4" customForma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</row>
    <row r="6141" spans="1:56" s="4" customForma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</row>
    <row r="6142" spans="1:56" s="4" customForma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</row>
    <row r="6143" spans="1:56" s="4" customForma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</row>
    <row r="6144" spans="1:56" s="4" customForma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</row>
    <row r="6145" spans="1:56" s="4" customForma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</row>
    <row r="6146" spans="1:56" s="4" customForma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</row>
    <row r="6147" spans="1:56" s="4" customForma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</row>
    <row r="6148" spans="1:56" s="4" customForma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</row>
    <row r="6149" spans="1:56" s="4" customForma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</row>
    <row r="6150" spans="1:56" s="4" customForma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</row>
    <row r="6151" spans="1:56" s="4" customForma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</row>
    <row r="6152" spans="1:56" s="4" customForma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</row>
    <row r="6153" spans="1:56" s="4" customForma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</row>
    <row r="6154" spans="1:56" s="4" customForma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</row>
    <row r="6155" spans="1:56" s="4" customForma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</row>
    <row r="6156" spans="1:56" s="4" customForma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</row>
    <row r="6157" spans="1:56" s="4" customForma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</row>
    <row r="6158" spans="1:56" s="4" customForma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</row>
    <row r="6159" spans="1:56" s="4" customForma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</row>
    <row r="6160" spans="1:56" s="4" customForma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</row>
    <row r="6161" spans="1:56" s="4" customForma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</row>
    <row r="6162" spans="1:56" s="4" customForma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</row>
    <row r="6163" spans="1:56" s="4" customForma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</row>
    <row r="6164" spans="1:56" s="4" customForma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</row>
    <row r="6165" spans="1:56" s="4" customForma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</row>
    <row r="6166" spans="1:56" s="4" customForma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</row>
    <row r="6167" spans="1:56" s="4" customForma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</row>
    <row r="6168" spans="1:56" s="4" customForma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</row>
    <row r="6169" spans="1:56" s="4" customForma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</row>
    <row r="6170" spans="1:56" s="4" customForma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</row>
    <row r="6171" spans="1:56" s="4" customForma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</row>
    <row r="6172" spans="1:56" s="4" customForma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</row>
    <row r="6173" spans="1:56" s="4" customForma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</row>
    <row r="6174" spans="1:56" s="4" customForma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</row>
    <row r="6175" spans="1:56" s="4" customForma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</row>
    <row r="6176" spans="1:56" s="4" customForma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</row>
    <row r="6177" spans="1:56" s="4" customForma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</row>
    <row r="6178" spans="1:56" s="4" customForma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</row>
    <row r="6179" spans="1:56" s="4" customForma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</row>
    <row r="6180" spans="1:56" s="4" customForma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</row>
    <row r="6181" spans="1:56" s="4" customForma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</row>
    <row r="6182" spans="1:56" s="4" customForma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</row>
    <row r="6183" spans="1:56" s="4" customForma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</row>
    <row r="6184" spans="1:56" s="4" customForma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</row>
    <row r="6185" spans="1:56" s="4" customForma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</row>
    <row r="6186" spans="1:56" s="4" customForma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</row>
    <row r="6187" spans="1:56" s="4" customForma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</row>
    <row r="6188" spans="1:56" s="4" customForma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</row>
    <row r="6189" spans="1:56" s="4" customForma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</row>
    <row r="6190" spans="1:56" s="4" customForma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</row>
    <row r="6191" spans="1:56" s="4" customForma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</row>
    <row r="6192" spans="1:56" s="4" customForma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</row>
    <row r="6193" spans="1:56" s="4" customForma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</row>
    <row r="6194" spans="1:56" s="4" customForma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</row>
    <row r="6195" spans="1:56" s="4" customForma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</row>
    <row r="6196" spans="1:56" s="4" customForma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</row>
    <row r="6197" spans="1:56" s="4" customForma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</row>
    <row r="6198" spans="1:56" s="4" customForma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</row>
    <row r="6199" spans="1:56" s="4" customForma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</row>
    <row r="6200" spans="1:56" s="4" customForma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</row>
    <row r="6201" spans="1:56" s="4" customForma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</row>
    <row r="6202" spans="1:56" s="4" customForma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</row>
    <row r="6203" spans="1:56" s="4" customForma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</row>
    <row r="6204" spans="1:56" s="4" customForma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</row>
    <row r="6205" spans="1:56" s="4" customForma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</row>
    <row r="6206" spans="1:56" s="4" customForma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</row>
    <row r="6207" spans="1:56" s="4" customForma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</row>
    <row r="6208" spans="1:56" s="4" customForma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</row>
    <row r="6209" spans="1:56" s="4" customForma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</row>
    <row r="6210" spans="1:56" s="4" customForma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</row>
    <row r="6211" spans="1:56" s="4" customForma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</row>
    <row r="6212" spans="1:56" s="4" customForma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</row>
    <row r="6213" spans="1:56" s="4" customForma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</row>
    <row r="6214" spans="1:56" s="4" customForma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</row>
    <row r="6215" spans="1:56" s="4" customForma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</row>
    <row r="6216" spans="1:56" s="4" customForma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</row>
    <row r="6217" spans="1:56" s="4" customForma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</row>
    <row r="6218" spans="1:56" s="4" customForma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</row>
    <row r="6219" spans="1:56" s="4" customForma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</row>
    <row r="6220" spans="1:56" s="4" customForma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</row>
    <row r="6221" spans="1:56" s="4" customForma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</row>
    <row r="6222" spans="1:56" s="4" customForma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</row>
    <row r="6223" spans="1:56" s="4" customForma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</row>
    <row r="6224" spans="1:56" s="4" customForma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</row>
    <row r="6225" spans="1:56" s="4" customForma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</row>
    <row r="6226" spans="1:56" s="4" customForma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</row>
    <row r="6227" spans="1:56" s="4" customForma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</row>
    <row r="6228" spans="1:56" s="4" customForma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</row>
    <row r="6229" spans="1:56" s="4" customForma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</row>
    <row r="6230" spans="1:56" s="4" customForma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</row>
    <row r="6231" spans="1:56" s="4" customForma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</row>
    <row r="6232" spans="1:56" s="4" customForma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</row>
    <row r="6233" spans="1:56" s="4" customForma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</row>
    <row r="6234" spans="1:56" s="4" customForma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</row>
    <row r="6235" spans="1:56" s="4" customForma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</row>
    <row r="6236" spans="1:56" s="4" customForma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</row>
    <row r="6237" spans="1:56" s="4" customForma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</row>
    <row r="6238" spans="1:56" s="4" customForma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</row>
    <row r="6239" spans="1:56" s="4" customForma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</row>
    <row r="6240" spans="1:56" s="4" customForma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</row>
    <row r="6241" spans="1:56" s="4" customForma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</row>
    <row r="6242" spans="1:56" s="4" customForma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</row>
    <row r="6243" spans="1:56" s="4" customForma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</row>
    <row r="6244" spans="1:56" s="4" customForma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</row>
    <row r="6245" spans="1:56" s="4" customForma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</row>
    <row r="6246" spans="1:56" s="4" customForma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</row>
    <row r="6247" spans="1:56" s="4" customForma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</row>
    <row r="6248" spans="1:56" s="4" customForma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</row>
    <row r="6249" spans="1:56" s="4" customForma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</row>
    <row r="6250" spans="1:56" s="4" customForma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</row>
    <row r="6251" spans="1:56" s="4" customForma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</row>
    <row r="6252" spans="1:56" s="4" customForma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</row>
    <row r="6253" spans="1:56" s="4" customForma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</row>
    <row r="6254" spans="1:56" s="4" customForma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</row>
    <row r="6255" spans="1:56" s="4" customForma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</row>
    <row r="6256" spans="1:56" s="4" customForma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</row>
    <row r="6257" spans="1:56" s="4" customForma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</row>
    <row r="6258" spans="1:56" s="4" customForma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</row>
    <row r="6259" spans="1:56" s="4" customForma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</row>
    <row r="6260" spans="1:56" s="4" customForma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</row>
    <row r="6261" spans="1:56" s="4" customForma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</row>
    <row r="6262" spans="1:56" s="4" customForma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</row>
    <row r="6263" spans="1:56" s="4" customForma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</row>
    <row r="6264" spans="1:56" s="4" customForma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</row>
    <row r="6265" spans="1:56" s="4" customForma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</row>
    <row r="6266" spans="1:56" s="4" customForma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</row>
    <row r="6267" spans="1:56" s="4" customForma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</row>
    <row r="6268" spans="1:56" s="4" customForma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</row>
    <row r="6269" spans="1:56" s="4" customForma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</row>
    <row r="6270" spans="1:56" s="4" customForma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</row>
    <row r="6271" spans="1:56" s="4" customForma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</row>
    <row r="6272" spans="1:56" s="4" customForma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</row>
    <row r="6273" spans="1:56" s="4" customForma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</row>
    <row r="6274" spans="1:56" s="4" customForma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</row>
    <row r="6275" spans="1:56" s="4" customForma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</row>
    <row r="6276" spans="1:56" s="4" customForma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</row>
    <row r="6277" spans="1:56" s="4" customForma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</row>
    <row r="6278" spans="1:56" s="4" customForma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</row>
    <row r="6279" spans="1:56" s="4" customForma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</row>
    <row r="6280" spans="1:56" s="4" customForma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</row>
    <row r="6281" spans="1:56" s="4" customForma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</row>
    <row r="6282" spans="1:56" s="4" customForma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</row>
    <row r="6283" spans="1:56" s="4" customForma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</row>
    <row r="6284" spans="1:56" s="4" customForma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</row>
    <row r="6285" spans="1:56" s="4" customForma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</row>
    <row r="6286" spans="1:56" s="4" customForma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</row>
    <row r="6287" spans="1:56" s="4" customForma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</row>
    <row r="6288" spans="1:56" s="4" customForma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</row>
    <row r="6289" spans="1:56" s="4" customForma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</row>
    <row r="6290" spans="1:56" s="4" customForma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</row>
    <row r="6291" spans="1:56" s="4" customForma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</row>
    <row r="6292" spans="1:56" s="4" customForma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</row>
    <row r="6293" spans="1:56" s="4" customForma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</row>
    <row r="6294" spans="1:56" s="4" customForma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</row>
    <row r="6295" spans="1:56" s="4" customForma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</row>
    <row r="6296" spans="1:56" s="4" customForma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</row>
    <row r="6297" spans="1:56" s="4" customForma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</row>
    <row r="6298" spans="1:56" s="4" customForma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</row>
    <row r="6299" spans="1:56" s="4" customForma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</row>
    <row r="6300" spans="1:56" s="4" customForma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</row>
    <row r="6301" spans="1:56" s="4" customForma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</row>
    <row r="6302" spans="1:56" s="4" customForma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</row>
    <row r="6303" spans="1:56" s="4" customForma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</row>
    <row r="6304" spans="1:56" s="4" customForma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</row>
    <row r="6305" spans="1:56" s="4" customForma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</row>
    <row r="6306" spans="1:56" s="4" customForma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</row>
    <row r="6307" spans="1:56" s="4" customForma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</row>
    <row r="6308" spans="1:56" s="4" customForma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</row>
    <row r="6309" spans="1:56" s="4" customForma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</row>
    <row r="6310" spans="1:56" s="4" customForma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</row>
    <row r="6311" spans="1:56" s="4" customForma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</row>
    <row r="6312" spans="1:56" s="4" customForma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</row>
    <row r="6313" spans="1:56" s="4" customForma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</row>
    <row r="6314" spans="1:56" s="4" customForma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</row>
    <row r="6315" spans="1:56" s="4" customForma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</row>
    <row r="6316" spans="1:56" s="4" customForma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</row>
    <row r="6317" spans="1:56" s="4" customForma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</row>
    <row r="6318" spans="1:56" s="4" customForma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</row>
    <row r="6319" spans="1:56" s="4" customForma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</row>
    <row r="6320" spans="1:56" s="4" customForma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</row>
    <row r="6321" spans="1:56" s="4" customForma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</row>
    <row r="6322" spans="1:56" s="4" customForma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</row>
    <row r="6323" spans="1:56" s="4" customForma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</row>
    <row r="6324" spans="1:56" s="4" customForma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</row>
    <row r="6325" spans="1:56" s="4" customForma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</row>
    <row r="6326" spans="1:56" s="4" customForma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</row>
    <row r="6327" spans="1:56" s="4" customForma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</row>
    <row r="6328" spans="1:56" s="4" customForma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</row>
    <row r="6329" spans="1:56" s="4" customForma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</row>
    <row r="6330" spans="1:56" s="4" customForma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</row>
    <row r="6331" spans="1:56" s="4" customForma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</row>
    <row r="6332" spans="1:56" s="4" customForma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</row>
    <row r="6333" spans="1:56" s="4" customForma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</row>
    <row r="6334" spans="1:56" s="4" customForma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</row>
    <row r="6335" spans="1:56" s="4" customForma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</row>
    <row r="6336" spans="1:56" s="4" customForma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</row>
    <row r="6337" spans="1:56" s="4" customForma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</row>
    <row r="6338" spans="1:56" s="4" customForma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</row>
    <row r="6339" spans="1:56" s="4" customForma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</row>
    <row r="6340" spans="1:56" s="4" customForma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</row>
    <row r="6341" spans="1:56" s="4" customForma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</row>
    <row r="6342" spans="1:56" s="4" customForma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</row>
    <row r="6343" spans="1:56" s="4" customForma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</row>
    <row r="6344" spans="1:56" s="4" customForma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</row>
    <row r="6345" spans="1:56" s="4" customForma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</row>
    <row r="6346" spans="1:56" s="4" customForma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</row>
    <row r="6347" spans="1:56" s="4" customForma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</row>
    <row r="6348" spans="1:56" s="4" customForma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</row>
    <row r="6349" spans="1:56" s="4" customForma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</row>
    <row r="6350" spans="1:56" s="4" customForma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</row>
    <row r="6351" spans="1:56" s="4" customForma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</row>
    <row r="6352" spans="1:56" s="4" customForma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</row>
    <row r="6353" spans="1:56" s="4" customForma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</row>
    <row r="6354" spans="1:56" s="4" customForma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</row>
    <row r="6355" spans="1:56" s="4" customForma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</row>
    <row r="6356" spans="1:56" s="4" customForma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</row>
    <row r="6357" spans="1:56" s="4" customForma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</row>
    <row r="6358" spans="1:56" s="4" customForma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</row>
    <row r="6359" spans="1:56" s="4" customForma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</row>
    <row r="6360" spans="1:56" s="4" customForma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</row>
    <row r="6361" spans="1:56" s="4" customForma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</row>
    <row r="6362" spans="1:56" s="4" customForma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</row>
    <row r="6363" spans="1:56" s="4" customForma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</row>
    <row r="6364" spans="1:56" s="4" customForma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</row>
    <row r="6365" spans="1:56" s="4" customForma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</row>
    <row r="6366" spans="1:56" s="4" customForma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</row>
    <row r="6367" spans="1:56" s="4" customForma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</row>
    <row r="6368" spans="1:56" s="4" customForma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</row>
    <row r="6369" spans="1:56" s="4" customForma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</row>
    <row r="6370" spans="1:56" s="4" customForma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</row>
    <row r="6371" spans="1:56" s="4" customForma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</row>
    <row r="6372" spans="1:56" s="4" customForma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</row>
    <row r="6373" spans="1:56" s="4" customForma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</row>
    <row r="6374" spans="1:56" s="4" customForma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</row>
    <row r="6375" spans="1:56" s="4" customForma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</row>
    <row r="6376" spans="1:56" s="4" customForma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</row>
    <row r="6377" spans="1:56" s="4" customForma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</row>
    <row r="6378" spans="1:56" s="4" customForma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</row>
    <row r="6379" spans="1:56" s="4" customForma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</row>
    <row r="6380" spans="1:56" s="4" customForma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</row>
    <row r="6381" spans="1:56" s="4" customForma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</row>
    <row r="6382" spans="1:56" s="4" customForma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</row>
    <row r="6383" spans="1:56" s="4" customForma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</row>
    <row r="6384" spans="1:56" s="4" customForma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</row>
    <row r="6385" spans="1:56" s="4" customForma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</row>
    <row r="6386" spans="1:56" s="4" customForma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</row>
    <row r="6387" spans="1:56" s="4" customForma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</row>
    <row r="6388" spans="1:56" s="4" customForma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</row>
    <row r="6389" spans="1:56" s="4" customForma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</row>
    <row r="6390" spans="1:56" s="4" customForma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</row>
    <row r="6391" spans="1:56" s="4" customForma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</row>
    <row r="6392" spans="1:56" s="4" customForma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</row>
    <row r="6393" spans="1:56" s="4" customForma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</row>
    <row r="6394" spans="1:56" s="4" customForma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</row>
    <row r="6395" spans="1:56" s="4" customForma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</row>
    <row r="6396" spans="1:56" s="4" customForma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</row>
    <row r="6397" spans="1:56" s="4" customForma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</row>
    <row r="6398" spans="1:56" s="4" customForma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</row>
    <row r="6399" spans="1:56" s="4" customForma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</row>
    <row r="6400" spans="1:56" s="4" customForma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</row>
    <row r="6401" spans="1:56" s="4" customForma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</row>
    <row r="6402" spans="1:56" s="4" customForma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</row>
    <row r="6403" spans="1:56" s="4" customForma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</row>
    <row r="6404" spans="1:56" s="4" customForma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</row>
    <row r="6405" spans="1:56" s="4" customForma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</row>
    <row r="6406" spans="1:56" s="4" customForma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</row>
    <row r="6407" spans="1:56" s="4" customForma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</row>
    <row r="6408" spans="1:56" s="4" customForma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</row>
    <row r="6409" spans="1:56" s="4" customForma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</row>
    <row r="6410" spans="1:56" s="4" customForma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</row>
    <row r="6411" spans="1:56" s="4" customForma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</row>
    <row r="6412" spans="1:56" s="4" customForma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</row>
    <row r="6413" spans="1:56" s="4" customForma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</row>
    <row r="6414" spans="1:56" s="4" customForma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</row>
    <row r="6415" spans="1:56" s="4" customForma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</row>
    <row r="6416" spans="1:56" s="4" customForma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</row>
    <row r="6417" spans="1:56" s="4" customForma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</row>
    <row r="6418" spans="1:56" s="4" customForma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</row>
    <row r="6419" spans="1:56" s="4" customForma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</row>
    <row r="6420" spans="1:56" s="4" customForma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</row>
    <row r="6421" spans="1:56" s="4" customForma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</row>
    <row r="6422" spans="1:56" s="4" customForma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</row>
    <row r="6423" spans="1:56" s="4" customForma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</row>
    <row r="6424" spans="1:56" s="4" customForma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</row>
    <row r="6425" spans="1:56" s="4" customForma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</row>
    <row r="6426" spans="1:56" s="4" customForma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</row>
    <row r="6427" spans="1:56" s="4" customForma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</row>
    <row r="6428" spans="1:56" s="4" customForma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</row>
    <row r="6429" spans="1:56" s="4" customForma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</row>
    <row r="6430" spans="1:56" s="4" customForma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</row>
    <row r="6431" spans="1:56" s="4" customForma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</row>
    <row r="6432" spans="1:56" s="4" customForma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</row>
    <row r="6433" spans="1:56" s="4" customForma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</row>
    <row r="6434" spans="1:56" s="4" customForma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</row>
    <row r="6435" spans="1:56" s="4" customForma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</row>
    <row r="6436" spans="1:56" s="4" customForma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</row>
    <row r="6437" spans="1:56" s="4" customForma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</row>
    <row r="6438" spans="1:56" s="4" customForma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</row>
    <row r="6439" spans="1:56" s="4" customForma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</row>
    <row r="6440" spans="1:56" s="4" customForma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</row>
    <row r="6441" spans="1:56" s="4" customForma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</row>
    <row r="6442" spans="1:56" s="4" customForma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</row>
    <row r="6443" spans="1:56" s="4" customForma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</row>
    <row r="6444" spans="1:56" s="4" customForma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</row>
    <row r="6445" spans="1:56" s="4" customForma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</row>
    <row r="6446" spans="1:56" s="4" customForma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</row>
    <row r="6447" spans="1:56" s="4" customForma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</row>
    <row r="6448" spans="1:56" s="4" customForma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</row>
    <row r="6449" spans="1:56" s="4" customForma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</row>
    <row r="6450" spans="1:56" s="4" customForma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</row>
    <row r="6451" spans="1:56" s="4" customForma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</row>
    <row r="6452" spans="1:56" s="4" customForma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</row>
    <row r="6453" spans="1:56" s="4" customForma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</row>
    <row r="6454" spans="1:56" s="4" customForma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</row>
    <row r="6455" spans="1:56" s="4" customForma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</row>
    <row r="6456" spans="1:56" s="4" customForma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</row>
    <row r="6457" spans="1:56" s="4" customForma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</row>
    <row r="6458" spans="1:56" s="4" customForma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</row>
    <row r="6459" spans="1:56" s="4" customForma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</row>
    <row r="6460" spans="1:56" s="4" customForma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</row>
    <row r="6461" spans="1:56" s="4" customForma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</row>
    <row r="6462" spans="1:56" s="4" customForma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</row>
    <row r="6463" spans="1:56" s="4" customForma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</row>
    <row r="6464" spans="1:56" s="4" customForma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</row>
    <row r="6465" spans="1:56" s="4" customForma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</row>
    <row r="6466" spans="1:56" s="4" customForma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</row>
    <row r="6467" spans="1:56" s="4" customForma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</row>
    <row r="6468" spans="1:56" s="4" customForma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</row>
    <row r="6469" spans="1:56" s="4" customForma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</row>
    <row r="6470" spans="1:56" s="4" customForma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</row>
    <row r="6471" spans="1:56" s="4" customForma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</row>
    <row r="6472" spans="1:56" s="4" customForma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</row>
    <row r="6473" spans="1:56" s="4" customForma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</row>
    <row r="6474" spans="1:56" s="4" customForma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</row>
    <row r="6475" spans="1:56" s="4" customForma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</row>
    <row r="6476" spans="1:56" s="4" customForma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</row>
    <row r="6477" spans="1:56" s="4" customForma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</row>
    <row r="6478" spans="1:56" s="4" customForma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</row>
    <row r="6479" spans="1:56" s="4" customForma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</row>
    <row r="6480" spans="1:56" s="4" customForma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</row>
    <row r="6481" spans="1:56" s="4" customForma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</row>
    <row r="6482" spans="1:56" s="4" customForma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</row>
    <row r="6483" spans="1:56" s="4" customForma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</row>
    <row r="6484" spans="1:56" s="4" customForma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</row>
    <row r="6485" spans="1:56" s="4" customForma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</row>
    <row r="6486" spans="1:56" s="4" customForma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</row>
    <row r="6487" spans="1:56" s="4" customForma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</row>
    <row r="6488" spans="1:56" s="4" customForma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</row>
    <row r="6489" spans="1:56" s="4" customForma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</row>
    <row r="6490" spans="1:56" s="4" customForma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</row>
    <row r="6491" spans="1:56" s="4" customForma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</row>
    <row r="6492" spans="1:56" s="4" customForma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</row>
    <row r="6493" spans="1:56" s="4" customForma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</row>
    <row r="6494" spans="1:56" s="4" customForma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</row>
    <row r="6495" spans="1:56" s="4" customForma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</row>
    <row r="6496" spans="1:56" s="4" customForma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</row>
    <row r="6497" spans="1:56" s="4" customForma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</row>
    <row r="6498" spans="1:56" s="4" customForma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</row>
    <row r="6499" spans="1:56" s="4" customForma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</row>
    <row r="6500" spans="1:56" s="4" customForma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</row>
    <row r="6501" spans="1:56" s="4" customForma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</row>
    <row r="6502" spans="1:56" s="4" customForma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</row>
    <row r="6503" spans="1:56" s="4" customForma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</row>
    <row r="6504" spans="1:56" s="4" customForma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</row>
    <row r="6505" spans="1:56" s="4" customForma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</row>
    <row r="6506" spans="1:56" s="4" customForma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</row>
    <row r="6507" spans="1:56" s="4" customForma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</row>
    <row r="6508" spans="1:56" s="4" customForma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</row>
    <row r="6509" spans="1:56" s="4" customForma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</row>
    <row r="6510" spans="1:56" s="4" customForma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</row>
    <row r="6511" spans="1:56" s="4" customForma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</row>
    <row r="6512" spans="1:56" s="4" customForma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</row>
    <row r="6513" spans="1:56" s="4" customForma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</row>
    <row r="6514" spans="1:56" s="4" customForma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</row>
    <row r="6515" spans="1:56" s="4" customForma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</row>
    <row r="6516" spans="1:56" s="4" customForma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</row>
    <row r="6517" spans="1:56" s="4" customForma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</row>
    <row r="6518" spans="1:56" s="4" customForma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</row>
    <row r="6519" spans="1:56" s="4" customForma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</row>
    <row r="6520" spans="1:56" s="4" customForma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</row>
    <row r="6521" spans="1:56" s="4" customForma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</row>
    <row r="6522" spans="1:56" s="4" customForma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</row>
    <row r="6523" spans="1:56" s="4" customForma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</row>
    <row r="6524" spans="1:56" s="4" customForma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</row>
    <row r="6525" spans="1:56" s="4" customForma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</row>
    <row r="6526" spans="1:56" s="4" customForma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</row>
    <row r="6527" spans="1:56" s="4" customForma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</row>
    <row r="6528" spans="1:56" s="4" customForma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</row>
    <row r="6529" spans="1:56" s="4" customForma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</row>
    <row r="6530" spans="1:56" s="4" customForma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</row>
    <row r="6531" spans="1:56" s="4" customForma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</row>
    <row r="6532" spans="1:56" s="4" customForma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</row>
    <row r="6533" spans="1:56" s="4" customForma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</row>
    <row r="6534" spans="1:56" s="4" customForma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</row>
    <row r="6535" spans="1:56" s="4" customForma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</row>
    <row r="6536" spans="1:56" s="4" customForma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</row>
    <row r="6537" spans="1:56" s="4" customForma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</row>
    <row r="6538" spans="1:56" s="4" customForma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</row>
    <row r="6539" spans="1:56" s="4" customForma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</row>
    <row r="6540" spans="1:56" s="4" customForma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</row>
    <row r="6541" spans="1:56" s="4" customForma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</row>
    <row r="6542" spans="1:56" s="4" customForma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</row>
    <row r="6543" spans="1:56" s="4" customForma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</row>
    <row r="6544" spans="1:56" s="4" customForma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</row>
    <row r="6545" spans="1:56" s="4" customForma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</row>
    <row r="6546" spans="1:56" s="4" customForma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</row>
    <row r="6547" spans="1:56" s="4" customForma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</row>
    <row r="6548" spans="1:56" s="4" customForma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</row>
    <row r="6549" spans="1:56" s="4" customForma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</row>
    <row r="6550" spans="1:56" s="4" customForma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</row>
    <row r="6551" spans="1:56" s="4" customForma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</row>
    <row r="6552" spans="1:56" s="4" customForma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</row>
    <row r="6553" spans="1:56" s="4" customForma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</row>
    <row r="6554" spans="1:56" s="4" customForma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</row>
    <row r="6555" spans="1:56" s="4" customForma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</row>
    <row r="6556" spans="1:56" s="4" customForma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</row>
    <row r="6557" spans="1:56" s="4" customForma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</row>
    <row r="6558" spans="1:56" s="4" customForma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</row>
    <row r="6559" spans="1:56" s="4" customForma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</row>
    <row r="6560" spans="1:56" s="4" customForma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</row>
    <row r="6561" spans="1:56" s="4" customForma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</row>
    <row r="6562" spans="1:56" s="4" customForma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</row>
    <row r="6563" spans="1:56" s="4" customForma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</row>
    <row r="6564" spans="1:56" s="4" customForma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</row>
    <row r="6565" spans="1:56" s="4" customForma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</row>
    <row r="6566" spans="1:56" s="4" customForma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</row>
    <row r="6567" spans="1:56" s="4" customForma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</row>
    <row r="6568" spans="1:56" s="4" customForma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</row>
    <row r="6569" spans="1:56" s="4" customForma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</row>
    <row r="6570" spans="1:56" s="4" customForma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</row>
    <row r="6571" spans="1:56" s="4" customForma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</row>
    <row r="6572" spans="1:56" s="4" customForma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</row>
    <row r="6573" spans="1:56" s="4" customForma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</row>
    <row r="6574" spans="1:56" s="4" customForma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</row>
    <row r="6575" spans="1:56" s="4" customForma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</row>
    <row r="6576" spans="1:56" s="4" customForma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</row>
    <row r="6577" spans="1:56" s="4" customForma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</row>
    <row r="6578" spans="1:56" s="4" customForma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</row>
    <row r="6579" spans="1:56" s="4" customForma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</row>
    <row r="6580" spans="1:56" s="4" customForma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</row>
    <row r="6581" spans="1:56" s="4" customForma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</row>
    <row r="6582" spans="1:56" s="4" customForma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</row>
    <row r="6583" spans="1:56" s="4" customForma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</row>
    <row r="6584" spans="1:56" s="4" customForma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</row>
    <row r="6585" spans="1:56" s="4" customForma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</row>
    <row r="6586" spans="1:56" s="4" customForma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</row>
    <row r="6587" spans="1:56" s="4" customForma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</row>
    <row r="6588" spans="1:56" s="4" customForma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</row>
    <row r="6589" spans="1:56" s="4" customForma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</row>
    <row r="6590" spans="1:56" s="4" customForma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</row>
    <row r="6591" spans="1:56" s="4" customForma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</row>
    <row r="6592" spans="1:56" s="4" customForma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</row>
    <row r="6593" spans="1:56" s="4" customForma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</row>
    <row r="6594" spans="1:56" s="4" customForma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</row>
    <row r="6595" spans="1:56" s="4" customForma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</row>
    <row r="6596" spans="1:56" s="4" customForma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</row>
    <row r="6597" spans="1:56" s="4" customForma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</row>
    <row r="6598" spans="1:56" s="4" customForma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</row>
    <row r="6599" spans="1:56" s="4" customForma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</row>
    <row r="6600" spans="1:56" s="4" customForma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</row>
    <row r="6601" spans="1:56" s="4" customForma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</row>
    <row r="6602" spans="1:56" s="4" customForma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</row>
    <row r="6603" spans="1:56" s="4" customForma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</row>
    <row r="6604" spans="1:56" s="4" customForma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</row>
    <row r="6605" spans="1:56" s="4" customForma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</row>
    <row r="6606" spans="1:56" s="4" customForma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</row>
    <row r="6607" spans="1:56" s="4" customForma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</row>
    <row r="6608" spans="1:56" s="4" customForma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</row>
    <row r="6609" spans="1:56" s="4" customForma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</row>
    <row r="6610" spans="1:56" s="4" customForma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</row>
    <row r="6611" spans="1:56" s="4" customForma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</row>
    <row r="6612" spans="1:56" s="4" customForma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</row>
    <row r="6613" spans="1:56" s="4" customForma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</row>
    <row r="6614" spans="1:56" s="4" customForma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</row>
    <row r="6615" spans="1:56" s="4" customForma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</row>
    <row r="6616" spans="1:56" s="4" customForma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</row>
    <row r="6617" spans="1:56" s="4" customForma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</row>
    <row r="6618" spans="1:56" s="4" customForma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</row>
    <row r="6619" spans="1:56" s="4" customForma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</row>
    <row r="6620" spans="1:56" s="4" customForma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</row>
    <row r="6621" spans="1:56" s="4" customForma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</row>
    <row r="6622" spans="1:56" s="4" customForma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</row>
    <row r="6623" spans="1:56" s="4" customForma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</row>
    <row r="6624" spans="1:56" s="4" customForma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</row>
    <row r="6625" spans="1:56" s="4" customForma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</row>
    <row r="6626" spans="1:56" s="4" customForma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</row>
    <row r="6627" spans="1:56" s="4" customForma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</row>
    <row r="6628" spans="1:56" s="4" customForma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</row>
    <row r="6629" spans="1:56" s="4" customForma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</row>
    <row r="6630" spans="1:56" s="4" customForma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</row>
    <row r="6631" spans="1:56" s="4" customForma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</row>
    <row r="6632" spans="1:56" s="4" customForma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</row>
    <row r="6633" spans="1:56" s="4" customForma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</row>
    <row r="6634" spans="1:56" s="4" customForma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</row>
    <row r="6635" spans="1:56" s="4" customForma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</row>
    <row r="6636" spans="1:56" s="4" customForma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</row>
    <row r="6637" spans="1:56" s="4" customForma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</row>
    <row r="6638" spans="1:56" s="4" customForma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</row>
    <row r="6639" spans="1:56" s="4" customForma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</row>
    <row r="6640" spans="1:56" s="4" customForma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</row>
    <row r="6641" spans="1:56" s="4" customForma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</row>
    <row r="6642" spans="1:56" s="4" customForma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</row>
    <row r="6643" spans="1:56" s="4" customForma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</row>
    <row r="6644" spans="1:56" s="4" customForma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</row>
    <row r="6645" spans="1:56" s="4" customForma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</row>
    <row r="6646" spans="1:56" s="4" customForma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</row>
    <row r="6647" spans="1:56" s="4" customForma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</row>
    <row r="6648" spans="1:56" s="4" customForma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</row>
    <row r="6649" spans="1:56" s="4" customForma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</row>
    <row r="6650" spans="1:56" s="4" customForma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</row>
    <row r="6651" spans="1:56" s="4" customForma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</row>
    <row r="6652" spans="1:56" s="4" customForma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</row>
    <row r="6653" spans="1:56" s="4" customForma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</row>
    <row r="6654" spans="1:56" s="4" customForma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</row>
    <row r="6655" spans="1:56" s="4" customForma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</row>
    <row r="6656" spans="1:56" s="4" customForma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</row>
    <row r="6657" spans="1:56" s="4" customForma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</row>
    <row r="6658" spans="1:56" s="4" customForma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</row>
    <row r="6659" spans="1:56" s="4" customForma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</row>
    <row r="6660" spans="1:56" s="4" customForma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</row>
    <row r="6661" spans="1:56" s="4" customForma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</row>
    <row r="6662" spans="1:56" s="4" customForma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</row>
    <row r="6663" spans="1:56" s="4" customForma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</row>
    <row r="6664" spans="1:56" s="4" customForma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</row>
    <row r="6665" spans="1:56" s="4" customForma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</row>
    <row r="6666" spans="1:56" s="4" customForma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</row>
    <row r="6667" spans="1:56" s="4" customForma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</row>
    <row r="6668" spans="1:56" s="4" customForma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</row>
    <row r="6669" spans="1:56" s="4" customForma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</row>
    <row r="6670" spans="1:56" s="4" customForma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</row>
    <row r="6671" spans="1:56" s="4" customForma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</row>
    <row r="6672" spans="1:56" s="4" customForma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</row>
    <row r="6673" spans="1:56" s="4" customForma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</row>
    <row r="6674" spans="1:56" s="4" customForma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</row>
    <row r="6675" spans="1:56" s="4" customForma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</row>
    <row r="6676" spans="1:56" s="4" customForma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</row>
    <row r="6677" spans="1:56" s="4" customForma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</row>
    <row r="6678" spans="1:56" s="4" customForma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</row>
    <row r="6679" spans="1:56" s="4" customForma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</row>
    <row r="6680" spans="1:56" s="4" customForma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</row>
    <row r="6681" spans="1:56" s="4" customForma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</row>
    <row r="6682" spans="1:56" s="4" customForma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</row>
    <row r="6683" spans="1:56" s="4" customForma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</row>
    <row r="6684" spans="1:56" s="4" customForma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</row>
    <row r="6685" spans="1:56" s="4" customForma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</row>
    <row r="6686" spans="1:56" s="4" customForma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</row>
    <row r="6687" spans="1:56" s="4" customForma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</row>
    <row r="6688" spans="1:56" s="4" customForma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</row>
    <row r="6689" spans="1:56" s="4" customForma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</row>
    <row r="6690" spans="1:56" s="4" customForma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</row>
    <row r="6691" spans="1:56" s="4" customForma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</row>
    <row r="6692" spans="1:56" s="4" customForma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</row>
    <row r="6693" spans="1:56" s="4" customForma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</row>
    <row r="6694" spans="1:56" s="4" customForma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</row>
    <row r="6695" spans="1:56" s="4" customForma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</row>
    <row r="6696" spans="1:56" s="4" customForma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</row>
    <row r="6697" spans="1:56" s="4" customForma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</row>
    <row r="6698" spans="1:56" s="4" customForma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</row>
    <row r="6699" spans="1:56" s="4" customForma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</row>
    <row r="6700" spans="1:56" s="4" customForma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</row>
    <row r="6701" spans="1:56" s="4" customForma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</row>
    <row r="6702" spans="1:56" s="4" customForma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</row>
    <row r="6703" spans="1:56" s="4" customForma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</row>
    <row r="6704" spans="1:56" s="4" customForma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</row>
    <row r="6705" spans="1:56" s="4" customForma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</row>
    <row r="6706" spans="1:56" s="4" customForma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</row>
    <row r="6707" spans="1:56" s="4" customForma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</row>
    <row r="6708" spans="1:56" s="4" customForma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</row>
    <row r="6709" spans="1:56" s="4" customForma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</row>
    <row r="6710" spans="1:56" s="4" customForma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</row>
    <row r="6711" spans="1:56" s="4" customForma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</row>
    <row r="6712" spans="1:56" s="4" customForma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</row>
    <row r="6713" spans="1:56" s="4" customForma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</row>
    <row r="6714" spans="1:56" s="4" customForma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</row>
    <row r="6715" spans="1:56" s="4" customForma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</row>
    <row r="6716" spans="1:56" s="4" customForma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</row>
    <row r="6717" spans="1:56" s="4" customForma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</row>
    <row r="6718" spans="1:56" s="4" customForma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</row>
    <row r="6719" spans="1:56" s="4" customForma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</row>
    <row r="6720" spans="1:56" s="4" customForma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</row>
    <row r="6721" spans="1:56" s="4" customForma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</row>
    <row r="6722" spans="1:56" s="4" customForma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</row>
    <row r="6723" spans="1:56" s="4" customForma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</row>
    <row r="6724" spans="1:56" s="4" customForma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</row>
    <row r="6725" spans="1:56" s="4" customForma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</row>
    <row r="6726" spans="1:56" s="4" customForma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</row>
    <row r="6727" spans="1:56" s="4" customForma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</row>
    <row r="6728" spans="1:56" s="4" customForma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</row>
    <row r="6729" spans="1:56" s="4" customForma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</row>
    <row r="6730" spans="1:56" s="4" customForma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</row>
    <row r="6731" spans="1:56" s="4" customForma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</row>
    <row r="6732" spans="1:56" s="4" customForma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</row>
    <row r="6733" spans="1:56" s="4" customForma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</row>
    <row r="6734" spans="1:56" s="4" customForma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</row>
    <row r="6735" spans="1:56" s="4" customForma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</row>
    <row r="6736" spans="1:56" s="4" customForma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</row>
    <row r="6737" spans="1:56" s="4" customForma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</row>
    <row r="6738" spans="1:56" s="4" customForma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</row>
    <row r="6739" spans="1:56" s="4" customForma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</row>
    <row r="6740" spans="1:56" s="4" customForma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</row>
    <row r="6741" spans="1:56" s="4" customForma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</row>
    <row r="6742" spans="1:56" s="4" customForma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</row>
    <row r="6743" spans="1:56" s="4" customForma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</row>
    <row r="6744" spans="1:56" s="4" customForma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</row>
    <row r="6745" spans="1:56" s="4" customForma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</row>
    <row r="6746" spans="1:56" s="4" customForma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</row>
    <row r="6747" spans="1:56" s="4" customForma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</row>
    <row r="6748" spans="1:56" s="4" customForma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</row>
    <row r="6749" spans="1:56" s="4" customForma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</row>
    <row r="6750" spans="1:56" s="4" customForma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</row>
    <row r="6751" spans="1:56" s="4" customForma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</row>
    <row r="6752" spans="1:56" s="4" customForma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</row>
    <row r="6753" spans="1:56" s="4" customForma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</row>
    <row r="6754" spans="1:56" s="4" customForma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</row>
    <row r="6755" spans="1:56" s="4" customForma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</row>
    <row r="6756" spans="1:56" s="4" customForma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</row>
    <row r="6757" spans="1:56" s="4" customForma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</row>
    <row r="6758" spans="1:56" s="4" customForma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</row>
    <row r="6759" spans="1:56" s="4" customForma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</row>
    <row r="6760" spans="1:56" s="4" customForma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</row>
    <row r="6761" spans="1:56" s="4" customForma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</row>
    <row r="6762" spans="1:56" s="4" customForma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</row>
    <row r="6763" spans="1:56" s="4" customForma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</row>
    <row r="6764" spans="1:56" s="4" customForma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</row>
    <row r="6765" spans="1:56" s="4" customForma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</row>
    <row r="6766" spans="1:56" s="4" customForma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</row>
    <row r="6767" spans="1:56" s="4" customForma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</row>
    <row r="6768" spans="1:56" s="4" customForma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</row>
    <row r="6769" spans="1:56" s="4" customForma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</row>
    <row r="6770" spans="1:56" s="4" customForma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</row>
    <row r="6771" spans="1:56" s="4" customForma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</row>
    <row r="6772" spans="1:56" s="4" customForma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</row>
    <row r="6773" spans="1:56" s="4" customForma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</row>
    <row r="6774" spans="1:56" s="4" customForma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</row>
    <row r="6775" spans="1:56" s="4" customForma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</row>
    <row r="6776" spans="1:56" s="4" customForma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</row>
    <row r="6777" spans="1:56" s="4" customForma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</row>
    <row r="6778" spans="1:56" s="4" customForma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</row>
    <row r="6779" spans="1:56" s="4" customForma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</row>
    <row r="6780" spans="1:56" s="4" customForma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</row>
    <row r="6781" spans="1:56" s="4" customForma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</row>
    <row r="6782" spans="1:56" s="4" customForma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</row>
    <row r="6783" spans="1:56" s="4" customForma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</row>
    <row r="6784" spans="1:56" s="4" customForma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</row>
    <row r="6785" spans="1:56" s="4" customForma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</row>
    <row r="6786" spans="1:56" s="4" customForma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</row>
    <row r="6787" spans="1:56" s="4" customForma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</row>
    <row r="6788" spans="1:56" s="4" customForma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</row>
    <row r="6789" spans="1:56" s="4" customForma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</row>
    <row r="6790" spans="1:56" s="4" customForma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</row>
    <row r="6791" spans="1:56" s="4" customForma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</row>
    <row r="6792" spans="1:56" s="4" customForma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</row>
    <row r="6793" spans="1:56" s="4" customForma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</row>
    <row r="6794" spans="1:56" s="4" customForma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</row>
    <row r="6795" spans="1:56" s="4" customForma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</row>
    <row r="6796" spans="1:56" s="4" customForma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</row>
    <row r="6797" spans="1:56" s="4" customForma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</row>
    <row r="6798" spans="1:56" s="4" customForma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</row>
    <row r="6799" spans="1:56" s="4" customForma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</row>
    <row r="6800" spans="1:56" s="4" customForma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</row>
    <row r="6801" spans="1:56" s="4" customForma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</row>
    <row r="6802" spans="1:56" s="4" customForma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</row>
    <row r="6803" spans="1:56" s="4" customForma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</row>
    <row r="6804" spans="1:56" s="4" customForma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</row>
    <row r="6805" spans="1:56" s="4" customForma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</row>
    <row r="6806" spans="1:56" s="4" customForma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</row>
    <row r="6807" spans="1:56" s="4" customForma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</row>
    <row r="6808" spans="1:56" s="4" customForma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</row>
    <row r="6809" spans="1:56" s="4" customForma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</row>
    <row r="6810" spans="1:56" s="4" customForma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</row>
    <row r="6811" spans="1:56" s="4" customForma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</row>
    <row r="6812" spans="1:56" s="4" customForma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</row>
    <row r="6813" spans="1:56" s="4" customForma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</row>
    <row r="6814" spans="1:56" s="4" customForma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</row>
    <row r="6815" spans="1:56" s="4" customForma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</row>
    <row r="6816" spans="1:56" s="4" customForma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</row>
    <row r="6817" spans="1:56" s="4" customForma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</row>
    <row r="6818" spans="1:56" s="4" customForma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</row>
    <row r="6819" spans="1:56" s="4" customForma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</row>
    <row r="6820" spans="1:56" s="4" customForma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</row>
    <row r="6821" spans="1:56" s="4" customForma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</row>
    <row r="6822" spans="1:56" s="4" customForma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</row>
    <row r="6823" spans="1:56" s="4" customForma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</row>
    <row r="6824" spans="1:56" s="4" customForma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</row>
    <row r="6825" spans="1:56" s="4" customForma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</row>
    <row r="6826" spans="1:56" s="4" customForma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</row>
    <row r="6827" spans="1:56" s="4" customForma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</row>
    <row r="6828" spans="1:56" s="4" customForma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</row>
    <row r="6829" spans="1:56" s="4" customForma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</row>
    <row r="6830" spans="1:56" s="4" customForma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</row>
    <row r="6831" spans="1:56" s="4" customForma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</row>
    <row r="6832" spans="1:56" s="4" customForma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</row>
    <row r="6833" spans="1:56" s="4" customForma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</row>
    <row r="6834" spans="1:56" s="4" customForma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</row>
    <row r="6835" spans="1:56" s="4" customForma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</row>
    <row r="6836" spans="1:56" s="4" customForma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</row>
    <row r="6837" spans="1:56" s="4" customForma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</row>
    <row r="6838" spans="1:56" s="4" customForma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</row>
    <row r="6839" spans="1:56" s="4" customForma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</row>
    <row r="6840" spans="1:56" s="4" customForma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</row>
    <row r="6841" spans="1:56" s="4" customForma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</row>
    <row r="6842" spans="1:56" s="4" customForma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</row>
    <row r="6843" spans="1:56" s="4" customForma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</row>
    <row r="6844" spans="1:56" s="4" customForma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</row>
    <row r="6845" spans="1:56" s="4" customForma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</row>
    <row r="6846" spans="1:56" s="4" customForma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</row>
    <row r="6847" spans="1:56" s="4" customForma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</row>
    <row r="6848" spans="1:56" s="4" customForma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</row>
    <row r="6849" spans="1:56" s="4" customForma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</row>
    <row r="6850" spans="1:56" s="4" customForma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</row>
    <row r="6851" spans="1:56" s="4" customForma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</row>
    <row r="6852" spans="1:56" s="4" customForma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</row>
    <row r="6853" spans="1:56" s="4" customForma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</row>
    <row r="6854" spans="1:56" s="4" customForma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</row>
    <row r="6855" spans="1:56" s="4" customForma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</row>
    <row r="6856" spans="1:56" s="4" customForma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</row>
    <row r="6857" spans="1:56" s="4" customForma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</row>
    <row r="6858" spans="1:56" s="4" customForma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</row>
    <row r="6859" spans="1:56" s="4" customForma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</row>
    <row r="6860" spans="1:56" s="4" customForma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</row>
    <row r="6861" spans="1:56" s="4" customForma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</row>
    <row r="6862" spans="1:56" s="4" customForma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</row>
    <row r="6863" spans="1:56" s="4" customForma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</row>
    <row r="6864" spans="1:56" s="4" customForma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</row>
    <row r="6865" spans="1:56" s="4" customForma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</row>
    <row r="6866" spans="1:56" s="4" customForma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</row>
    <row r="6867" spans="1:56" s="4" customForma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</row>
    <row r="6868" spans="1:56" s="4" customForma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</row>
    <row r="6869" spans="1:56" s="4" customForma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</row>
    <row r="6870" spans="1:56" s="4" customForma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</row>
    <row r="6871" spans="1:56" s="4" customForma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</row>
    <row r="6872" spans="1:56" s="4" customForma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</row>
    <row r="6873" spans="1:56" s="4" customForma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</row>
    <row r="6874" spans="1:56" s="4" customForma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</row>
    <row r="6875" spans="1:56" s="4" customForma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</row>
    <row r="6876" spans="1:56" s="4" customForma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</row>
    <row r="6877" spans="1:56" s="4" customForma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</row>
    <row r="6878" spans="1:56" s="4" customForma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</row>
    <row r="6879" spans="1:56" s="4" customForma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</row>
    <row r="6880" spans="1:56" s="4" customForma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</row>
    <row r="6881" spans="1:56" s="4" customForma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</row>
    <row r="6882" spans="1:56" s="4" customForma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</row>
    <row r="6883" spans="1:56" s="4" customForma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</row>
    <row r="6884" spans="1:56" s="4" customForma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</row>
    <row r="6885" spans="1:56" s="4" customForma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</row>
    <row r="6886" spans="1:56" s="4" customForma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</row>
    <row r="6887" spans="1:56" s="4" customForma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</row>
    <row r="6888" spans="1:56" s="4" customForma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</row>
    <row r="6889" spans="1:56" s="4" customForma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</row>
    <row r="6890" spans="1:56" s="4" customForma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</row>
    <row r="6891" spans="1:56" s="4" customForma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</row>
    <row r="6892" spans="1:56" s="4" customForma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</row>
    <row r="6893" spans="1:56" s="4" customForma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</row>
    <row r="6894" spans="1:56" s="4" customForma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</row>
    <row r="6895" spans="1:56" s="4" customForma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</row>
    <row r="6896" spans="1:56" s="4" customForma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</row>
    <row r="6897" spans="1:56" s="4" customForma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</row>
    <row r="6898" spans="1:56" s="4" customForma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</row>
    <row r="6899" spans="1:56" s="4" customForma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</row>
    <row r="6900" spans="1:56" s="4" customForma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</row>
    <row r="6901" spans="1:56" s="4" customForma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</row>
    <row r="6902" spans="1:56" s="4" customForma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</row>
    <row r="6903" spans="1:56" s="4" customForma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</row>
    <row r="6904" spans="1:56" s="4" customForma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</row>
    <row r="6905" spans="1:56" s="4" customForma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</row>
    <row r="6906" spans="1:56" s="4" customForma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</row>
    <row r="6907" spans="1:56" s="4" customForma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</row>
    <row r="6908" spans="1:56" s="4" customForma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</row>
    <row r="6909" spans="1:56" s="4" customForma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</row>
    <row r="6910" spans="1:56" s="4" customForma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</row>
    <row r="6911" spans="1:56" s="4" customForma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</row>
    <row r="6912" spans="1:56" s="4" customForma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</row>
    <row r="6913" spans="1:56" s="4" customForma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</row>
    <row r="6914" spans="1:56" s="4" customForma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</row>
    <row r="6915" spans="1:56" s="4" customForma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</row>
    <row r="6916" spans="1:56" s="4" customForma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</row>
    <row r="6917" spans="1:56" s="4" customForma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</row>
    <row r="6918" spans="1:56" s="4" customForma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</row>
    <row r="6919" spans="1:56" s="4" customForma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</row>
    <row r="6920" spans="1:56" s="4" customForma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</row>
    <row r="6921" spans="1:56" s="4" customForma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</row>
    <row r="6922" spans="1:56" s="4" customForma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</row>
    <row r="6923" spans="1:56" s="4" customForma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</row>
    <row r="6924" spans="1:56" s="4" customForma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</row>
    <row r="6925" spans="1:56" s="4" customForma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</row>
    <row r="6926" spans="1:56" s="4" customForma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</row>
    <row r="6927" spans="1:56" s="4" customForma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</row>
    <row r="6928" spans="1:56" s="4" customForma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</row>
    <row r="6929" spans="1:56" s="4" customForma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</row>
    <row r="6930" spans="1:56" s="4" customForma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</row>
    <row r="6931" spans="1:56" s="4" customForma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</row>
    <row r="6932" spans="1:56" s="4" customForma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</row>
    <row r="6933" spans="1:56" s="4" customForma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</row>
    <row r="6934" spans="1:56" s="4" customForma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</row>
    <row r="6935" spans="1:56" s="4" customForma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</row>
    <row r="6936" spans="1:56" s="4" customForma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</row>
    <row r="6937" spans="1:56" s="4" customForma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</row>
    <row r="6938" spans="1:56" s="4" customForma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</row>
    <row r="6939" spans="1:56" s="4" customForma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</row>
    <row r="6940" spans="1:56" s="4" customForma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</row>
    <row r="6941" spans="1:56" s="4" customForma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</row>
    <row r="6942" spans="1:56" s="4" customForma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</row>
    <row r="6943" spans="1:56" s="4" customForma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</row>
    <row r="6944" spans="1:56" s="4" customForma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</row>
    <row r="6945" spans="1:56" s="4" customForma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</row>
    <row r="6946" spans="1:56" s="4" customForma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</row>
    <row r="6947" spans="1:56" s="4" customForma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</row>
    <row r="6948" spans="1:56" s="4" customForma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</row>
    <row r="6949" spans="1:56" s="4" customForma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</row>
    <row r="6950" spans="1:56" s="4" customForma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</row>
    <row r="6951" spans="1:56" s="4" customForma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</row>
    <row r="6952" spans="1:56" s="4" customForma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</row>
    <row r="6953" spans="1:56" s="4" customForma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</row>
    <row r="6954" spans="1:56" s="4" customForma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</row>
    <row r="6955" spans="1:56" s="4" customForma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</row>
    <row r="6956" spans="1:56" s="4" customForma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</row>
    <row r="6957" spans="1:56" s="4" customForma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</row>
    <row r="6958" spans="1:56" s="4" customForma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</row>
    <row r="6959" spans="1:56" s="4" customForma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</row>
    <row r="6960" spans="1:56" s="4" customForma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</row>
    <row r="6961" spans="1:56" s="4" customForma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</row>
    <row r="6962" spans="1:56" s="4" customForma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</row>
    <row r="6963" spans="1:56" s="4" customForma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</row>
    <row r="6964" spans="1:56" s="4" customForma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</row>
    <row r="6965" spans="1:56" s="4" customForma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</row>
    <row r="6966" spans="1:56" s="4" customForma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</row>
    <row r="6967" spans="1:56" s="4" customForma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</row>
    <row r="6968" spans="1:56" s="4" customForma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</row>
    <row r="6969" spans="1:56" s="4" customForma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</row>
    <row r="6970" spans="1:56" s="4" customForma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</row>
    <row r="6971" spans="1:56" s="4" customForma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</row>
    <row r="6972" spans="1:56" s="4" customForma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</row>
    <row r="6973" spans="1:56" s="4" customForma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</row>
    <row r="6974" spans="1:56" s="4" customForma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</row>
    <row r="6975" spans="1:56" s="4" customForma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</row>
    <row r="6976" spans="1:56" s="4" customForma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</row>
    <row r="6977" spans="1:56" s="4" customForma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</row>
    <row r="6978" spans="1:56" s="4" customForma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</row>
    <row r="6979" spans="1:56" s="4" customForma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</row>
    <row r="6980" spans="1:56" s="4" customForma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</row>
    <row r="6981" spans="1:56" s="4" customForma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</row>
    <row r="6982" spans="1:56" s="4" customForma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</row>
    <row r="6983" spans="1:56" s="4" customForma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</row>
    <row r="6984" spans="1:56" s="4" customForma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</row>
    <row r="6985" spans="1:56" s="4" customForma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</row>
    <row r="6986" spans="1:56" s="4" customForma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</row>
    <row r="6987" spans="1:56" s="4" customForma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</row>
    <row r="6988" spans="1:56" s="4" customForma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</row>
    <row r="6989" spans="1:56" s="4" customForma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</row>
    <row r="6990" spans="1:56" s="4" customForma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</row>
    <row r="6991" spans="1:56" s="4" customForma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</row>
    <row r="6992" spans="1:56" s="4" customForma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</row>
    <row r="6993" spans="1:56" s="4" customForma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</row>
    <row r="6994" spans="1:56" s="4" customForma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</row>
    <row r="6995" spans="1:56" s="4" customForma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</row>
    <row r="6996" spans="1:56" s="4" customForma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</row>
    <row r="6997" spans="1:56" s="4" customForma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</row>
    <row r="6998" spans="1:56" s="4" customForma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</row>
    <row r="6999" spans="1:56" s="4" customForma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</row>
    <row r="7000" spans="1:56" s="4" customForma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</row>
    <row r="7001" spans="1:56" s="4" customForma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</row>
    <row r="7002" spans="1:56" s="4" customForma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</row>
    <row r="7003" spans="1:56" s="4" customForma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</row>
    <row r="7004" spans="1:56" s="4" customForma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</row>
    <row r="7005" spans="1:56" s="4" customForma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</row>
    <row r="7006" spans="1:56" s="4" customForma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</row>
    <row r="7007" spans="1:56" s="4" customForma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</row>
    <row r="7008" spans="1:56" s="4" customForma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</row>
    <row r="7009" spans="1:56" s="4" customForma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</row>
    <row r="7010" spans="1:56" s="4" customForma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</row>
    <row r="7011" spans="1:56" s="4" customForma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</row>
    <row r="7012" spans="1:56" s="4" customForma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</row>
    <row r="7013" spans="1:56" s="4" customForma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</row>
    <row r="7014" spans="1:56" s="4" customForma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</row>
    <row r="7015" spans="1:56" s="4" customForma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</row>
    <row r="7016" spans="1:56" s="4" customForma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</row>
    <row r="7017" spans="1:56" s="4" customForma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</row>
    <row r="7018" spans="1:56" s="4" customForma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</row>
    <row r="7019" spans="1:56" s="4" customForma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</row>
    <row r="7020" spans="1:56" s="4" customForma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</row>
    <row r="7021" spans="1:56" s="4" customForma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</row>
    <row r="7022" spans="1:56" s="4" customForma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</row>
    <row r="7023" spans="1:56" s="4" customForma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</row>
    <row r="7024" spans="1:56" s="4" customForma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</row>
    <row r="7025" spans="1:56" s="4" customForma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</row>
    <row r="7026" spans="1:56" s="4" customForma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</row>
    <row r="7027" spans="1:56" s="4" customForma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</row>
    <row r="7028" spans="1:56" s="4" customForma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</row>
    <row r="7029" spans="1:56" s="4" customForma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</row>
    <row r="7030" spans="1:56" s="4" customForma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</row>
    <row r="7031" spans="1:56" s="4" customForma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</row>
    <row r="7032" spans="1:56" s="4" customForma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</row>
    <row r="7033" spans="1:56" s="4" customForma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</row>
    <row r="7034" spans="1:56" s="4" customForma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</row>
    <row r="7035" spans="1:56" s="4" customForma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</row>
    <row r="7036" spans="1:56" s="4" customForma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</row>
    <row r="7037" spans="1:56" s="4" customForma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</row>
    <row r="7038" spans="1:56" s="4" customForma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</row>
    <row r="7039" spans="1:56" s="4" customForma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</row>
    <row r="7040" spans="1:56" s="4" customForma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</row>
    <row r="7041" spans="1:56" s="4" customForma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</row>
    <row r="7042" spans="1:56" s="4" customForma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</row>
    <row r="7043" spans="1:56" s="4" customForma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</row>
    <row r="7044" spans="1:56" s="4" customForma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</row>
    <row r="7045" spans="1:56" s="4" customForma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</row>
    <row r="7046" spans="1:56" s="4" customForma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</row>
    <row r="7047" spans="1:56" s="4" customForma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</row>
    <row r="7048" spans="1:56" s="4" customForma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</row>
    <row r="7049" spans="1:56" s="4" customForma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</row>
    <row r="7050" spans="1:56" s="4" customForma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</row>
    <row r="7051" spans="1:56" s="4" customForma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</row>
    <row r="7052" spans="1:56" s="4" customForma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</row>
    <row r="7053" spans="1:56" s="4" customForma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</row>
    <row r="7054" spans="1:56" s="4" customForma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</row>
    <row r="7055" spans="1:56" s="4" customForma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</row>
    <row r="7056" spans="1:56" s="4" customForma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</row>
    <row r="7057" spans="1:56" s="4" customForma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</row>
    <row r="7058" spans="1:56" s="4" customForma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</row>
    <row r="7059" spans="1:56" s="4" customForma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</row>
    <row r="7060" spans="1:56" s="4" customForma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</row>
    <row r="7061" spans="1:56" s="4" customForma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</row>
    <row r="7062" spans="1:56" s="4" customForma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</row>
    <row r="7063" spans="1:56" s="4" customForma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</row>
    <row r="7064" spans="1:56" s="4" customForma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</row>
    <row r="7065" spans="1:56" s="4" customForma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</row>
    <row r="7066" spans="1:56" s="4" customForma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</row>
    <row r="7067" spans="1:56" s="4" customForma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</row>
    <row r="7068" spans="1:56" s="4" customForma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</row>
    <row r="7069" spans="1:56" s="4" customForma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</row>
    <row r="7070" spans="1:56" s="4" customForma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</row>
    <row r="7071" spans="1:56" s="4" customForma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</row>
    <row r="7072" spans="1:56" s="4" customForma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</row>
    <row r="7073" spans="1:56" s="4" customForma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</row>
    <row r="7074" spans="1:56" s="4" customForma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</row>
    <row r="7075" spans="1:56" s="4" customForma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</row>
    <row r="7076" spans="1:56" s="4" customForma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</row>
    <row r="7077" spans="1:56" s="4" customForma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</row>
    <row r="7078" spans="1:56" s="4" customForma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</row>
    <row r="7079" spans="1:56" s="4" customForma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</row>
    <row r="7080" spans="1:56" s="4" customForma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</row>
    <row r="7081" spans="1:56" s="4" customForma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</row>
    <row r="7082" spans="1:56" s="4" customForma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</row>
    <row r="7083" spans="1:56" s="4" customForma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</row>
    <row r="7084" spans="1:56" s="4" customForma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</row>
    <row r="7085" spans="1:56" s="4" customForma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</row>
    <row r="7086" spans="1:56" s="4" customForma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</row>
    <row r="7087" spans="1:56" s="4" customForma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</row>
    <row r="7088" spans="1:56" s="4" customForma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</row>
    <row r="7089" spans="1:56" s="4" customForma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</row>
    <row r="7090" spans="1:56" s="4" customForma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</row>
    <row r="7091" spans="1:56" s="4" customForma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</row>
    <row r="7092" spans="1:56" s="4" customForma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</row>
    <row r="7093" spans="1:56" s="4" customForma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</row>
    <row r="7094" spans="1:56" s="4" customForma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</row>
    <row r="7095" spans="1:56" s="4" customForma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</row>
    <row r="7096" spans="1:56" s="4" customForma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</row>
    <row r="7097" spans="1:56" s="4" customForma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</row>
    <row r="7098" spans="1:56" s="4" customForma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</row>
    <row r="7099" spans="1:56" s="4" customForma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</row>
    <row r="7100" spans="1:56" s="4" customForma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</row>
    <row r="7101" spans="1:56" s="4" customForma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</row>
    <row r="7102" spans="1:56" s="4" customForma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</row>
    <row r="7103" spans="1:56" s="4" customForma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</row>
    <row r="7104" spans="1:56" s="4" customForma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</row>
    <row r="7105" spans="1:56" s="4" customForma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</row>
    <row r="7106" spans="1:56" s="4" customForma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</row>
    <row r="7107" spans="1:56" s="4" customForma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</row>
    <row r="7108" spans="1:56" s="4" customForma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</row>
    <row r="7109" spans="1:56" s="4" customForma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</row>
    <row r="7110" spans="1:56" s="4" customForma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</row>
    <row r="7111" spans="1:56" s="4" customForma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</row>
    <row r="7112" spans="1:56" s="4" customForma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</row>
    <row r="7113" spans="1:56" s="4" customForma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</row>
    <row r="7114" spans="1:56" s="4" customForma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</row>
    <row r="7115" spans="1:56" s="4" customForma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</row>
    <row r="7116" spans="1:56" s="4" customForma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</row>
    <row r="7117" spans="1:56" s="4" customForma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</row>
    <row r="7118" spans="1:56" s="4" customForma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</row>
    <row r="7119" spans="1:56" s="4" customForma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</row>
    <row r="7120" spans="1:56" s="4" customForma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</row>
    <row r="7121" spans="1:56" s="4" customForma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</row>
    <row r="7122" spans="1:56" s="4" customForma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</row>
    <row r="7123" spans="1:56" s="4" customForma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</row>
    <row r="7124" spans="1:56" s="4" customForma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</row>
    <row r="7125" spans="1:56" s="4" customForma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</row>
    <row r="7126" spans="1:56" s="4" customForma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</row>
    <row r="7127" spans="1:56" s="4" customForma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</row>
    <row r="7128" spans="1:56" s="4" customForma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</row>
    <row r="7129" spans="1:56" s="4" customForma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</row>
    <row r="7130" spans="1:56" s="4" customForma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</row>
    <row r="7131" spans="1:56" s="4" customForma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</row>
    <row r="7132" spans="1:56" s="4" customForma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</row>
    <row r="7133" spans="1:56" s="4" customForma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</row>
    <row r="7134" spans="1:56" s="4" customForma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</row>
    <row r="7135" spans="1:56" s="4" customForma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</row>
    <row r="7136" spans="1:56" s="4" customForma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</row>
    <row r="7137" spans="1:56" s="4" customForma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</row>
    <row r="7138" spans="1:56" s="4" customForma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</row>
    <row r="7139" spans="1:56" s="4" customForma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</row>
    <row r="7140" spans="1:56" s="4" customForma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</row>
    <row r="7141" spans="1:56" s="4" customForma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</row>
    <row r="7142" spans="1:56" s="4" customForma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</row>
    <row r="7143" spans="1:56" s="4" customForma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</row>
    <row r="7144" spans="1:56" s="4" customForma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</row>
    <row r="7145" spans="1:56" s="4" customForma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</row>
    <row r="7146" spans="1:56" s="4" customForma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</row>
    <row r="7147" spans="1:56" s="4" customForma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</row>
    <row r="7148" spans="1:56" s="4" customForma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</row>
    <row r="7149" spans="1:56" s="4" customForma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</row>
    <row r="7150" spans="1:56" s="4" customForma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</row>
    <row r="7151" spans="1:56" s="4" customForma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</row>
    <row r="7152" spans="1:56" s="4" customForma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</row>
    <row r="7153" spans="1:56" s="4" customForma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</row>
    <row r="7154" spans="1:56" s="4" customForma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</row>
    <row r="7155" spans="1:56" s="4" customForma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</row>
    <row r="7156" spans="1:56" s="4" customForma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</row>
    <row r="7157" spans="1:56" s="4" customForma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</row>
    <row r="7158" spans="1:56" s="4" customForma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</row>
    <row r="7159" spans="1:56" s="4" customForma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</row>
    <row r="7160" spans="1:56" s="4" customForma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</row>
    <row r="7161" spans="1:56" s="4" customForma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</row>
    <row r="7162" spans="1:56" s="4" customForma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</row>
    <row r="7163" spans="1:56" s="4" customForma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</row>
    <row r="7164" spans="1:56" s="4" customForma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</row>
    <row r="7165" spans="1:56" s="4" customForma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</row>
    <row r="7166" spans="1:56" s="4" customForma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</row>
    <row r="7167" spans="1:56" s="4" customForma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</row>
    <row r="7168" spans="1:56" s="4" customForma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</row>
    <row r="7169" spans="1:56" s="4" customForma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</row>
    <row r="7170" spans="1:56" s="4" customForma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</row>
    <row r="7171" spans="1:56" s="4" customForma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</row>
    <row r="7172" spans="1:56" s="4" customForma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</row>
    <row r="7173" spans="1:56" s="4" customForma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</row>
    <row r="7174" spans="1:56" s="4" customForma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</row>
    <row r="7175" spans="1:56" s="4" customForma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</row>
    <row r="7176" spans="1:56" s="4" customForma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</row>
    <row r="7177" spans="1:56" s="4" customForma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</row>
    <row r="7178" spans="1:56" s="4" customForma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</row>
    <row r="7179" spans="1:56" s="4" customForma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</row>
    <row r="7180" spans="1:56" s="4" customForma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</row>
    <row r="7181" spans="1:56" s="4" customForma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</row>
    <row r="7182" spans="1:56" s="4" customForma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</row>
    <row r="7183" spans="1:56" s="4" customForma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</row>
    <row r="7184" spans="1:56" s="4" customForma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</row>
    <row r="7185" spans="1:56" s="4" customForma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</row>
    <row r="7186" spans="1:56" s="4" customForma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</row>
    <row r="7187" spans="1:56" s="4" customForma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</row>
    <row r="7188" spans="1:56" s="4" customForma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</row>
    <row r="7189" spans="1:56" s="4" customForma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</row>
    <row r="7190" spans="1:56" s="4" customForma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</row>
    <row r="7191" spans="1:56" s="4" customForma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</row>
    <row r="7192" spans="1:56" s="4" customForma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</row>
    <row r="7193" spans="1:56" s="4" customForma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</row>
    <row r="7194" spans="1:56" s="4" customForma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</row>
    <row r="7195" spans="1:56" s="4" customForma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</row>
    <row r="7196" spans="1:56" s="4" customForma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</row>
    <row r="7197" spans="1:56" s="4" customForma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</row>
    <row r="7198" spans="1:56" s="4" customForma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</row>
    <row r="7199" spans="1:56" s="4" customForma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</row>
    <row r="7200" spans="1:56" s="4" customForma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</row>
    <row r="7201" spans="1:56" s="4" customForma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</row>
    <row r="7202" spans="1:56" s="4" customForma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</row>
    <row r="7203" spans="1:56" s="4" customForma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</row>
    <row r="7204" spans="1:56" s="4" customForma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</row>
    <row r="7205" spans="1:56" s="4" customForma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</row>
    <row r="7206" spans="1:56" s="4" customForma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</row>
    <row r="7207" spans="1:56" s="4" customForma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</row>
    <row r="7208" spans="1:56" s="4" customForma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</row>
    <row r="7209" spans="1:56" s="4" customForma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</row>
    <row r="7210" spans="1:56" s="4" customForma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</row>
    <row r="7211" spans="1:56" s="4" customForma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</row>
    <row r="7212" spans="1:56" s="4" customForma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</row>
    <row r="7213" spans="1:56" s="4" customForma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</row>
    <row r="7214" spans="1:56" s="4" customForma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</row>
    <row r="7215" spans="1:56" s="4" customForma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</row>
    <row r="7216" spans="1:56" s="4" customForma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</row>
    <row r="7217" spans="1:56" s="4" customForma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</row>
    <row r="7218" spans="1:56" s="4" customForma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</row>
    <row r="7219" spans="1:56" s="4" customForma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</row>
    <row r="7220" spans="1:56" s="4" customForma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</row>
    <row r="7221" spans="1:56" s="4" customForma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</row>
    <row r="7222" spans="1:56" s="4" customForma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</row>
    <row r="7223" spans="1:56" s="4" customForma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</row>
    <row r="7224" spans="1:56" s="4" customForma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</row>
    <row r="7225" spans="1:56" s="4" customForma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</row>
    <row r="7226" spans="1:56" s="4" customForma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</row>
    <row r="7227" spans="1:56" s="4" customForma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</row>
    <row r="7228" spans="1:56" s="4" customForma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</row>
    <row r="7229" spans="1:56" s="4" customForma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</row>
    <row r="7230" spans="1:56" s="4" customForma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</row>
    <row r="7231" spans="1:56" s="4" customForma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</row>
    <row r="7232" spans="1:56" s="4" customForma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</row>
    <row r="7233" spans="1:56" s="4" customForma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</row>
    <row r="7234" spans="1:56" s="4" customForma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</row>
    <row r="7235" spans="1:56" s="4" customForma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</row>
    <row r="7236" spans="1:56" s="4" customForma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</row>
    <row r="7237" spans="1:56" s="4" customForma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</row>
    <row r="7238" spans="1:56" s="4" customForma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</row>
    <row r="7239" spans="1:56" s="4" customForma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</row>
    <row r="7240" spans="1:56" s="4" customForma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</row>
    <row r="7241" spans="1:56" s="4" customForma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</row>
    <row r="7242" spans="1:56" s="4" customForma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</row>
    <row r="7243" spans="1:56" s="4" customForma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</row>
    <row r="7244" spans="1:56" s="4" customForma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</row>
    <row r="7245" spans="1:56" s="4" customForma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</row>
    <row r="7246" spans="1:56" s="4" customForma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</row>
    <row r="7247" spans="1:56" s="4" customForma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</row>
    <row r="7248" spans="1:56" s="4" customForma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</row>
    <row r="7249" spans="1:56" s="4" customForma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</row>
    <row r="7250" spans="1:56" s="4" customForma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</row>
    <row r="7251" spans="1:56" s="4" customForma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</row>
    <row r="7252" spans="1:56" s="4" customForma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</row>
    <row r="7253" spans="1:56" s="4" customForma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</row>
    <row r="7254" spans="1:56" s="4" customForma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</row>
    <row r="7255" spans="1:56" s="4" customForma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</row>
    <row r="7256" spans="1:56" s="4" customForma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</row>
    <row r="7257" spans="1:56" s="4" customForma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</row>
    <row r="7258" spans="1:56" s="4" customForma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</row>
    <row r="7259" spans="1:56" s="4" customForma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</row>
    <row r="7260" spans="1:56" s="4" customForma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</row>
    <row r="7261" spans="1:56" s="4" customForma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</row>
    <row r="7262" spans="1:56" s="4" customForma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</row>
    <row r="7263" spans="1:56" s="4" customForma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</row>
    <row r="7264" spans="1:56" s="4" customForma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</row>
    <row r="7265" spans="1:56" s="4" customForma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</row>
    <row r="7266" spans="1:56" s="4" customForma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</row>
    <row r="7267" spans="1:56" s="4" customForma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</row>
    <row r="7268" spans="1:56" s="4" customForma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</row>
    <row r="7269" spans="1:56" s="4" customForma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</row>
    <row r="7270" spans="1:56" s="4" customForma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</row>
    <row r="7271" spans="1:56" s="4" customForma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</row>
    <row r="7272" spans="1:56" s="4" customForma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</row>
    <row r="7273" spans="1:56" s="4" customForma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</row>
    <row r="7274" spans="1:56" s="4" customForma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</row>
    <row r="7275" spans="1:56" s="4" customForma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</row>
    <row r="7276" spans="1:56" s="4" customForma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</row>
    <row r="7277" spans="1:56" s="4" customForma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</row>
    <row r="7278" spans="1:56" s="4" customForma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</row>
    <row r="7279" spans="1:56" s="4" customForma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</row>
    <row r="7280" spans="1:56" s="4" customForma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</row>
    <row r="7281" spans="1:56" s="4" customForma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</row>
    <row r="7282" spans="1:56" s="4" customForma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</row>
    <row r="7283" spans="1:56" s="4" customForma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</row>
    <row r="7284" spans="1:56" s="4" customForma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</row>
    <row r="7285" spans="1:56" s="4" customForma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</row>
    <row r="7286" spans="1:56" s="4" customForma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</row>
    <row r="7287" spans="1:56" s="4" customForma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</row>
    <row r="7288" spans="1:56" s="4" customForma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</row>
    <row r="7289" spans="1:56" s="4" customForma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</row>
    <row r="7290" spans="1:56" s="4" customForma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</row>
    <row r="7291" spans="1:56" s="4" customForma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</row>
    <row r="7292" spans="1:56" s="4" customForma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</row>
    <row r="7293" spans="1:56" s="4" customForma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</row>
    <row r="7294" spans="1:56" s="4" customForma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</row>
    <row r="7295" spans="1:56" s="4" customForma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</row>
    <row r="7296" spans="1:56" s="4" customForma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</row>
    <row r="7297" spans="1:56" s="4" customForma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</row>
    <row r="7298" spans="1:56" s="4" customForma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</row>
    <row r="7299" spans="1:56" s="4" customForma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</row>
    <row r="7300" spans="1:56" s="4" customForma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</row>
    <row r="7301" spans="1:56" s="4" customForma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</row>
    <row r="7302" spans="1:56" s="4" customForma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</row>
    <row r="7303" spans="1:56" s="4" customForma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</row>
    <row r="7304" spans="1:56" s="4" customForma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</row>
    <row r="7305" spans="1:56" s="4" customForma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</row>
    <row r="7306" spans="1:56" s="4" customForma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</row>
    <row r="7307" spans="1:56" s="4" customForma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</row>
    <row r="7308" spans="1:56" s="4" customForma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</row>
    <row r="7309" spans="1:56" s="4" customForma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</row>
    <row r="7310" spans="1:56" s="4" customForma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</row>
    <row r="7311" spans="1:56" s="4" customForma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</row>
    <row r="7312" spans="1:56" s="4" customForma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</row>
    <row r="7313" spans="1:56" s="4" customForma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</row>
    <row r="7314" spans="1:56" s="4" customForma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</row>
    <row r="7315" spans="1:56" s="4" customForma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</row>
    <row r="7316" spans="1:56" s="4" customForma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</row>
    <row r="7317" spans="1:56" s="4" customForma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</row>
    <row r="7318" spans="1:56" s="4" customForma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</row>
    <row r="7319" spans="1:56" s="4" customForma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</row>
    <row r="7320" spans="1:56" s="4" customForma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</row>
    <row r="7321" spans="1:56" s="4" customForma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</row>
    <row r="7322" spans="1:56" s="4" customForma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</row>
    <row r="7323" spans="1:56" s="4" customForma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</row>
    <row r="7324" spans="1:56" s="4" customForma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</row>
    <row r="7325" spans="1:56" s="4" customForma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</row>
    <row r="7326" spans="1:56" s="4" customForma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</row>
    <row r="7327" spans="1:56" s="4" customForma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</row>
    <row r="7328" spans="1:56" s="4" customForma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</row>
    <row r="7329" spans="1:56" s="4" customForma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</row>
    <row r="7330" spans="1:56" s="4" customForma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</row>
    <row r="7331" spans="1:56" s="4" customForma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</row>
    <row r="7332" spans="1:56" s="4" customForma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</row>
    <row r="7333" spans="1:56" s="4" customForma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</row>
    <row r="7334" spans="1:56" s="4" customForma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</row>
    <row r="7335" spans="1:56" s="4" customForma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</row>
    <row r="7336" spans="1:56" s="4" customForma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</row>
    <row r="7337" spans="1:56" s="4" customForma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</row>
    <row r="7338" spans="1:56" s="4" customForma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</row>
    <row r="7339" spans="1:56" s="4" customForma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</row>
    <row r="7340" spans="1:56" s="4" customForma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</row>
    <row r="7341" spans="1:56" s="4" customForma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</row>
    <row r="7342" spans="1:56" s="4" customForma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</row>
    <row r="7343" spans="1:56" s="4" customForma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</row>
    <row r="7344" spans="1:56" s="4" customForma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</row>
    <row r="7345" spans="1:56" s="4" customForma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</row>
    <row r="7346" spans="1:56" s="4" customForma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</row>
    <row r="7347" spans="1:56" s="4" customForma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</row>
    <row r="7348" spans="1:56" s="4" customForma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</row>
    <row r="7349" spans="1:56" s="4" customForma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</row>
    <row r="7350" spans="1:56" s="4" customForma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</row>
    <row r="7351" spans="1:56" s="4" customForma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</row>
    <row r="7352" spans="1:56" s="4" customForma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</row>
    <row r="7353" spans="1:56" s="4" customForma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</row>
    <row r="7354" spans="1:56" s="4" customForma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</row>
    <row r="7355" spans="1:56" s="4" customForma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</row>
    <row r="7356" spans="1:56" s="4" customForma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</row>
    <row r="7357" spans="1:56" s="4" customForma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</row>
    <row r="7358" spans="1:56" s="4" customForma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</row>
    <row r="7359" spans="1:56" s="4" customForma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</row>
    <row r="7360" spans="1:56" s="4" customForma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</row>
    <row r="7361" spans="1:56" s="4" customForma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</row>
    <row r="7362" spans="1:56" s="4" customForma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</row>
    <row r="7363" spans="1:56" s="4" customForma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</row>
    <row r="7364" spans="1:56" s="4" customForma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</row>
    <row r="7365" spans="1:56" s="4" customForma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</row>
    <row r="7366" spans="1:56" s="4" customForma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</row>
    <row r="7367" spans="1:56" s="4" customForma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</row>
    <row r="7368" spans="1:56" s="4" customForma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</row>
    <row r="7369" spans="1:56" s="4" customForma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</row>
    <row r="7370" spans="1:56" s="4" customForma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</row>
    <row r="7371" spans="1:56" s="4" customForma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</row>
    <row r="7372" spans="1:56" s="4" customForma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</row>
    <row r="7373" spans="1:56" s="4" customForma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</row>
    <row r="7374" spans="1:56" s="4" customForma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</row>
    <row r="7375" spans="1:56" s="4" customForma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</row>
    <row r="7376" spans="1:56" s="4" customForma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</row>
    <row r="7377" spans="1:56" s="4" customForma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</row>
    <row r="7378" spans="1:56" s="4" customForma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</row>
    <row r="7379" spans="1:56" s="4" customForma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</row>
    <row r="7380" spans="1:56" s="4" customForma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</row>
    <row r="7381" spans="1:56" s="4" customForma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</row>
    <row r="7382" spans="1:56" s="4" customForma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</row>
    <row r="7383" spans="1:56" s="4" customForma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</row>
    <row r="7384" spans="1:56" s="4" customForma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</row>
    <row r="7385" spans="1:56" s="4" customForma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</row>
    <row r="7386" spans="1:56" s="4" customForma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</row>
    <row r="7387" spans="1:56" s="4" customForma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</row>
    <row r="7388" spans="1:56" s="4" customForma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</row>
    <row r="7389" spans="1:56" s="4" customForma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</row>
    <row r="7390" spans="1:56" s="4" customForma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</row>
    <row r="7391" spans="1:56" s="4" customForma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</row>
    <row r="7392" spans="1:56" s="4" customForma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</row>
    <row r="7393" spans="1:56" s="4" customForma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</row>
    <row r="7394" spans="1:56" s="4" customForma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</row>
    <row r="7395" spans="1:56" s="4" customForma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</row>
    <row r="7396" spans="1:56" s="4" customForma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</row>
    <row r="7397" spans="1:56" s="4" customForma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</row>
    <row r="7398" spans="1:56" s="4" customForma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</row>
    <row r="7399" spans="1:56" s="4" customForma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</row>
    <row r="7400" spans="1:56" s="4" customForma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</row>
    <row r="7401" spans="1:56" s="4" customForma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</row>
    <row r="7402" spans="1:56" s="4" customForma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</row>
    <row r="7403" spans="1:56" s="4" customForma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</row>
    <row r="7404" spans="1:56" s="4" customForma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</row>
    <row r="7405" spans="1:56" s="4" customForma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</row>
    <row r="7406" spans="1:56" s="4" customForma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</row>
    <row r="7407" spans="1:56" s="4" customForma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</row>
    <row r="7408" spans="1:56" s="4" customForma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</row>
    <row r="7409" spans="1:56" s="4" customForma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</row>
    <row r="7410" spans="1:56" s="4" customForma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</row>
    <row r="7411" spans="1:56" s="4" customForma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</row>
    <row r="7412" spans="1:56" s="4" customForma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</row>
    <row r="7413" spans="1:56" s="4" customForma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</row>
    <row r="7414" spans="1:56" s="4" customForma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</row>
    <row r="7415" spans="1:56" s="4" customForma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</row>
    <row r="7416" spans="1:56" s="4" customForma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</row>
    <row r="7417" spans="1:56" s="4" customForma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</row>
    <row r="7418" spans="1:56" s="4" customForma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</row>
    <row r="7419" spans="1:56" s="4" customForma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</row>
    <row r="7420" spans="1:56" s="4" customForma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</row>
    <row r="7421" spans="1:56" s="4" customForma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</row>
    <row r="7422" spans="1:56" s="4" customForma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</row>
    <row r="7423" spans="1:56" s="4" customForma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</row>
    <row r="7424" spans="1:56" s="4" customForma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</row>
    <row r="7425" spans="1:56" s="4" customForma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</row>
    <row r="7426" spans="1:56" s="4" customForma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</row>
    <row r="7427" spans="1:56" s="4" customForma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</row>
    <row r="7428" spans="1:56" s="4" customForma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</row>
    <row r="7429" spans="1:56" s="4" customForma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</row>
    <row r="7430" spans="1:56" s="4" customForma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</row>
    <row r="7431" spans="1:56" s="4" customForma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</row>
    <row r="7432" spans="1:56" s="4" customForma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</row>
    <row r="7433" spans="1:56" s="4" customForma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</row>
    <row r="7434" spans="1:56" s="4" customForma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</row>
    <row r="7435" spans="1:56" s="4" customForma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</row>
    <row r="7436" spans="1:56" s="4" customForma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</row>
    <row r="7437" spans="1:56" s="4" customForma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</row>
    <row r="7438" spans="1:56" s="4" customForma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</row>
    <row r="7439" spans="1:56" s="4" customForma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</row>
    <row r="7440" spans="1:56" s="4" customForma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</row>
    <row r="7441" spans="1:56" s="4" customForma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</row>
    <row r="7442" spans="1:56" s="4" customForma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</row>
    <row r="7443" spans="1:56" s="4" customForma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</row>
    <row r="7444" spans="1:56" s="4" customForma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</row>
    <row r="7445" spans="1:56" s="4" customForma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</row>
    <row r="7446" spans="1:56" s="4" customForma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</row>
    <row r="7447" spans="1:56" s="4" customForma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</row>
    <row r="7448" spans="1:56" s="4" customForma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</row>
    <row r="7449" spans="1:56" s="4" customForma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</row>
    <row r="7450" spans="1:56" s="4" customForma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</row>
    <row r="7451" spans="1:56" s="4" customForma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</row>
    <row r="7452" spans="1:56" s="4" customForma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</row>
    <row r="7453" spans="1:56" s="4" customForma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</row>
    <row r="7454" spans="1:56" s="4" customForma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</row>
    <row r="7455" spans="1:56" s="4" customForma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</row>
    <row r="7456" spans="1:56" s="4" customForma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</row>
    <row r="7457" spans="1:56" s="4" customForma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</row>
    <row r="7458" spans="1:56" s="4" customForma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</row>
    <row r="7459" spans="1:56" s="4" customForma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</row>
    <row r="7460" spans="1:56" s="4" customForma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</row>
    <row r="7461" spans="1:56" s="4" customForma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</row>
    <row r="7462" spans="1:56" s="4" customForma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</row>
    <row r="7463" spans="1:56" s="4" customForma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</row>
    <row r="7464" spans="1:56" s="4" customForma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</row>
    <row r="7465" spans="1:56" s="4" customForma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</row>
    <row r="7466" spans="1:56" s="4" customForma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</row>
    <row r="7467" spans="1:56" s="4" customForma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</row>
    <row r="7468" spans="1:56" s="4" customForma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</row>
    <row r="7469" spans="1:56" s="4" customForma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</row>
    <row r="7470" spans="1:56" s="4" customForma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</row>
    <row r="7471" spans="1:56" s="4" customForma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</row>
    <row r="7472" spans="1:56" s="4" customForma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</row>
    <row r="7473" spans="1:56" s="4" customForma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</row>
    <row r="7474" spans="1:56" s="4" customForma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</row>
    <row r="7475" spans="1:56" s="4" customForma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</row>
    <row r="7476" spans="1:56" s="4" customForma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</row>
    <row r="7477" spans="1:56" s="4" customForma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</row>
    <row r="7478" spans="1:56" s="4" customForma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</row>
    <row r="7479" spans="1:56" s="4" customForma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</row>
    <row r="7480" spans="1:56" s="4" customForma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</row>
    <row r="7481" spans="1:56" s="4" customForma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</row>
    <row r="7482" spans="1:56" s="4" customForma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</row>
    <row r="7483" spans="1:56" s="4" customForma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</row>
    <row r="7484" spans="1:56" s="4" customForma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</row>
    <row r="7485" spans="1:56" s="4" customForma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</row>
    <row r="7486" spans="1:56" s="4" customForma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</row>
    <row r="7487" spans="1:56" s="4" customForma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</row>
    <row r="7488" spans="1:56" s="4" customForma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</row>
    <row r="7489" spans="1:56" s="4" customForma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</row>
    <row r="7490" spans="1:56" s="4" customForma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</row>
    <row r="7491" spans="1:56" s="4" customForma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</row>
    <row r="7492" spans="1:56" s="4" customForma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</row>
    <row r="7493" spans="1:56" s="4" customForma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</row>
    <row r="7494" spans="1:56" s="4" customForma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</row>
    <row r="7495" spans="1:56" s="4" customForma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</row>
    <row r="7496" spans="1:56" s="4" customForma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</row>
    <row r="7497" spans="1:56" s="4" customForma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</row>
    <row r="7498" spans="1:56" s="4" customForma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</row>
    <row r="7499" spans="1:56" s="4" customForma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</row>
    <row r="7500" spans="1:56" s="4" customForma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</row>
    <row r="7501" spans="1:56" s="4" customForma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</row>
    <row r="7502" spans="1:56" s="4" customForma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</row>
    <row r="7503" spans="1:56" s="4" customForma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</row>
    <row r="7504" spans="1:56" s="4" customForma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</row>
    <row r="7505" spans="1:56" s="4" customForma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</row>
    <row r="7506" spans="1:56" s="4" customForma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</row>
    <row r="7507" spans="1:56" s="4" customForma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</row>
    <row r="7508" spans="1:56" s="4" customForma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</row>
    <row r="7509" spans="1:56" s="4" customForma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</row>
    <row r="7510" spans="1:56" s="4" customForma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</row>
    <row r="7511" spans="1:56" s="4" customForma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</row>
    <row r="7512" spans="1:56" s="4" customForma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</row>
    <row r="7513" spans="1:56" s="4" customForma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</row>
    <row r="7514" spans="1:56" s="4" customForma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</row>
    <row r="7515" spans="1:56" s="4" customForma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</row>
    <row r="7516" spans="1:56" s="4" customForma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</row>
    <row r="7517" spans="1:56" s="4" customForma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</row>
    <row r="7518" spans="1:56" s="4" customForma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</row>
    <row r="7519" spans="1:56" s="4" customForma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</row>
    <row r="7520" spans="1:56" s="4" customForma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</row>
    <row r="7521" spans="1:56" s="4" customForma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</row>
    <row r="7522" spans="1:56" s="4" customForma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</row>
    <row r="7523" spans="1:56" s="4" customForma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</row>
    <row r="7524" spans="1:56" s="4" customForma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</row>
    <row r="7525" spans="1:56" s="4" customForma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</row>
    <row r="7526" spans="1:56" s="4" customForma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</row>
    <row r="7527" spans="1:56" s="4" customForma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</row>
    <row r="7528" spans="1:56" s="4" customForma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</row>
    <row r="7529" spans="1:56" s="4" customForma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</row>
    <row r="7530" spans="1:56" s="4" customForma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</row>
    <row r="7531" spans="1:56" s="4" customForma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</row>
    <row r="7532" spans="1:56" s="4" customForma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</row>
    <row r="7533" spans="1:56" s="4" customForma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</row>
    <row r="7534" spans="1:56" s="4" customForma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</row>
    <row r="7535" spans="1:56" s="4" customForma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</row>
    <row r="7536" spans="1:56" s="4" customForma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</row>
    <row r="7537" spans="1:56" s="4" customForma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</row>
    <row r="7538" spans="1:56" s="4" customForma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</row>
    <row r="7539" spans="1:56" s="4" customForma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</row>
    <row r="7540" spans="1:56" s="4" customForma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</row>
    <row r="7541" spans="1:56" s="4" customForma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</row>
    <row r="7542" spans="1:56" s="4" customForma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</row>
    <row r="7543" spans="1:56" s="4" customForma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</row>
    <row r="7544" spans="1:56" s="4" customForma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</row>
    <row r="7545" spans="1:56" s="4" customForma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</row>
    <row r="7546" spans="1:56" s="4" customForma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</row>
    <row r="7547" spans="1:56" s="4" customForma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</row>
    <row r="7548" spans="1:56" s="4" customForma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</row>
    <row r="7549" spans="1:56" s="4" customForma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</row>
    <row r="7550" spans="1:56" s="4" customForma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</row>
    <row r="7551" spans="1:56" s="4" customForma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</row>
    <row r="7552" spans="1:56" s="4" customForma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</row>
    <row r="7553" spans="1:56" s="4" customForma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</row>
    <row r="7554" spans="1:56" s="4" customForma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</row>
    <row r="7555" spans="1:56" s="4" customForma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</row>
    <row r="7556" spans="1:56" s="4" customForma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</row>
    <row r="7557" spans="1:56" s="4" customForma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</row>
    <row r="7558" spans="1:56" s="4" customForma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</row>
    <row r="7559" spans="1:56" s="4" customForma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</row>
    <row r="7560" spans="1:56" s="4" customForma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</row>
    <row r="7561" spans="1:56" s="4" customForma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</row>
    <row r="7562" spans="1:56" s="4" customForma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</row>
    <row r="7563" spans="1:56" s="4" customForma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</row>
    <row r="7564" spans="1:56" s="4" customForma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</row>
    <row r="7565" spans="1:56" s="4" customForma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</row>
    <row r="7566" spans="1:56" s="4" customForma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</row>
    <row r="7567" spans="1:56" s="4" customForma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</row>
    <row r="7568" spans="1:56" s="4" customForma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</row>
    <row r="7569" spans="1:56" s="4" customForma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</row>
    <row r="7570" spans="1:56" s="4" customForma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</row>
    <row r="7571" spans="1:56" s="4" customForma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</row>
    <row r="7572" spans="1:56" s="4" customForma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</row>
    <row r="7573" spans="1:56" s="4" customForma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</row>
    <row r="7574" spans="1:56" s="4" customForma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</row>
    <row r="7575" spans="1:56" s="4" customForma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</row>
    <row r="7576" spans="1:56" s="4" customForma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</row>
    <row r="7577" spans="1:56" s="4" customForma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</row>
    <row r="7578" spans="1:56" s="4" customForma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</row>
    <row r="7579" spans="1:56" s="4" customForma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</row>
    <row r="7580" spans="1:56" s="4" customForma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</row>
    <row r="7581" spans="1:56" s="4" customForma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</row>
    <row r="7582" spans="1:56" s="4" customForma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</row>
    <row r="7583" spans="1:56" s="4" customForma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</row>
    <row r="7584" spans="1:56" s="4" customForma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</row>
    <row r="7585" spans="1:56" s="4" customForma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</row>
    <row r="7586" spans="1:56" s="4" customForma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</row>
    <row r="7587" spans="1:56" s="4" customForma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</row>
    <row r="7588" spans="1:56" s="4" customForma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</row>
    <row r="7589" spans="1:56" s="4" customForma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</row>
    <row r="7590" spans="1:56" s="4" customForma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</row>
    <row r="7591" spans="1:56" s="4" customForma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</row>
    <row r="7592" spans="1:56" s="4" customForma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</row>
    <row r="7593" spans="1:56" s="4" customForma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</row>
    <row r="7594" spans="1:56" s="4" customForma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</row>
    <row r="7595" spans="1:56" s="4" customForma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</row>
    <row r="7596" spans="1:56" s="4" customForma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</row>
    <row r="7597" spans="1:56" s="4" customForma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</row>
    <row r="7598" spans="1:56" s="4" customForma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</row>
    <row r="7599" spans="1:56" s="4" customForma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</row>
    <row r="7600" spans="1:56" s="4" customForma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</row>
    <row r="7601" spans="1:56" s="4" customForma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</row>
    <row r="7602" spans="1:56" s="4" customForma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</row>
    <row r="7603" spans="1:56" s="4" customForma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</row>
    <row r="7604" spans="1:56" s="4" customForma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</row>
    <row r="7605" spans="1:56" s="4" customForma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</row>
    <row r="7606" spans="1:56" s="4" customForma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</row>
    <row r="7607" spans="1:56" s="4" customForma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</row>
    <row r="7608" spans="1:56" s="4" customForma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</row>
    <row r="7609" spans="1:56" s="4" customForma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</row>
    <row r="7610" spans="1:56" s="4" customForma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</row>
    <row r="7611" spans="1:56" s="4" customForma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</row>
    <row r="7612" spans="1:56" s="4" customForma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</row>
    <row r="7613" spans="1:56" s="4" customForma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</row>
    <row r="7614" spans="1:56" s="4" customForma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</row>
    <row r="7615" spans="1:56" s="4" customForma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</row>
    <row r="7616" spans="1:56" s="4" customForma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</row>
    <row r="7617" spans="1:56" s="4" customForma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</row>
    <row r="7618" spans="1:56" s="4" customForma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</row>
    <row r="7619" spans="1:56" s="4" customForma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</row>
    <row r="7620" spans="1:56" s="4" customForma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</row>
    <row r="7621" spans="1:56" s="4" customForma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</row>
    <row r="7622" spans="1:56" s="4" customForma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</row>
    <row r="7623" spans="1:56" s="4" customForma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</row>
    <row r="7624" spans="1:56" s="4" customForma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</row>
    <row r="7625" spans="1:56" s="4" customForma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</row>
    <row r="7626" spans="1:56" s="4" customForma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</row>
    <row r="7627" spans="1:56" s="4" customForma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</row>
    <row r="7628" spans="1:56" s="4" customForma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</row>
    <row r="7629" spans="1:56" s="4" customForma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</row>
    <row r="7630" spans="1:56" s="4" customForma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</row>
    <row r="7631" spans="1:56" s="4" customForma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</row>
    <row r="7632" spans="1:56" s="4" customForma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</row>
    <row r="7633" spans="1:56" s="4" customForma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</row>
    <row r="7634" spans="1:56" s="4" customForma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</row>
    <row r="7635" spans="1:56" s="4" customForma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</row>
    <row r="7636" spans="1:56" s="4" customForma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</row>
    <row r="7637" spans="1:56" s="4" customForma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</row>
    <row r="7638" spans="1:56" s="4" customForma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</row>
    <row r="7639" spans="1:56" s="4" customForma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</row>
    <row r="7640" spans="1:56" s="4" customForma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</row>
    <row r="7641" spans="1:56" s="4" customForma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</row>
    <row r="7642" spans="1:56" s="4" customForma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</row>
    <row r="7643" spans="1:56" s="4" customForma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</row>
    <row r="7644" spans="1:56" s="4" customForma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</row>
    <row r="7645" spans="1:56" s="4" customForma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</row>
    <row r="7646" spans="1:56" s="4" customForma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</row>
    <row r="7647" spans="1:56" s="4" customForma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</row>
    <row r="7648" spans="1:56" s="4" customForma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</row>
    <row r="7649" spans="1:56" s="4" customForma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</row>
    <row r="7650" spans="1:56" s="4" customForma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</row>
    <row r="7651" spans="1:56" s="4" customForma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</row>
    <row r="7652" spans="1:56" s="4" customForma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</row>
    <row r="7653" spans="1:56" s="4" customForma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</row>
    <row r="7654" spans="1:56" s="4" customForma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</row>
    <row r="7655" spans="1:56" s="4" customForma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</row>
    <row r="7656" spans="1:56" s="4" customForma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</row>
    <row r="7657" spans="1:56" s="4" customForma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</row>
    <row r="7658" spans="1:56" s="4" customForma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</row>
    <row r="7659" spans="1:56" s="4" customForma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</row>
    <row r="7660" spans="1:56" s="4" customForma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</row>
    <row r="7661" spans="1:56" s="4" customForma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</row>
    <row r="7662" spans="1:56" s="4" customForma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</row>
    <row r="7663" spans="1:56" s="4" customForma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</row>
    <row r="7664" spans="1:56" s="4" customForma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</row>
    <row r="7665" spans="1:56" s="4" customForma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</row>
    <row r="7666" spans="1:56" s="4" customForma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</row>
    <row r="7667" spans="1:56" s="4" customForma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</row>
    <row r="7668" spans="1:56" s="4" customForma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</row>
    <row r="7669" spans="1:56" s="4" customForma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</row>
    <row r="7670" spans="1:56" s="4" customForma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</row>
    <row r="7671" spans="1:56" s="4" customForma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</row>
    <row r="7672" spans="1:56" s="4" customForma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</row>
    <row r="7673" spans="1:56" s="4" customForma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</row>
    <row r="7674" spans="1:56" s="4" customForma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</row>
    <row r="7675" spans="1:56" s="4" customForma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</row>
    <row r="7676" spans="1:56" s="4" customForma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</row>
    <row r="7677" spans="1:56" s="4" customForma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</row>
    <row r="7678" spans="1:56" s="4" customForma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</row>
    <row r="7679" spans="1:56" s="4" customForma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</row>
    <row r="7680" spans="1:56" s="4" customForma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</row>
    <row r="7681" spans="1:56" s="4" customForma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</row>
    <row r="7682" spans="1:56" s="4" customForma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</row>
    <row r="7683" spans="1:56" s="4" customForma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</row>
    <row r="7684" spans="1:56" s="4" customForma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</row>
    <row r="7685" spans="1:56" s="4" customForma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</row>
    <row r="7686" spans="1:56" s="4" customForma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</row>
    <row r="7687" spans="1:56" s="4" customForma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</row>
    <row r="7688" spans="1:56" s="4" customForma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</row>
    <row r="7689" spans="1:56" s="4" customForma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</row>
    <row r="7690" spans="1:56" s="4" customForma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</row>
    <row r="7691" spans="1:56" s="4" customForma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</row>
    <row r="7692" spans="1:56" s="4" customForma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</row>
    <row r="7693" spans="1:56" s="4" customForma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</row>
    <row r="7694" spans="1:56" s="4" customForma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</row>
    <row r="7695" spans="1:56" s="4" customForma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</row>
    <row r="7696" spans="1:56" s="4" customForma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</row>
    <row r="7697" spans="1:56" s="4" customForma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</row>
    <row r="7698" spans="1:56" s="4" customForma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</row>
    <row r="7699" spans="1:56" s="4" customForma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</row>
    <row r="7700" spans="1:56" s="4" customForma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</row>
    <row r="7701" spans="1:56" s="4" customForma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</row>
    <row r="7702" spans="1:56" s="4" customForma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</row>
    <row r="7703" spans="1:56" s="4" customForma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</row>
    <row r="7704" spans="1:56" s="4" customForma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</row>
    <row r="7705" spans="1:56" s="4" customForma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</row>
    <row r="7706" spans="1:56" s="4" customForma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</row>
    <row r="7707" spans="1:56" s="4" customForma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</row>
    <row r="7708" spans="1:56" s="4" customForma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</row>
    <row r="7709" spans="1:56" s="4" customForma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</row>
    <row r="7710" spans="1:56" s="4" customForma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</row>
    <row r="7711" spans="1:56" s="4" customForma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</row>
    <row r="7712" spans="1:56" s="4" customForma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</row>
    <row r="7713" spans="1:56" s="4" customForma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</row>
    <row r="7714" spans="1:56" s="4" customForma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</row>
    <row r="7715" spans="1:56" s="4" customForma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</row>
    <row r="7716" spans="1:56" s="4" customForma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</row>
    <row r="7717" spans="1:56" s="4" customForma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</row>
    <row r="7718" spans="1:56" s="4" customForma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</row>
    <row r="7719" spans="1:56" s="4" customForma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</row>
    <row r="7720" spans="1:56" s="4" customForma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</row>
    <row r="7721" spans="1:56" s="4" customForma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</row>
    <row r="7722" spans="1:56" s="4" customForma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</row>
    <row r="7723" spans="1:56" s="4" customForma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</row>
    <row r="7724" spans="1:56" s="4" customForma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</row>
    <row r="7725" spans="1:56" s="4" customForma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</row>
    <row r="7726" spans="1:56" s="4" customForma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</row>
    <row r="7727" spans="1:56" s="4" customForma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</row>
    <row r="7728" spans="1:56" s="4" customForma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</row>
    <row r="7729" spans="1:56" s="4" customForma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</row>
    <row r="7730" spans="1:56" s="4" customForma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</row>
    <row r="7731" spans="1:56" s="4" customForma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</row>
    <row r="7732" spans="1:56" s="4" customForma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</row>
    <row r="7733" spans="1:56" s="4" customForma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</row>
    <row r="7734" spans="1:56" s="4" customForma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</row>
    <row r="7735" spans="1:56" s="4" customForma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</row>
    <row r="7736" spans="1:56" s="4" customForma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</row>
    <row r="7737" spans="1:56" s="4" customForma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</row>
    <row r="7738" spans="1:56" s="4" customForma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</row>
    <row r="7739" spans="1:56" s="4" customForma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</row>
    <row r="7740" spans="1:56" s="4" customForma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</row>
    <row r="7741" spans="1:56" s="4" customForma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</row>
    <row r="7742" spans="1:56" s="4" customForma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</row>
    <row r="7743" spans="1:56" s="4" customForma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</row>
    <row r="7744" spans="1:56" s="4" customForma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</row>
    <row r="7745" spans="1:56" s="4" customForma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</row>
    <row r="7746" spans="1:56" s="4" customForma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</row>
    <row r="7747" spans="1:56" s="4" customForma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</row>
    <row r="7748" spans="1:56" s="4" customForma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</row>
    <row r="7749" spans="1:56" s="4" customForma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</row>
    <row r="7750" spans="1:56" s="4" customForma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</row>
    <row r="7751" spans="1:56" s="4" customForma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</row>
    <row r="7752" spans="1:56" s="4" customForma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</row>
    <row r="7753" spans="1:56" s="4" customForma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</row>
    <row r="7754" spans="1:56" s="4" customForma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</row>
    <row r="7755" spans="1:56" s="4" customForma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</row>
    <row r="7756" spans="1:56" s="4" customForma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</row>
    <row r="7757" spans="1:56" s="4" customForma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</row>
    <row r="7758" spans="1:56" s="4" customForma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</row>
    <row r="7759" spans="1:56" s="4" customForma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</row>
    <row r="7760" spans="1:56" s="4" customForma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</row>
    <row r="7761" spans="1:56" s="4" customForma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</row>
    <row r="7762" spans="1:56" s="4" customForma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</row>
    <row r="7763" spans="1:56" s="4" customForma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</row>
    <row r="7764" spans="1:56" s="4" customForma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</row>
    <row r="7765" spans="1:56" s="4" customForma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</row>
    <row r="7766" spans="1:56" s="4" customForma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</row>
    <row r="7767" spans="1:56" s="4" customForma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</row>
    <row r="7768" spans="1:56" s="4" customForma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</row>
    <row r="7769" spans="1:56" s="4" customForma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</row>
    <row r="7770" spans="1:56" s="4" customForma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</row>
    <row r="7771" spans="1:56" s="4" customForma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</row>
    <row r="7772" spans="1:56" s="4" customForma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</row>
    <row r="7773" spans="1:56" s="4" customForma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</row>
    <row r="7774" spans="1:56" s="4" customForma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</row>
    <row r="7775" spans="1:56" s="4" customForma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</row>
    <row r="7776" spans="1:56" s="4" customForma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</row>
    <row r="7777" spans="1:56" s="4" customForma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</row>
    <row r="7778" spans="1:56" s="4" customForma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</row>
    <row r="7779" spans="1:56" s="4" customForma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</row>
    <row r="7780" spans="1:56" s="4" customForma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</row>
    <row r="7781" spans="1:56" s="4" customForma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</row>
    <row r="7782" spans="1:56" s="4" customForma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</row>
    <row r="7783" spans="1:56" s="4" customForma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</row>
    <row r="7784" spans="1:56" s="4" customForma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</row>
    <row r="7785" spans="1:56" s="4" customForma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</row>
    <row r="7786" spans="1:56" s="4" customForma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</row>
    <row r="7787" spans="1:56" s="4" customForma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</row>
    <row r="7788" spans="1:56" s="4" customForma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</row>
    <row r="7789" spans="1:56" s="4" customForma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</row>
    <row r="7790" spans="1:56" s="4" customForma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</row>
    <row r="7791" spans="1:56" s="4" customForma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</row>
    <row r="7792" spans="1:56" s="4" customForma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</row>
    <row r="7793" spans="1:56" s="4" customForma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</row>
    <row r="7794" spans="1:56" s="4" customForma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</row>
    <row r="7795" spans="1:56" s="4" customForma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</row>
    <row r="7796" spans="1:56" s="4" customForma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</row>
    <row r="7797" spans="1:56" s="4" customForma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</row>
    <row r="7798" spans="1:56" s="4" customForma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</row>
    <row r="7799" spans="1:56" s="4" customForma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</row>
    <row r="7800" spans="1:56" s="4" customForma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</row>
    <row r="7801" spans="1:56" s="4" customForma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</row>
    <row r="7802" spans="1:56" s="4" customForma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</row>
    <row r="7803" spans="1:56" s="4" customForma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</row>
    <row r="7804" spans="1:56" s="4" customForma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</row>
    <row r="7805" spans="1:56" s="4" customForma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</row>
    <row r="7806" spans="1:56" s="4" customForma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</row>
    <row r="7807" spans="1:56" s="4" customForma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</row>
    <row r="7808" spans="1:56" s="4" customForma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</row>
    <row r="7809" spans="1:56" s="4" customForma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</row>
    <row r="7810" spans="1:56" s="4" customForma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</row>
    <row r="7811" spans="1:56" s="4" customForma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</row>
    <row r="7812" spans="1:56" s="4" customForma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</row>
    <row r="7813" spans="1:56" s="4" customForma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</row>
    <row r="7814" spans="1:56" s="4" customForma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</row>
    <row r="7815" spans="1:56" s="4" customForma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</row>
    <row r="7816" spans="1:56" s="4" customForma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</row>
    <row r="7817" spans="1:56" s="4" customForma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</row>
    <row r="7818" spans="1:56" s="4" customForma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</row>
    <row r="7819" spans="1:56" s="4" customForma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</row>
    <row r="7820" spans="1:56" s="4" customForma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</row>
    <row r="7821" spans="1:56" s="4" customForma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</row>
    <row r="7822" spans="1:56" s="4" customForma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</row>
    <row r="7823" spans="1:56" s="4" customForma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</row>
    <row r="7824" spans="1:56" s="4" customForma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</row>
    <row r="7825" spans="1:56" s="4" customForma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</row>
    <row r="7826" spans="1:56" s="4" customForma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</row>
    <row r="7827" spans="1:56" s="4" customForma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</row>
    <row r="7828" spans="1:56" s="4" customForma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</row>
    <row r="7829" spans="1:56" s="4" customForma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</row>
    <row r="7830" spans="1:56" s="4" customForma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</row>
    <row r="7831" spans="1:56" s="4" customForma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</row>
    <row r="7832" spans="1:56" s="4" customForma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</row>
    <row r="7833" spans="1:56" s="4" customForma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</row>
    <row r="7834" spans="1:56" s="4" customForma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</row>
    <row r="7835" spans="1:56" s="4" customForma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</row>
    <row r="7836" spans="1:56" s="4" customForma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</row>
    <row r="7837" spans="1:56" s="4" customForma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</row>
    <row r="7838" spans="1:56" s="4" customForma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</row>
    <row r="7839" spans="1:56" s="4" customForma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</row>
    <row r="7840" spans="1:56" s="4" customForma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</row>
    <row r="7841" spans="1:56" s="4" customForma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</row>
    <row r="7842" spans="1:56" s="4" customForma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</row>
    <row r="7843" spans="1:56" s="4" customForma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</row>
    <row r="7844" spans="1:56" s="4" customForma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</row>
    <row r="7845" spans="1:56" s="4" customForma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</row>
    <row r="7846" spans="1:56" s="4" customForma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</row>
    <row r="7847" spans="1:56" s="4" customForma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</row>
    <row r="7848" spans="1:56" s="4" customForma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</row>
    <row r="7849" spans="1:56" s="4" customForma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</row>
    <row r="7850" spans="1:56" s="4" customForma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</row>
    <row r="7851" spans="1:56" s="4" customForma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</row>
    <row r="7852" spans="1:56" s="4" customForma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</row>
    <row r="7853" spans="1:56" s="4" customForma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</row>
    <row r="7854" spans="1:56" s="4" customForma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</row>
    <row r="7855" spans="1:56" s="4" customForma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</row>
    <row r="7856" spans="1:56" s="4" customForma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</row>
    <row r="7857" spans="1:56" s="4" customForma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</row>
    <row r="7858" spans="1:56" s="4" customForma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</row>
    <row r="7859" spans="1:56" s="4" customForma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</row>
    <row r="7860" spans="1:56" s="4" customForma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</row>
    <row r="7861" spans="1:56" s="4" customForma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</row>
    <row r="7862" spans="1:56" s="4" customForma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</row>
    <row r="7863" spans="1:56" s="4" customForma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</row>
    <row r="7864" spans="1:56" s="4" customForma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</row>
    <row r="7865" spans="1:56" s="4" customForma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</row>
    <row r="7866" spans="1:56" s="4" customForma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</row>
    <row r="7867" spans="1:56" s="4" customForma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</row>
    <row r="7868" spans="1:56" s="4" customForma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</row>
    <row r="7869" spans="1:56" s="4" customForma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</row>
    <row r="7870" spans="1:56" s="4" customForma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</row>
    <row r="7871" spans="1:56" s="4" customForma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</row>
    <row r="7872" spans="1:56" s="4" customForma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</row>
    <row r="7873" spans="1:56" s="4" customForma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</row>
    <row r="7874" spans="1:56" s="4" customForma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</row>
    <row r="7875" spans="1:56" s="4" customForma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</row>
    <row r="7876" spans="1:56" s="4" customForma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</row>
    <row r="7877" spans="1:56" s="4" customForma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</row>
    <row r="7878" spans="1:56" s="4" customForma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</row>
    <row r="7879" spans="1:56" s="4" customForma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</row>
    <row r="7880" spans="1:56" s="4" customForma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</row>
    <row r="7881" spans="1:56" s="4" customForma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</row>
    <row r="7882" spans="1:56" s="4" customForma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</row>
    <row r="7883" spans="1:56" s="4" customForma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</row>
    <row r="7884" spans="1:56" s="4" customForma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</row>
    <row r="7885" spans="1:56" s="4" customForma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</row>
    <row r="7886" spans="1:56" s="4" customForma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</row>
    <row r="7887" spans="1:56" s="4" customForma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</row>
    <row r="7888" spans="1:56" s="4" customForma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</row>
    <row r="7889" spans="1:56" s="4" customForma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</row>
    <row r="7890" spans="1:56" s="4" customForma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</row>
    <row r="7891" spans="1:56" s="4" customForma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</row>
    <row r="7892" spans="1:56" s="4" customForma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</row>
    <row r="7893" spans="1:56" s="4" customForma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</row>
    <row r="7894" spans="1:56" s="4" customForma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</row>
    <row r="7895" spans="1:56" s="4" customForma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</row>
    <row r="7896" spans="1:56" s="4" customForma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</row>
    <row r="7897" spans="1:56" s="4" customForma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</row>
    <row r="7898" spans="1:56" s="4" customForma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</row>
    <row r="7899" spans="1:56" s="4" customForma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</row>
    <row r="7900" spans="1:56" s="4" customForma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</row>
    <row r="7901" spans="1:56" s="4" customForma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</row>
    <row r="7902" spans="1:56" s="4" customForma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</row>
    <row r="7903" spans="1:56" s="4" customForma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</row>
    <row r="7904" spans="1:56" s="4" customForma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</row>
    <row r="7905" spans="1:56" s="4" customForma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</row>
    <row r="7906" spans="1:56" s="4" customForma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</row>
    <row r="7907" spans="1:56" s="4" customForma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</row>
    <row r="7908" spans="1:56" s="4" customForma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</row>
    <row r="7909" spans="1:56" s="4" customForma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</row>
    <row r="7910" spans="1:56" s="4" customForma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</row>
    <row r="7911" spans="1:56" s="4" customForma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</row>
    <row r="7912" spans="1:56" s="4" customForma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</row>
    <row r="7913" spans="1:56" s="4" customForma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</row>
    <row r="7914" spans="1:56" s="4" customForma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</row>
    <row r="7915" spans="1:56" s="4" customForma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</row>
    <row r="7916" spans="1:56" s="4" customForma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</row>
    <row r="7917" spans="1:56" s="4" customForma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</row>
    <row r="7918" spans="1:56" s="4" customForma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</row>
    <row r="7919" spans="1:56" s="4" customForma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</row>
    <row r="7920" spans="1:56" s="4" customForma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</row>
    <row r="7921" spans="1:56" s="4" customForma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</row>
    <row r="7922" spans="1:56" s="4" customForma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</row>
    <row r="7923" spans="1:56" s="4" customForma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</row>
    <row r="7924" spans="1:56" s="4" customForma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</row>
    <row r="7925" spans="1:56" s="4" customForma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</row>
    <row r="7926" spans="1:56" s="4" customForma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</row>
    <row r="7927" spans="1:56" s="4" customForma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</row>
    <row r="7928" spans="1:56" s="4" customForma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</row>
    <row r="7929" spans="1:56" s="4" customForma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</row>
    <row r="7930" spans="1:56" s="4" customForma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</row>
    <row r="7931" spans="1:56" s="4" customForma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</row>
    <row r="7932" spans="1:56" s="4" customForma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</row>
    <row r="7933" spans="1:56" s="4" customForma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</row>
    <row r="7934" spans="1:56" s="4" customForma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</row>
    <row r="7935" spans="1:56" s="4" customForma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</row>
    <row r="7936" spans="1:56" s="4" customForma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</row>
    <row r="7937" spans="1:56" s="4" customForma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</row>
    <row r="7938" spans="1:56" s="4" customForma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</row>
    <row r="7939" spans="1:56" s="4" customForma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</row>
    <row r="7940" spans="1:56" s="4" customForma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</row>
    <row r="7941" spans="1:56" s="4" customForma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</row>
    <row r="7942" spans="1:56" s="4" customForma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</row>
    <row r="7943" spans="1:56" s="4" customForma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</row>
    <row r="7944" spans="1:56" s="4" customForma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</row>
    <row r="7945" spans="1:56" s="4" customForma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</row>
    <row r="7946" spans="1:56" s="4" customForma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</row>
    <row r="7947" spans="1:56" s="4" customForma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</row>
    <row r="7948" spans="1:56" s="4" customForma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</row>
    <row r="7949" spans="1:56" s="4" customForma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</row>
    <row r="7950" spans="1:56" s="4" customForma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</row>
    <row r="7951" spans="1:56" s="4" customForma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</row>
    <row r="7952" spans="1:56" s="4" customForma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</row>
    <row r="7953" spans="1:56" s="4" customForma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</row>
    <row r="7954" spans="1:56" s="4" customForma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</row>
    <row r="7955" spans="1:56" s="4" customForma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</row>
    <row r="7956" spans="1:56" s="4" customForma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</row>
    <row r="7957" spans="1:56" s="4" customForma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</row>
    <row r="7958" spans="1:56" s="4" customForma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</row>
    <row r="7959" spans="1:56" s="4" customForma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</row>
    <row r="7960" spans="1:56" s="4" customForma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</row>
    <row r="7961" spans="1:56" s="4" customForma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</row>
    <row r="7962" spans="1:56" s="4" customForma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</row>
    <row r="7963" spans="1:56" s="4" customForma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</row>
    <row r="7964" spans="1:56" s="4" customForma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</row>
    <row r="7965" spans="1:56" s="4" customForma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</row>
    <row r="7966" spans="1:56" s="4" customForma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</row>
    <row r="7967" spans="1:56" s="4" customForma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</row>
    <row r="7968" spans="1:56" s="4" customForma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</row>
    <row r="7969" spans="1:56" s="4" customForma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</row>
    <row r="7970" spans="1:56" s="4" customForma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</row>
    <row r="7971" spans="1:56" s="4" customForma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</row>
    <row r="7972" spans="1:56" s="4" customForma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</row>
    <row r="7973" spans="1:56" s="4" customForma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</row>
    <row r="7974" spans="1:56" s="4" customForma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</row>
    <row r="7975" spans="1:56" s="4" customForma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</row>
    <row r="7976" spans="1:56" s="4" customForma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</row>
    <row r="7977" spans="1:56" s="4" customForma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</row>
    <row r="7978" spans="1:56" s="4" customForma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</row>
    <row r="7979" spans="1:56" s="4" customForma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</row>
    <row r="7980" spans="1:56" s="4" customForma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</row>
    <row r="7981" spans="1:56" s="4" customForma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</row>
    <row r="7982" spans="1:56" s="4" customForma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</row>
    <row r="7983" spans="1:56" s="4" customForma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</row>
    <row r="7984" spans="1:56" s="4" customForma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</row>
    <row r="7985" spans="1:56" s="4" customForma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</row>
    <row r="7986" spans="1:56" s="4" customForma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</row>
    <row r="7987" spans="1:56" s="4" customForma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</row>
    <row r="7988" spans="1:56" s="4" customForma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</row>
    <row r="7989" spans="1:56" s="4" customForma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</row>
    <row r="7990" spans="1:56" s="4" customForma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</row>
    <row r="7991" spans="1:56" s="4" customForma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</row>
    <row r="7992" spans="1:56" s="4" customForma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</row>
    <row r="7993" spans="1:56" s="4" customForma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</row>
    <row r="7994" spans="1:56" s="4" customForma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</row>
    <row r="7995" spans="1:56" s="4" customForma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</row>
    <row r="7996" spans="1:56" s="4" customForma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</row>
    <row r="7997" spans="1:56" s="4" customForma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</row>
    <row r="7998" spans="1:56" s="4" customForma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</row>
    <row r="7999" spans="1:56" s="4" customForma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</row>
    <row r="8000" spans="1:56" s="4" customForma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</row>
    <row r="8001" spans="1:56" s="4" customForma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</row>
    <row r="8002" spans="1:56" s="4" customForma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</row>
    <row r="8003" spans="1:56" s="4" customForma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</row>
    <row r="8004" spans="1:56" s="4" customForma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</row>
    <row r="8005" spans="1:56" s="4" customForma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</row>
    <row r="8006" spans="1:56" s="4" customForma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</row>
    <row r="8007" spans="1:56" s="4" customForma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</row>
    <row r="8008" spans="1:56" s="4" customForma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</row>
    <row r="8009" spans="1:56" s="4" customForma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</row>
    <row r="8010" spans="1:56" s="4" customForma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</row>
    <row r="8011" spans="1:56" s="4" customForma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</row>
    <row r="8012" spans="1:56" s="4" customForma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</row>
    <row r="8013" spans="1:56" s="4" customForma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</row>
    <row r="8014" spans="1:56" s="4" customForma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</row>
    <row r="8015" spans="1:56" s="4" customForma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</row>
    <row r="8016" spans="1:56" s="4" customForma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</row>
    <row r="8017" spans="1:56" s="4" customForma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</row>
    <row r="8018" spans="1:56" s="4" customForma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</row>
    <row r="8019" spans="1:56" s="4" customForma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</row>
    <row r="8020" spans="1:56" s="4" customForma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</row>
    <row r="8021" spans="1:56" s="4" customForma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</row>
    <row r="8022" spans="1:56" s="4" customForma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</row>
    <row r="8023" spans="1:56" s="4" customForma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</row>
    <row r="8024" spans="1:56" s="4" customForma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</row>
    <row r="8025" spans="1:56" s="4" customForma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</row>
    <row r="8026" spans="1:56" s="4" customForma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</row>
    <row r="8027" spans="1:56" s="4" customForma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</row>
    <row r="8028" spans="1:56" s="4" customForma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</row>
    <row r="8029" spans="1:56" s="4" customForma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</row>
    <row r="8030" spans="1:56" s="4" customForma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</row>
    <row r="8031" spans="1:56" s="4" customForma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</row>
    <row r="8032" spans="1:56" s="4" customForma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</row>
    <row r="8033" spans="1:56" s="4" customForma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</row>
    <row r="8034" spans="1:56" s="4" customForma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</row>
    <row r="8035" spans="1:56" s="4" customForma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</row>
    <row r="8036" spans="1:56" s="4" customForma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</row>
    <row r="8037" spans="1:56" s="4" customForma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</row>
    <row r="8038" spans="1:56" s="4" customForma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</row>
    <row r="8039" spans="1:56" s="4" customForma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</row>
    <row r="8040" spans="1:56" s="4" customForma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</row>
    <row r="8041" spans="1:56" s="4" customForma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</row>
    <row r="8042" spans="1:56" s="4" customForma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</row>
    <row r="8043" spans="1:56" s="4" customForma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</row>
    <row r="8044" spans="1:56" s="4" customForma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</row>
    <row r="8045" spans="1:56" s="4" customForma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</row>
    <row r="8046" spans="1:56" s="4" customForma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  <c r="BA8046"/>
      <c r="BB8046"/>
      <c r="BC8046"/>
      <c r="BD8046"/>
    </row>
    <row r="8047" spans="1:56" s="4" customForma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  <c r="BA8047"/>
      <c r="BB8047"/>
      <c r="BC8047"/>
      <c r="BD8047"/>
    </row>
    <row r="8048" spans="1:56" s="4" customForma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  <c r="BA8048"/>
      <c r="BB8048"/>
      <c r="BC8048"/>
      <c r="BD8048"/>
    </row>
    <row r="8049" spans="1:56" s="4" customForma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  <c r="BA8049"/>
      <c r="BB8049"/>
      <c r="BC8049"/>
      <c r="BD8049"/>
    </row>
    <row r="8050" spans="1:56" s="4" customForma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  <c r="BA8050"/>
      <c r="BB8050"/>
      <c r="BC8050"/>
      <c r="BD8050"/>
    </row>
    <row r="8051" spans="1:56" s="4" customForma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  <c r="BA8051"/>
      <c r="BB8051"/>
      <c r="BC8051"/>
      <c r="BD8051"/>
    </row>
    <row r="8052" spans="1:56" s="4" customForma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  <c r="BA8052"/>
      <c r="BB8052"/>
      <c r="BC8052"/>
      <c r="BD8052"/>
    </row>
    <row r="8053" spans="1:56" s="4" customForma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  <c r="BA8053"/>
      <c r="BB8053"/>
      <c r="BC8053"/>
      <c r="BD8053"/>
    </row>
    <row r="8054" spans="1:56" s="4" customForma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  <c r="BA8054"/>
      <c r="BB8054"/>
      <c r="BC8054"/>
      <c r="BD8054"/>
    </row>
    <row r="8055" spans="1:56" s="4" customForma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  <c r="BA8055"/>
      <c r="BB8055"/>
      <c r="BC8055"/>
      <c r="BD8055"/>
    </row>
    <row r="8056" spans="1:56" s="4" customForma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  <c r="BA8056"/>
      <c r="BB8056"/>
      <c r="BC8056"/>
      <c r="BD8056"/>
    </row>
    <row r="8057" spans="1:56" s="4" customForma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  <c r="BA8057"/>
      <c r="BB8057"/>
      <c r="BC8057"/>
      <c r="BD8057"/>
    </row>
    <row r="8058" spans="1:56" s="4" customForma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  <c r="BA8058"/>
      <c r="BB8058"/>
      <c r="BC8058"/>
      <c r="BD8058"/>
    </row>
    <row r="8059" spans="1:56" s="4" customForma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  <c r="BA8059"/>
      <c r="BB8059"/>
      <c r="BC8059"/>
      <c r="BD8059"/>
    </row>
    <row r="8060" spans="1:56" s="4" customForma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  <c r="BA8060"/>
      <c r="BB8060"/>
      <c r="BC8060"/>
      <c r="BD8060"/>
    </row>
    <row r="8061" spans="1:56" s="4" customForma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  <c r="BA8061"/>
      <c r="BB8061"/>
      <c r="BC8061"/>
      <c r="BD8061"/>
    </row>
    <row r="8062" spans="1:56" s="4" customForma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  <c r="BA8062"/>
      <c r="BB8062"/>
      <c r="BC8062"/>
      <c r="BD8062"/>
    </row>
    <row r="8063" spans="1:56" s="4" customForma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  <c r="BA8063"/>
      <c r="BB8063"/>
      <c r="BC8063"/>
      <c r="BD8063"/>
    </row>
    <row r="8064" spans="1:56" s="4" customForma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  <c r="BA8064"/>
      <c r="BB8064"/>
      <c r="BC8064"/>
      <c r="BD8064"/>
    </row>
    <row r="8065" spans="1:56" s="4" customForma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  <c r="BA8065"/>
      <c r="BB8065"/>
      <c r="BC8065"/>
      <c r="BD8065"/>
    </row>
    <row r="8066" spans="1:56" s="4" customForma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  <c r="BA8066"/>
      <c r="BB8066"/>
      <c r="BC8066"/>
      <c r="BD8066"/>
    </row>
    <row r="8067" spans="1:56" s="4" customForma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  <c r="BA8067"/>
      <c r="BB8067"/>
      <c r="BC8067"/>
      <c r="BD8067"/>
    </row>
    <row r="8068" spans="1:56" s="4" customForma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  <c r="BA8068"/>
      <c r="BB8068"/>
      <c r="BC8068"/>
      <c r="BD8068"/>
    </row>
    <row r="8069" spans="1:56" s="4" customForma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  <c r="BA8069"/>
      <c r="BB8069"/>
      <c r="BC8069"/>
      <c r="BD8069"/>
    </row>
    <row r="8070" spans="1:56" s="4" customForma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  <c r="BA8070"/>
      <c r="BB8070"/>
      <c r="BC8070"/>
      <c r="BD8070"/>
    </row>
    <row r="8071" spans="1:56" s="4" customForma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  <c r="BA8071"/>
      <c r="BB8071"/>
      <c r="BC8071"/>
      <c r="BD8071"/>
    </row>
    <row r="8072" spans="1:56" s="4" customForma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  <c r="BA8072"/>
      <c r="BB8072"/>
      <c r="BC8072"/>
      <c r="BD8072"/>
    </row>
    <row r="8073" spans="1:56" s="4" customForma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  <c r="BA8073"/>
      <c r="BB8073"/>
      <c r="BC8073"/>
      <c r="BD8073"/>
    </row>
    <row r="8074" spans="1:56" s="4" customForma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  <c r="BA8074"/>
      <c r="BB8074"/>
      <c r="BC8074"/>
      <c r="BD8074"/>
    </row>
    <row r="8075" spans="1:56" s="4" customForma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  <c r="BA8075"/>
      <c r="BB8075"/>
      <c r="BC8075"/>
      <c r="BD8075"/>
    </row>
    <row r="8076" spans="1:56" s="4" customForma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  <c r="BA8076"/>
      <c r="BB8076"/>
      <c r="BC8076"/>
      <c r="BD8076"/>
    </row>
    <row r="8077" spans="1:56" s="4" customForma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  <c r="BA8077"/>
      <c r="BB8077"/>
      <c r="BC8077"/>
      <c r="BD8077"/>
    </row>
    <row r="8078" spans="1:56" s="4" customForma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  <c r="BA8078"/>
      <c r="BB8078"/>
      <c r="BC8078"/>
      <c r="BD8078"/>
    </row>
    <row r="8079" spans="1:56" s="4" customForma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  <c r="BA8079"/>
      <c r="BB8079"/>
      <c r="BC8079"/>
      <c r="BD8079"/>
    </row>
    <row r="8080" spans="1:56" s="4" customForma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  <c r="BA8080"/>
      <c r="BB8080"/>
      <c r="BC8080"/>
      <c r="BD8080"/>
    </row>
    <row r="8081" spans="1:56" s="4" customForma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  <c r="BA8081"/>
      <c r="BB8081"/>
      <c r="BC8081"/>
      <c r="BD8081"/>
    </row>
    <row r="8082" spans="1:56" s="4" customForma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  <c r="BA8082"/>
      <c r="BB8082"/>
      <c r="BC8082"/>
      <c r="BD8082"/>
    </row>
    <row r="8083" spans="1:56" s="4" customForma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  <c r="BA8083"/>
      <c r="BB8083"/>
      <c r="BC8083"/>
      <c r="BD8083"/>
    </row>
    <row r="8084" spans="1:56" s="4" customForma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  <c r="BA8084"/>
      <c r="BB8084"/>
      <c r="BC8084"/>
      <c r="BD8084"/>
    </row>
    <row r="8085" spans="1:56" s="4" customForma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  <c r="BA8085"/>
      <c r="BB8085"/>
      <c r="BC8085"/>
      <c r="BD8085"/>
    </row>
    <row r="8086" spans="1:56" s="4" customForma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  <c r="BA8086"/>
      <c r="BB8086"/>
      <c r="BC8086"/>
      <c r="BD8086"/>
    </row>
    <row r="8087" spans="1:56" s="4" customForma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  <c r="BA8087"/>
      <c r="BB8087"/>
      <c r="BC8087"/>
      <c r="BD8087"/>
    </row>
    <row r="8088" spans="1:56" s="4" customForma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  <c r="BA8088"/>
      <c r="BB8088"/>
      <c r="BC8088"/>
      <c r="BD8088"/>
    </row>
    <row r="8089" spans="1:56" s="4" customForma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  <c r="BA8089"/>
      <c r="BB8089"/>
      <c r="BC8089"/>
      <c r="BD8089"/>
    </row>
    <row r="8090" spans="1:56" s="4" customForma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  <c r="BA8090"/>
      <c r="BB8090"/>
      <c r="BC8090"/>
      <c r="BD8090"/>
    </row>
    <row r="8091" spans="1:56" s="4" customForma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  <c r="BA8091"/>
      <c r="BB8091"/>
      <c r="BC8091"/>
      <c r="BD8091"/>
    </row>
    <row r="8092" spans="1:56" s="4" customForma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  <c r="BA8092"/>
      <c r="BB8092"/>
      <c r="BC8092"/>
      <c r="BD8092"/>
    </row>
    <row r="8093" spans="1:56" s="4" customForma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  <c r="BA8093"/>
      <c r="BB8093"/>
      <c r="BC8093"/>
      <c r="BD8093"/>
    </row>
    <row r="8094" spans="1:56" s="4" customForma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  <c r="BA8094"/>
      <c r="BB8094"/>
      <c r="BC8094"/>
      <c r="BD8094"/>
    </row>
    <row r="8095" spans="1:56" s="4" customForma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  <c r="BA8095"/>
      <c r="BB8095"/>
      <c r="BC8095"/>
      <c r="BD8095"/>
    </row>
    <row r="8096" spans="1:56" s="4" customForma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  <c r="BA8096"/>
      <c r="BB8096"/>
      <c r="BC8096"/>
      <c r="BD8096"/>
    </row>
    <row r="8097" spans="1:56" s="4" customForma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  <c r="BA8097"/>
      <c r="BB8097"/>
      <c r="BC8097"/>
      <c r="BD8097"/>
    </row>
    <row r="8098" spans="1:56" s="4" customForma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  <c r="BA8098"/>
      <c r="BB8098"/>
      <c r="BC8098"/>
      <c r="BD8098"/>
    </row>
    <row r="8099" spans="1:56" s="4" customForma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  <c r="BA8099"/>
      <c r="BB8099"/>
      <c r="BC8099"/>
      <c r="BD8099"/>
    </row>
    <row r="8100" spans="1:56" s="4" customForma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  <c r="BA8100"/>
      <c r="BB8100"/>
      <c r="BC8100"/>
      <c r="BD8100"/>
    </row>
    <row r="8101" spans="1:56" s="4" customForma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  <c r="BA8101"/>
      <c r="BB8101"/>
      <c r="BC8101"/>
      <c r="BD8101"/>
    </row>
    <row r="8102" spans="1:56" s="4" customForma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  <c r="BA8102"/>
      <c r="BB8102"/>
      <c r="BC8102"/>
      <c r="BD8102"/>
    </row>
    <row r="8103" spans="1:56" s="4" customForma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  <c r="BA8103"/>
      <c r="BB8103"/>
      <c r="BC8103"/>
      <c r="BD8103"/>
    </row>
    <row r="8104" spans="1:56" s="4" customForma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  <c r="BA8104"/>
      <c r="BB8104"/>
      <c r="BC8104"/>
      <c r="BD8104"/>
    </row>
    <row r="8105" spans="1:56" s="4" customForma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  <c r="BA8105"/>
      <c r="BB8105"/>
      <c r="BC8105"/>
      <c r="BD8105"/>
    </row>
    <row r="8106" spans="1:56" s="4" customForma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  <c r="BA8106"/>
      <c r="BB8106"/>
      <c r="BC8106"/>
      <c r="BD8106"/>
    </row>
    <row r="8107" spans="1:56" s="4" customForma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  <c r="BA8107"/>
      <c r="BB8107"/>
      <c r="BC8107"/>
      <c r="BD8107"/>
    </row>
    <row r="8108" spans="1:56" s="4" customForma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  <c r="BA8108"/>
      <c r="BB8108"/>
      <c r="BC8108"/>
      <c r="BD8108"/>
    </row>
    <row r="8109" spans="1:56" s="4" customForma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  <c r="BA8109"/>
      <c r="BB8109"/>
      <c r="BC8109"/>
      <c r="BD8109"/>
    </row>
    <row r="8110" spans="1:56" s="4" customForma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  <c r="BA8110"/>
      <c r="BB8110"/>
      <c r="BC8110"/>
      <c r="BD8110"/>
    </row>
    <row r="8111" spans="1:56" s="4" customForma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  <c r="BA8111"/>
      <c r="BB8111"/>
      <c r="BC8111"/>
      <c r="BD8111"/>
    </row>
    <row r="8112" spans="1:56" s="4" customForma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  <c r="BA8112"/>
      <c r="BB8112"/>
      <c r="BC8112"/>
      <c r="BD8112"/>
    </row>
    <row r="8113" spans="1:56" s="4" customForma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  <c r="BA8113"/>
      <c r="BB8113"/>
      <c r="BC8113"/>
      <c r="BD8113"/>
    </row>
    <row r="8114" spans="1:56" s="4" customForma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  <c r="BA8114"/>
      <c r="BB8114"/>
      <c r="BC8114"/>
      <c r="BD8114"/>
    </row>
    <row r="8115" spans="1:56" s="4" customForma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  <c r="BA8115"/>
      <c r="BB8115"/>
      <c r="BC8115"/>
      <c r="BD8115"/>
    </row>
    <row r="8116" spans="1:56" s="4" customForma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  <c r="BA8116"/>
      <c r="BB8116"/>
      <c r="BC8116"/>
      <c r="BD8116"/>
    </row>
    <row r="8117" spans="1:56" s="4" customForma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  <c r="BA8117"/>
      <c r="BB8117"/>
      <c r="BC8117"/>
      <c r="BD8117"/>
    </row>
    <row r="8118" spans="1:56" s="4" customForma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  <c r="BA8118"/>
      <c r="BB8118"/>
      <c r="BC8118"/>
      <c r="BD8118"/>
    </row>
    <row r="8119" spans="1:56" s="4" customForma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  <c r="BA8119"/>
      <c r="BB8119"/>
      <c r="BC8119"/>
      <c r="BD8119"/>
    </row>
    <row r="8120" spans="1:56" s="4" customForma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  <c r="BA8120"/>
      <c r="BB8120"/>
      <c r="BC8120"/>
      <c r="BD8120"/>
    </row>
    <row r="8121" spans="1:56" s="4" customForma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  <c r="BA8121"/>
      <c r="BB8121"/>
      <c r="BC8121"/>
      <c r="BD8121"/>
    </row>
    <row r="8122" spans="1:56" s="4" customForma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  <c r="BA8122"/>
      <c r="BB8122"/>
      <c r="BC8122"/>
      <c r="BD8122"/>
    </row>
    <row r="8123" spans="1:56" s="4" customForma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  <c r="BA8123"/>
      <c r="BB8123"/>
      <c r="BC8123"/>
      <c r="BD8123"/>
    </row>
    <row r="8124" spans="1:56" s="4" customForma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  <c r="BA8124"/>
      <c r="BB8124"/>
      <c r="BC8124"/>
      <c r="BD8124"/>
    </row>
    <row r="8125" spans="1:56" s="4" customForma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  <c r="BA8125"/>
      <c r="BB8125"/>
      <c r="BC8125"/>
      <c r="BD8125"/>
    </row>
    <row r="8126" spans="1:56" s="4" customForma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  <c r="BA8126"/>
      <c r="BB8126"/>
      <c r="BC8126"/>
      <c r="BD8126"/>
    </row>
    <row r="8127" spans="1:56" s="4" customForma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  <c r="BA8127"/>
      <c r="BB8127"/>
      <c r="BC8127"/>
      <c r="BD8127"/>
    </row>
    <row r="8128" spans="1:56" s="4" customForma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  <c r="BA8128"/>
      <c r="BB8128"/>
      <c r="BC8128"/>
      <c r="BD8128"/>
    </row>
    <row r="8129" spans="1:56" s="4" customForma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  <c r="BA8129"/>
      <c r="BB8129"/>
      <c r="BC8129"/>
      <c r="BD8129"/>
    </row>
    <row r="8130" spans="1:56" s="4" customForma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  <c r="BA8130"/>
      <c r="BB8130"/>
      <c r="BC8130"/>
      <c r="BD8130"/>
    </row>
    <row r="8131" spans="1:56" s="4" customForma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  <c r="BA8131"/>
      <c r="BB8131"/>
      <c r="BC8131"/>
      <c r="BD8131"/>
    </row>
    <row r="8132" spans="1:56" s="4" customForma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  <c r="BA8132"/>
      <c r="BB8132"/>
      <c r="BC8132"/>
      <c r="BD8132"/>
    </row>
    <row r="8133" spans="1:56" s="4" customForma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  <c r="BA8133"/>
      <c r="BB8133"/>
      <c r="BC8133"/>
      <c r="BD8133"/>
    </row>
    <row r="8134" spans="1:56" s="4" customForma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  <c r="BA8134"/>
      <c r="BB8134"/>
      <c r="BC8134"/>
      <c r="BD8134"/>
    </row>
    <row r="8135" spans="1:56" s="4" customForma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  <c r="BA8135"/>
      <c r="BB8135"/>
      <c r="BC8135"/>
      <c r="BD8135"/>
    </row>
    <row r="8136" spans="1:56" s="4" customForma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  <c r="BA8136"/>
      <c r="BB8136"/>
      <c r="BC8136"/>
      <c r="BD8136"/>
    </row>
    <row r="8137" spans="1:56" s="4" customForma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  <c r="BA8137"/>
      <c r="BB8137"/>
      <c r="BC8137"/>
      <c r="BD8137"/>
    </row>
    <row r="8138" spans="1:56" s="4" customForma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  <c r="BA8138"/>
      <c r="BB8138"/>
      <c r="BC8138"/>
      <c r="BD8138"/>
    </row>
    <row r="8139" spans="1:56" s="4" customForma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  <c r="BA8139"/>
      <c r="BB8139"/>
      <c r="BC8139"/>
      <c r="BD8139"/>
    </row>
    <row r="8140" spans="1:56" s="4" customForma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  <c r="BA8140"/>
      <c r="BB8140"/>
      <c r="BC8140"/>
      <c r="BD8140"/>
    </row>
    <row r="8141" spans="1:56" s="4" customForma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  <c r="BA8141"/>
      <c r="BB8141"/>
      <c r="BC8141"/>
      <c r="BD8141"/>
    </row>
    <row r="8142" spans="1:56" s="4" customForma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  <c r="BA8142"/>
      <c r="BB8142"/>
      <c r="BC8142"/>
      <c r="BD8142"/>
    </row>
    <row r="8143" spans="1:56" s="4" customForma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  <c r="BA8143"/>
      <c r="BB8143"/>
      <c r="BC8143"/>
      <c r="BD8143"/>
    </row>
    <row r="8144" spans="1:56" s="4" customForma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  <c r="BA8144"/>
      <c r="BB8144"/>
      <c r="BC8144"/>
      <c r="BD8144"/>
    </row>
    <row r="8145" spans="1:56" s="4" customForma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  <c r="BA8145"/>
      <c r="BB8145"/>
      <c r="BC8145"/>
      <c r="BD8145"/>
    </row>
    <row r="8146" spans="1:56" s="4" customForma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  <c r="BA8146"/>
      <c r="BB8146"/>
      <c r="BC8146"/>
      <c r="BD8146"/>
    </row>
    <row r="8147" spans="1:56" s="4" customForma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  <c r="BA8147"/>
      <c r="BB8147"/>
      <c r="BC8147"/>
      <c r="BD8147"/>
    </row>
    <row r="8148" spans="1:56" s="4" customForma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  <c r="BA8148"/>
      <c r="BB8148"/>
      <c r="BC8148"/>
      <c r="BD8148"/>
    </row>
    <row r="8149" spans="1:56" s="4" customForma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  <c r="BA8149"/>
      <c r="BB8149"/>
      <c r="BC8149"/>
      <c r="BD8149"/>
    </row>
    <row r="8150" spans="1:56" s="4" customForma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  <c r="BA8150"/>
      <c r="BB8150"/>
      <c r="BC8150"/>
      <c r="BD8150"/>
    </row>
    <row r="8151" spans="1:56" s="4" customForma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  <c r="BA8151"/>
      <c r="BB8151"/>
      <c r="BC8151"/>
      <c r="BD8151"/>
    </row>
    <row r="8152" spans="1:56" s="4" customForma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  <c r="BA8152"/>
      <c r="BB8152"/>
      <c r="BC8152"/>
      <c r="BD8152"/>
    </row>
    <row r="8153" spans="1:56" s="4" customForma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  <c r="BA8153"/>
      <c r="BB8153"/>
      <c r="BC8153"/>
      <c r="BD8153"/>
    </row>
    <row r="8154" spans="1:56" s="4" customForma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  <c r="BA8154"/>
      <c r="BB8154"/>
      <c r="BC8154"/>
      <c r="BD8154"/>
    </row>
    <row r="8155" spans="1:56" s="4" customForma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  <c r="BA8155"/>
      <c r="BB8155"/>
      <c r="BC8155"/>
      <c r="BD8155"/>
    </row>
    <row r="8156" spans="1:56" s="4" customForma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  <c r="BA8156"/>
      <c r="BB8156"/>
      <c r="BC8156"/>
      <c r="BD8156"/>
    </row>
    <row r="8157" spans="1:56" s="4" customForma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  <c r="BA8157"/>
      <c r="BB8157"/>
      <c r="BC8157"/>
      <c r="BD8157"/>
    </row>
    <row r="8158" spans="1:56" s="4" customForma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  <c r="BA8158"/>
      <c r="BB8158"/>
      <c r="BC8158"/>
      <c r="BD8158"/>
    </row>
    <row r="8159" spans="1:56" s="4" customForma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  <c r="BA8159"/>
      <c r="BB8159"/>
      <c r="BC8159"/>
      <c r="BD8159"/>
    </row>
    <row r="8160" spans="1:56" s="4" customForma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  <c r="BA8160"/>
      <c r="BB8160"/>
      <c r="BC8160"/>
      <c r="BD8160"/>
    </row>
    <row r="8161" spans="1:56" s="4" customForma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  <c r="BA8161"/>
      <c r="BB8161"/>
      <c r="BC8161"/>
      <c r="BD8161"/>
    </row>
    <row r="8162" spans="1:56" s="4" customForma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  <c r="BA8162"/>
      <c r="BB8162"/>
      <c r="BC8162"/>
      <c r="BD8162"/>
    </row>
    <row r="8163" spans="1:56" s="4" customForma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  <c r="BA8163"/>
      <c r="BB8163"/>
      <c r="BC8163"/>
      <c r="BD8163"/>
    </row>
    <row r="8164" spans="1:56" s="4" customForma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  <c r="BA8164"/>
      <c r="BB8164"/>
      <c r="BC8164"/>
      <c r="BD8164"/>
    </row>
    <row r="8165" spans="1:56" s="4" customForma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  <c r="BA8165"/>
      <c r="BB8165"/>
      <c r="BC8165"/>
      <c r="BD8165"/>
    </row>
    <row r="8166" spans="1:56" s="4" customForma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  <c r="BA8166"/>
      <c r="BB8166"/>
      <c r="BC8166"/>
      <c r="BD8166"/>
    </row>
    <row r="8167" spans="1:56" s="4" customForma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  <c r="BA8167"/>
      <c r="BB8167"/>
      <c r="BC8167"/>
      <c r="BD8167"/>
    </row>
    <row r="8168" spans="1:56" s="4" customForma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  <c r="BA8168"/>
      <c r="BB8168"/>
      <c r="BC8168"/>
      <c r="BD8168"/>
    </row>
    <row r="8169" spans="1:56" s="4" customForma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  <c r="BA8169"/>
      <c r="BB8169"/>
      <c r="BC8169"/>
      <c r="BD8169"/>
    </row>
    <row r="8170" spans="1:56" s="4" customForma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  <c r="BA8170"/>
      <c r="BB8170"/>
      <c r="BC8170"/>
      <c r="BD8170"/>
    </row>
    <row r="8171" spans="1:56" s="4" customForma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  <c r="BA8171"/>
      <c r="BB8171"/>
      <c r="BC8171"/>
      <c r="BD8171"/>
    </row>
    <row r="8172" spans="1:56" s="4" customForma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  <c r="BA8172"/>
      <c r="BB8172"/>
      <c r="BC8172"/>
      <c r="BD8172"/>
    </row>
    <row r="8173" spans="1:56" s="4" customForma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  <c r="BA8173"/>
      <c r="BB8173"/>
      <c r="BC8173"/>
      <c r="BD8173"/>
    </row>
    <row r="8174" spans="1:56" s="4" customForma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  <c r="BA8174"/>
      <c r="BB8174"/>
      <c r="BC8174"/>
      <c r="BD8174"/>
    </row>
    <row r="8175" spans="1:56" s="4" customForma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  <c r="BA8175"/>
      <c r="BB8175"/>
      <c r="BC8175"/>
      <c r="BD8175"/>
    </row>
    <row r="8176" spans="1:56" s="4" customForma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  <c r="BA8176"/>
      <c r="BB8176"/>
      <c r="BC8176"/>
      <c r="BD8176"/>
    </row>
    <row r="8177" spans="1:56" s="4" customForma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  <c r="BA8177"/>
      <c r="BB8177"/>
      <c r="BC8177"/>
      <c r="BD8177"/>
    </row>
    <row r="8178" spans="1:56" s="4" customForma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  <c r="BA8178"/>
      <c r="BB8178"/>
      <c r="BC8178"/>
      <c r="BD8178"/>
    </row>
    <row r="8179" spans="1:56" s="4" customForma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  <c r="BA8179"/>
      <c r="BB8179"/>
      <c r="BC8179"/>
      <c r="BD8179"/>
    </row>
    <row r="8180" spans="1:56" s="4" customForma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  <c r="BA8180"/>
      <c r="BB8180"/>
      <c r="BC8180"/>
      <c r="BD8180"/>
    </row>
    <row r="8181" spans="1:56" s="4" customForma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  <c r="BA8181"/>
      <c r="BB8181"/>
      <c r="BC8181"/>
      <c r="BD8181"/>
    </row>
    <row r="8182" spans="1:56" s="4" customForma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  <c r="BA8182"/>
      <c r="BB8182"/>
      <c r="BC8182"/>
      <c r="BD8182"/>
    </row>
    <row r="8183" spans="1:56" s="4" customForma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  <c r="BA8183"/>
      <c r="BB8183"/>
      <c r="BC8183"/>
      <c r="BD8183"/>
    </row>
    <row r="8184" spans="1:56" s="4" customForma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  <c r="BA8184"/>
      <c r="BB8184"/>
      <c r="BC8184"/>
      <c r="BD8184"/>
    </row>
    <row r="8185" spans="1:56" s="4" customForma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  <c r="BA8185"/>
      <c r="BB8185"/>
      <c r="BC8185"/>
      <c r="BD8185"/>
    </row>
    <row r="8186" spans="1:56" s="4" customForma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  <c r="BA8186"/>
      <c r="BB8186"/>
      <c r="BC8186"/>
      <c r="BD8186"/>
    </row>
    <row r="8187" spans="1:56" s="4" customForma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  <c r="BA8187"/>
      <c r="BB8187"/>
      <c r="BC8187"/>
      <c r="BD8187"/>
    </row>
    <row r="8188" spans="1:56" s="4" customForma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  <c r="BA8188"/>
      <c r="BB8188"/>
      <c r="BC8188"/>
      <c r="BD8188"/>
    </row>
    <row r="8189" spans="1:56" s="4" customForma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  <c r="BA8189"/>
      <c r="BB8189"/>
      <c r="BC8189"/>
      <c r="BD8189"/>
    </row>
    <row r="8190" spans="1:56" s="4" customForma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  <c r="BA8190"/>
      <c r="BB8190"/>
      <c r="BC8190"/>
      <c r="BD8190"/>
    </row>
    <row r="8191" spans="1:56" s="4" customForma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  <c r="BA8191"/>
      <c r="BB8191"/>
      <c r="BC8191"/>
      <c r="BD8191"/>
    </row>
    <row r="8192" spans="1:56" s="4" customForma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  <c r="BA8192"/>
      <c r="BB8192"/>
      <c r="BC8192"/>
      <c r="BD8192"/>
    </row>
    <row r="8193" spans="1:56" s="4" customForma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  <c r="BA8193"/>
      <c r="BB8193"/>
      <c r="BC8193"/>
      <c r="BD8193"/>
    </row>
    <row r="8194" spans="1:56" s="4" customForma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  <c r="BA8194"/>
      <c r="BB8194"/>
      <c r="BC8194"/>
      <c r="BD8194"/>
    </row>
    <row r="8195" spans="1:56" s="4" customForma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  <c r="BA8195"/>
      <c r="BB8195"/>
      <c r="BC8195"/>
      <c r="BD8195"/>
    </row>
    <row r="8196" spans="1:56" s="4" customForma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  <c r="BA8196"/>
      <c r="BB8196"/>
      <c r="BC8196"/>
      <c r="BD8196"/>
    </row>
    <row r="8197" spans="1:56" s="4" customForma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  <c r="BA8197"/>
      <c r="BB8197"/>
      <c r="BC8197"/>
      <c r="BD8197"/>
    </row>
    <row r="8198" spans="1:56" s="4" customForma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  <c r="BA8198"/>
      <c r="BB8198"/>
      <c r="BC8198"/>
      <c r="BD8198"/>
    </row>
    <row r="8199" spans="1:56" s="4" customForma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  <c r="BA8199"/>
      <c r="BB8199"/>
      <c r="BC8199"/>
      <c r="BD8199"/>
    </row>
    <row r="8200" spans="1:56" s="4" customForma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  <c r="BA8200"/>
      <c r="BB8200"/>
      <c r="BC8200"/>
      <c r="BD8200"/>
    </row>
    <row r="8201" spans="1:56" s="4" customForma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  <c r="BA8201"/>
      <c r="BB8201"/>
      <c r="BC8201"/>
      <c r="BD8201"/>
    </row>
    <row r="8202" spans="1:56" s="4" customForma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  <c r="BA8202"/>
      <c r="BB8202"/>
      <c r="BC8202"/>
      <c r="BD8202"/>
    </row>
    <row r="8203" spans="1:56" s="4" customForma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  <c r="BA8203"/>
      <c r="BB8203"/>
      <c r="BC8203"/>
      <c r="BD8203"/>
    </row>
    <row r="8204" spans="1:56" s="4" customForma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  <c r="BA8204"/>
      <c r="BB8204"/>
      <c r="BC8204"/>
      <c r="BD8204"/>
    </row>
    <row r="8205" spans="1:56" s="4" customForma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  <c r="BA8205"/>
      <c r="BB8205"/>
      <c r="BC8205"/>
      <c r="BD8205"/>
    </row>
    <row r="8206" spans="1:56" s="4" customForma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  <c r="BA8206"/>
      <c r="BB8206"/>
      <c r="BC8206"/>
      <c r="BD8206"/>
    </row>
    <row r="8207" spans="1:56" s="4" customForma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  <c r="BA8207"/>
      <c r="BB8207"/>
      <c r="BC8207"/>
      <c r="BD8207"/>
    </row>
    <row r="8208" spans="1:56" s="4" customForma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  <c r="BA8208"/>
      <c r="BB8208"/>
      <c r="BC8208"/>
      <c r="BD8208"/>
    </row>
    <row r="8209" spans="1:56" s="4" customForma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  <c r="BA8209"/>
      <c r="BB8209"/>
      <c r="BC8209"/>
      <c r="BD8209"/>
    </row>
    <row r="8210" spans="1:56" s="4" customForma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  <c r="BA8210"/>
      <c r="BB8210"/>
      <c r="BC8210"/>
      <c r="BD8210"/>
    </row>
    <row r="8211" spans="1:56" s="4" customForma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  <c r="BA8211"/>
      <c r="BB8211"/>
      <c r="BC8211"/>
      <c r="BD8211"/>
    </row>
    <row r="8212" spans="1:56" s="4" customForma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  <c r="BA8212"/>
      <c r="BB8212"/>
      <c r="BC8212"/>
      <c r="BD8212"/>
    </row>
    <row r="8213" spans="1:56" s="4" customForma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  <c r="BA8213"/>
      <c r="BB8213"/>
      <c r="BC8213"/>
      <c r="BD8213"/>
    </row>
    <row r="8214" spans="1:56" s="4" customForma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  <c r="BA8214"/>
      <c r="BB8214"/>
      <c r="BC8214"/>
      <c r="BD8214"/>
    </row>
    <row r="8215" spans="1:56" s="4" customForma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  <c r="BA8215"/>
      <c r="BB8215"/>
      <c r="BC8215"/>
      <c r="BD8215"/>
    </row>
    <row r="8216" spans="1:56" s="4" customForma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  <c r="BA8216"/>
      <c r="BB8216"/>
      <c r="BC8216"/>
      <c r="BD8216"/>
    </row>
    <row r="8217" spans="1:56" s="4" customForma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  <c r="BA8217"/>
      <c r="BB8217"/>
      <c r="BC8217"/>
      <c r="BD8217"/>
    </row>
    <row r="8218" spans="1:56" s="4" customForma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  <c r="BA8218"/>
      <c r="BB8218"/>
      <c r="BC8218"/>
      <c r="BD8218"/>
    </row>
    <row r="8219" spans="1:56" s="4" customForma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  <c r="BA8219"/>
      <c r="BB8219"/>
      <c r="BC8219"/>
      <c r="BD8219"/>
    </row>
    <row r="8220" spans="1:56" s="4" customForma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  <c r="BA8220"/>
      <c r="BB8220"/>
      <c r="BC8220"/>
      <c r="BD8220"/>
    </row>
    <row r="8221" spans="1:56" s="4" customForma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  <c r="BA8221"/>
      <c r="BB8221"/>
      <c r="BC8221"/>
      <c r="BD8221"/>
    </row>
    <row r="8222" spans="1:56" s="4" customForma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  <c r="BA8222"/>
      <c r="BB8222"/>
      <c r="BC8222"/>
      <c r="BD8222"/>
    </row>
    <row r="8223" spans="1:56" s="4" customForma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  <c r="BA8223"/>
      <c r="BB8223"/>
      <c r="BC8223"/>
      <c r="BD8223"/>
    </row>
    <row r="8224" spans="1:56" s="4" customForma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  <c r="BA8224"/>
      <c r="BB8224"/>
      <c r="BC8224"/>
      <c r="BD8224"/>
    </row>
    <row r="8225" spans="1:56" s="4" customForma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  <c r="BA8225"/>
      <c r="BB8225"/>
      <c r="BC8225"/>
      <c r="BD8225"/>
    </row>
    <row r="8226" spans="1:56" s="4" customForma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  <c r="BA8226"/>
      <c r="BB8226"/>
      <c r="BC8226"/>
      <c r="BD8226"/>
    </row>
    <row r="8227" spans="1:56" s="4" customForma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  <c r="BA8227"/>
      <c r="BB8227"/>
      <c r="BC8227"/>
      <c r="BD8227"/>
    </row>
    <row r="8228" spans="1:56" s="4" customForma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  <c r="BA8228"/>
      <c r="BB8228"/>
      <c r="BC8228"/>
      <c r="BD8228"/>
    </row>
    <row r="8229" spans="1:56" s="4" customForma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  <c r="BA8229"/>
      <c r="BB8229"/>
      <c r="BC8229"/>
      <c r="BD8229"/>
    </row>
    <row r="8230" spans="1:56" s="4" customForma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  <c r="BA8230"/>
      <c r="BB8230"/>
      <c r="BC8230"/>
      <c r="BD8230"/>
    </row>
    <row r="8231" spans="1:56" s="4" customForma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  <c r="BA8231"/>
      <c r="BB8231"/>
      <c r="BC8231"/>
      <c r="BD8231"/>
    </row>
    <row r="8232" spans="1:56" s="4" customForma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  <c r="BA8232"/>
      <c r="BB8232"/>
      <c r="BC8232"/>
      <c r="BD8232"/>
    </row>
    <row r="8233" spans="1:56" s="4" customForma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  <c r="BA8233"/>
      <c r="BB8233"/>
      <c r="BC8233"/>
      <c r="BD8233"/>
    </row>
    <row r="8234" spans="1:56" s="4" customForma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  <c r="BA8234"/>
      <c r="BB8234"/>
      <c r="BC8234"/>
      <c r="BD8234"/>
    </row>
    <row r="8235" spans="1:56" s="4" customForma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  <c r="BA8235"/>
      <c r="BB8235"/>
      <c r="BC8235"/>
      <c r="BD8235"/>
    </row>
    <row r="8236" spans="1:56" s="4" customForma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  <c r="BA8236"/>
      <c r="BB8236"/>
      <c r="BC8236"/>
      <c r="BD8236"/>
    </row>
    <row r="8237" spans="1:56" s="4" customForma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  <c r="BA8237"/>
      <c r="BB8237"/>
      <c r="BC8237"/>
      <c r="BD8237"/>
    </row>
    <row r="8238" spans="1:56" s="4" customForma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  <c r="BA8238"/>
      <c r="BB8238"/>
      <c r="BC8238"/>
      <c r="BD8238"/>
    </row>
    <row r="8239" spans="1:56" s="4" customForma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  <c r="BA8239"/>
      <c r="BB8239"/>
      <c r="BC8239"/>
      <c r="BD8239"/>
    </row>
    <row r="8240" spans="1:56" s="4" customForma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  <c r="BA8240"/>
      <c r="BB8240"/>
      <c r="BC8240"/>
      <c r="BD8240"/>
    </row>
    <row r="8241" spans="1:56" s="4" customForma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  <c r="BA8241"/>
      <c r="BB8241"/>
      <c r="BC8241"/>
      <c r="BD8241"/>
    </row>
    <row r="8242" spans="1:56" s="4" customForma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  <c r="BA8242"/>
      <c r="BB8242"/>
      <c r="BC8242"/>
      <c r="BD8242"/>
    </row>
    <row r="8243" spans="1:56" s="4" customForma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  <c r="BA8243"/>
      <c r="BB8243"/>
      <c r="BC8243"/>
      <c r="BD8243"/>
    </row>
    <row r="8244" spans="1:56" s="4" customForma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  <c r="BA8244"/>
      <c r="BB8244"/>
      <c r="BC8244"/>
      <c r="BD8244"/>
    </row>
    <row r="8245" spans="1:56" s="4" customForma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  <c r="BA8245"/>
      <c r="BB8245"/>
      <c r="BC8245"/>
      <c r="BD8245"/>
    </row>
    <row r="8246" spans="1:56" s="4" customForma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  <c r="BA8246"/>
      <c r="BB8246"/>
      <c r="BC8246"/>
      <c r="BD8246"/>
    </row>
    <row r="8247" spans="1:56" s="4" customForma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  <c r="BA8247"/>
      <c r="BB8247"/>
      <c r="BC8247"/>
      <c r="BD8247"/>
    </row>
    <row r="8248" spans="1:56" s="4" customForma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  <c r="BA8248"/>
      <c r="BB8248"/>
      <c r="BC8248"/>
      <c r="BD8248"/>
    </row>
    <row r="8249" spans="1:56" s="4" customForma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  <c r="BA8249"/>
      <c r="BB8249"/>
      <c r="BC8249"/>
      <c r="BD8249"/>
    </row>
    <row r="8250" spans="1:56" s="4" customForma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  <c r="BA8250"/>
      <c r="BB8250"/>
      <c r="BC8250"/>
      <c r="BD8250"/>
    </row>
    <row r="8251" spans="1:56" s="4" customForma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  <c r="BA8251"/>
      <c r="BB8251"/>
      <c r="BC8251"/>
      <c r="BD8251"/>
    </row>
    <row r="8252" spans="1:56" s="4" customForma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  <c r="BA8252"/>
      <c r="BB8252"/>
      <c r="BC8252"/>
      <c r="BD8252"/>
    </row>
    <row r="8253" spans="1:56" s="4" customForma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  <c r="BA8253"/>
      <c r="BB8253"/>
      <c r="BC8253"/>
      <c r="BD8253"/>
    </row>
    <row r="8254" spans="1:56" s="4" customForma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  <c r="BA8254"/>
      <c r="BB8254"/>
      <c r="BC8254"/>
      <c r="BD8254"/>
    </row>
    <row r="8255" spans="1:56" s="4" customForma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  <c r="BA8255"/>
      <c r="BB8255"/>
      <c r="BC8255"/>
      <c r="BD8255"/>
    </row>
    <row r="8256" spans="1:56" s="4" customForma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  <c r="BA8256"/>
      <c r="BB8256"/>
      <c r="BC8256"/>
      <c r="BD8256"/>
    </row>
    <row r="8257" spans="1:56" s="4" customForma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  <c r="BA8257"/>
      <c r="BB8257"/>
      <c r="BC8257"/>
      <c r="BD8257"/>
    </row>
    <row r="8258" spans="1:56" s="4" customForma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  <c r="BA8258"/>
      <c r="BB8258"/>
      <c r="BC8258"/>
      <c r="BD8258"/>
    </row>
    <row r="8259" spans="1:56" s="4" customForma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  <c r="BA8259"/>
      <c r="BB8259"/>
      <c r="BC8259"/>
      <c r="BD8259"/>
    </row>
    <row r="8260" spans="1:56" s="4" customForma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  <c r="BA8260"/>
      <c r="BB8260"/>
      <c r="BC8260"/>
      <c r="BD8260"/>
    </row>
    <row r="8261" spans="1:56" s="4" customForma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  <c r="BA8261"/>
      <c r="BB8261"/>
      <c r="BC8261"/>
      <c r="BD8261"/>
    </row>
    <row r="8262" spans="1:56" s="4" customForma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  <c r="BA8262"/>
      <c r="BB8262"/>
      <c r="BC8262"/>
      <c r="BD8262"/>
    </row>
    <row r="8263" spans="1:56" s="4" customForma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  <c r="BA8263"/>
      <c r="BB8263"/>
      <c r="BC8263"/>
      <c r="BD8263"/>
    </row>
    <row r="8264" spans="1:56" s="4" customForma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  <c r="BA8264"/>
      <c r="BB8264"/>
      <c r="BC8264"/>
      <c r="BD8264"/>
    </row>
    <row r="8265" spans="1:56" s="4" customForma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  <c r="BA8265"/>
      <c r="BB8265"/>
      <c r="BC8265"/>
      <c r="BD8265"/>
    </row>
    <row r="8266" spans="1:56" s="4" customForma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  <c r="BA8266"/>
      <c r="BB8266"/>
      <c r="BC8266"/>
      <c r="BD8266"/>
    </row>
    <row r="8267" spans="1:56" s="4" customForma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  <c r="BA8267"/>
      <c r="BB8267"/>
      <c r="BC8267"/>
      <c r="BD8267"/>
    </row>
    <row r="8268" spans="1:56" s="4" customForma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  <c r="BA8268"/>
      <c r="BB8268"/>
      <c r="BC8268"/>
      <c r="BD8268"/>
    </row>
    <row r="8269" spans="1:56" s="4" customForma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  <c r="BA8269"/>
      <c r="BB8269"/>
      <c r="BC8269"/>
      <c r="BD8269"/>
    </row>
    <row r="8270" spans="1:56" s="4" customForma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  <c r="BA8270"/>
      <c r="BB8270"/>
      <c r="BC8270"/>
      <c r="BD8270"/>
    </row>
    <row r="8271" spans="1:56" s="4" customForma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  <c r="BA8271"/>
      <c r="BB8271"/>
      <c r="BC8271"/>
      <c r="BD8271"/>
    </row>
    <row r="8272" spans="1:56" s="4" customForma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  <c r="BA8272"/>
      <c r="BB8272"/>
      <c r="BC8272"/>
      <c r="BD8272"/>
    </row>
    <row r="8273" spans="1:56" s="4" customForma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  <c r="BA8273"/>
      <c r="BB8273"/>
      <c r="BC8273"/>
      <c r="BD8273"/>
    </row>
    <row r="8274" spans="1:56" s="4" customForma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  <c r="BA8274"/>
      <c r="BB8274"/>
      <c r="BC8274"/>
      <c r="BD8274"/>
    </row>
    <row r="8275" spans="1:56" s="4" customForma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  <c r="BA8275"/>
      <c r="BB8275"/>
      <c r="BC8275"/>
      <c r="BD8275"/>
    </row>
    <row r="8276" spans="1:56" s="4" customForma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  <c r="BA8276"/>
      <c r="BB8276"/>
      <c r="BC8276"/>
      <c r="BD8276"/>
    </row>
    <row r="8277" spans="1:56" s="4" customForma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  <c r="BA8277"/>
      <c r="BB8277"/>
      <c r="BC8277"/>
      <c r="BD8277"/>
    </row>
    <row r="8278" spans="1:56" s="4" customForma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  <c r="BA8278"/>
      <c r="BB8278"/>
      <c r="BC8278"/>
      <c r="BD8278"/>
    </row>
    <row r="8279" spans="1:56" s="4" customForma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  <c r="BA8279"/>
      <c r="BB8279"/>
      <c r="BC8279"/>
      <c r="BD8279"/>
    </row>
    <row r="8280" spans="1:56" s="4" customForma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  <c r="BA8280"/>
      <c r="BB8280"/>
      <c r="BC8280"/>
      <c r="BD8280"/>
    </row>
    <row r="8281" spans="1:56" s="4" customForma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  <c r="BA8281"/>
      <c r="BB8281"/>
      <c r="BC8281"/>
      <c r="BD8281"/>
    </row>
    <row r="8282" spans="1:56" s="4" customForma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  <c r="BA8282"/>
      <c r="BB8282"/>
      <c r="BC8282"/>
      <c r="BD8282"/>
    </row>
    <row r="8283" spans="1:56" s="4" customForma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  <c r="BA8283"/>
      <c r="BB8283"/>
      <c r="BC8283"/>
      <c r="BD8283"/>
    </row>
    <row r="8284" spans="1:56" s="4" customForma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  <c r="BA8284"/>
      <c r="BB8284"/>
      <c r="BC8284"/>
      <c r="BD8284"/>
    </row>
    <row r="8285" spans="1:56" s="4" customForma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  <c r="BA8285"/>
      <c r="BB8285"/>
      <c r="BC8285"/>
      <c r="BD8285"/>
    </row>
    <row r="8286" spans="1:56" s="4" customForma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  <c r="BA8286"/>
      <c r="BB8286"/>
      <c r="BC8286"/>
      <c r="BD8286"/>
    </row>
    <row r="8287" spans="1:56" s="4" customForma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  <c r="BA8287"/>
      <c r="BB8287"/>
      <c r="BC8287"/>
      <c r="BD8287"/>
    </row>
    <row r="8288" spans="1:56" s="4" customForma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  <c r="BA8288"/>
      <c r="BB8288"/>
      <c r="BC8288"/>
      <c r="BD8288"/>
    </row>
    <row r="8289" spans="1:56" s="4" customForma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  <c r="BA8289"/>
      <c r="BB8289"/>
      <c r="BC8289"/>
      <c r="BD8289"/>
    </row>
    <row r="8290" spans="1:56" s="4" customForma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  <c r="BA8290"/>
      <c r="BB8290"/>
      <c r="BC8290"/>
      <c r="BD8290"/>
    </row>
    <row r="8291" spans="1:56" s="4" customForma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  <c r="BA8291"/>
      <c r="BB8291"/>
      <c r="BC8291"/>
      <c r="BD8291"/>
    </row>
    <row r="8292" spans="1:56" s="4" customForma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  <c r="BA8292"/>
      <c r="BB8292"/>
      <c r="BC8292"/>
      <c r="BD8292"/>
    </row>
    <row r="8293" spans="1:56" s="4" customForma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  <c r="BA8293"/>
      <c r="BB8293"/>
      <c r="BC8293"/>
      <c r="BD8293"/>
    </row>
    <row r="8294" spans="1:56" s="4" customForma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  <c r="BA8294"/>
      <c r="BB8294"/>
      <c r="BC8294"/>
      <c r="BD8294"/>
    </row>
    <row r="8295" spans="1:56" s="4" customForma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  <c r="BA8295"/>
      <c r="BB8295"/>
      <c r="BC8295"/>
      <c r="BD8295"/>
    </row>
    <row r="8296" spans="1:56" s="4" customForma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  <c r="BA8296"/>
      <c r="BB8296"/>
      <c r="BC8296"/>
      <c r="BD8296"/>
    </row>
    <row r="8297" spans="1:56" s="4" customForma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  <c r="BA8297"/>
      <c r="BB8297"/>
      <c r="BC8297"/>
      <c r="BD8297"/>
    </row>
    <row r="8298" spans="1:56" s="4" customForma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  <c r="BA8298"/>
      <c r="BB8298"/>
      <c r="BC8298"/>
      <c r="BD8298"/>
    </row>
    <row r="8299" spans="1:56" s="4" customForma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  <c r="BA8299"/>
      <c r="BB8299"/>
      <c r="BC8299"/>
      <c r="BD8299"/>
    </row>
    <row r="8300" spans="1:56" s="4" customForma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  <c r="BA8300"/>
      <c r="BB8300"/>
      <c r="BC8300"/>
      <c r="BD8300"/>
    </row>
    <row r="8301" spans="1:56" s="4" customForma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  <c r="BA8301"/>
      <c r="BB8301"/>
      <c r="BC8301"/>
      <c r="BD8301"/>
    </row>
    <row r="8302" spans="1:56" s="4" customForma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  <c r="BA8302"/>
      <c r="BB8302"/>
      <c r="BC8302"/>
      <c r="BD8302"/>
    </row>
    <row r="8303" spans="1:56" s="4" customForma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  <c r="BA8303"/>
      <c r="BB8303"/>
      <c r="BC8303"/>
      <c r="BD8303"/>
    </row>
    <row r="8304" spans="1:56" s="4" customForma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  <c r="BA8304"/>
      <c r="BB8304"/>
      <c r="BC8304"/>
      <c r="BD8304"/>
    </row>
    <row r="8305" spans="1:56" s="4" customForma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  <c r="BA8305"/>
      <c r="BB8305"/>
      <c r="BC8305"/>
      <c r="BD8305"/>
    </row>
    <row r="8306" spans="1:56" s="4" customForma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  <c r="BA8306"/>
      <c r="BB8306"/>
      <c r="BC8306"/>
      <c r="BD8306"/>
    </row>
    <row r="8307" spans="1:56" s="4" customForma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  <c r="BA8307"/>
      <c r="BB8307"/>
      <c r="BC8307"/>
      <c r="BD8307"/>
    </row>
    <row r="8308" spans="1:56" s="4" customForma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  <c r="BA8308"/>
      <c r="BB8308"/>
      <c r="BC8308"/>
      <c r="BD8308"/>
    </row>
    <row r="8309" spans="1:56" s="4" customForma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  <c r="BA8309"/>
      <c r="BB8309"/>
      <c r="BC8309"/>
      <c r="BD8309"/>
    </row>
    <row r="8310" spans="1:56" s="4" customForma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  <c r="BA8310"/>
      <c r="BB8310"/>
      <c r="BC8310"/>
      <c r="BD8310"/>
    </row>
    <row r="8311" spans="1:56" s="4" customForma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  <c r="BA8311"/>
      <c r="BB8311"/>
      <c r="BC8311"/>
      <c r="BD8311"/>
    </row>
    <row r="8312" spans="1:56" s="4" customForma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  <c r="BA8312"/>
      <c r="BB8312"/>
      <c r="BC8312"/>
      <c r="BD8312"/>
    </row>
    <row r="8313" spans="1:56" s="4" customForma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  <c r="BA8313"/>
      <c r="BB8313"/>
      <c r="BC8313"/>
      <c r="BD8313"/>
    </row>
    <row r="8314" spans="1:56" s="4" customForma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  <c r="BA8314"/>
      <c r="BB8314"/>
      <c r="BC8314"/>
      <c r="BD8314"/>
    </row>
    <row r="8315" spans="1:56" s="4" customForma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  <c r="BA8315"/>
      <c r="BB8315"/>
      <c r="BC8315"/>
      <c r="BD8315"/>
    </row>
    <row r="8316" spans="1:56" s="4" customForma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  <c r="BA8316"/>
      <c r="BB8316"/>
      <c r="BC8316"/>
      <c r="BD8316"/>
    </row>
    <row r="8317" spans="1:56" s="4" customForma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  <c r="BA8317"/>
      <c r="BB8317"/>
      <c r="BC8317"/>
      <c r="BD8317"/>
    </row>
    <row r="8318" spans="1:56" s="4" customForma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  <c r="BA8318"/>
      <c r="BB8318"/>
      <c r="BC8318"/>
      <c r="BD8318"/>
    </row>
    <row r="8319" spans="1:56" s="4" customForma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  <c r="BA8319"/>
      <c r="BB8319"/>
      <c r="BC8319"/>
      <c r="BD8319"/>
    </row>
    <row r="8320" spans="1:56" s="4" customForma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  <c r="BA8320"/>
      <c r="BB8320"/>
      <c r="BC8320"/>
      <c r="BD8320"/>
    </row>
    <row r="8321" spans="1:56" s="4" customForma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  <c r="BA8321"/>
      <c r="BB8321"/>
      <c r="BC8321"/>
      <c r="BD8321"/>
    </row>
    <row r="8322" spans="1:56" s="4" customForma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  <c r="BA8322"/>
      <c r="BB8322"/>
      <c r="BC8322"/>
      <c r="BD8322"/>
    </row>
    <row r="8323" spans="1:56" s="4" customForma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  <c r="BA8323"/>
      <c r="BB8323"/>
      <c r="BC8323"/>
      <c r="BD8323"/>
    </row>
    <row r="8324" spans="1:56" s="4" customForma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  <c r="BA8324"/>
      <c r="BB8324"/>
      <c r="BC8324"/>
      <c r="BD8324"/>
    </row>
    <row r="8325" spans="1:56" s="4" customForma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  <c r="BA8325"/>
      <c r="BB8325"/>
      <c r="BC8325"/>
      <c r="BD8325"/>
    </row>
    <row r="8326" spans="1:56" s="4" customForma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  <c r="BA8326"/>
      <c r="BB8326"/>
      <c r="BC8326"/>
      <c r="BD8326"/>
    </row>
    <row r="8327" spans="1:56" s="4" customForma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  <c r="BA8327"/>
      <c r="BB8327"/>
      <c r="BC8327"/>
      <c r="BD8327"/>
    </row>
    <row r="8328" spans="1:56" s="4" customForma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  <c r="BA8328"/>
      <c r="BB8328"/>
      <c r="BC8328"/>
      <c r="BD8328"/>
    </row>
    <row r="8329" spans="1:56" s="4" customForma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  <c r="BA8329"/>
      <c r="BB8329"/>
      <c r="BC8329"/>
      <c r="BD8329"/>
    </row>
    <row r="8330" spans="1:56" s="4" customForma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  <c r="BA8330"/>
      <c r="BB8330"/>
      <c r="BC8330"/>
      <c r="BD8330"/>
    </row>
    <row r="8331" spans="1:56" s="4" customForma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  <c r="BA8331"/>
      <c r="BB8331"/>
      <c r="BC8331"/>
      <c r="BD8331"/>
    </row>
    <row r="8332" spans="1:56" s="4" customForma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  <c r="BA8332"/>
      <c r="BB8332"/>
      <c r="BC8332"/>
      <c r="BD8332"/>
    </row>
    <row r="8333" spans="1:56" s="4" customForma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  <c r="BA8333"/>
      <c r="BB8333"/>
      <c r="BC8333"/>
      <c r="BD8333"/>
    </row>
    <row r="8334" spans="1:56" s="4" customForma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  <c r="BA8334"/>
      <c r="BB8334"/>
      <c r="BC8334"/>
      <c r="BD8334"/>
    </row>
    <row r="8335" spans="1:56" s="4" customForma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  <c r="BA8335"/>
      <c r="BB8335"/>
      <c r="BC8335"/>
      <c r="BD8335"/>
    </row>
    <row r="8336" spans="1:56" s="4" customForma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  <c r="BA8336"/>
      <c r="BB8336"/>
      <c r="BC8336"/>
      <c r="BD8336"/>
    </row>
    <row r="8337" spans="1:56" s="4" customForma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  <c r="BA8337"/>
      <c r="BB8337"/>
      <c r="BC8337"/>
      <c r="BD8337"/>
    </row>
    <row r="8338" spans="1:56" s="4" customForma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  <c r="BA8338"/>
      <c r="BB8338"/>
      <c r="BC8338"/>
      <c r="BD8338"/>
    </row>
    <row r="8339" spans="1:56" s="4" customForma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  <c r="BA8339"/>
      <c r="BB8339"/>
      <c r="BC8339"/>
      <c r="BD8339"/>
    </row>
    <row r="8340" spans="1:56" s="4" customForma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  <c r="BA8340"/>
      <c r="BB8340"/>
      <c r="BC8340"/>
      <c r="BD8340"/>
    </row>
    <row r="8341" spans="1:56" s="4" customForma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  <c r="BA8341"/>
      <c r="BB8341"/>
      <c r="BC8341"/>
      <c r="BD8341"/>
    </row>
    <row r="8342" spans="1:56" s="4" customForma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  <c r="BA8342"/>
      <c r="BB8342"/>
      <c r="BC8342"/>
      <c r="BD8342"/>
    </row>
    <row r="8343" spans="1:56" s="4" customForma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  <c r="BA8343"/>
      <c r="BB8343"/>
      <c r="BC8343"/>
      <c r="BD8343"/>
    </row>
    <row r="8344" spans="1:56" s="4" customForma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  <c r="BA8344"/>
      <c r="BB8344"/>
      <c r="BC8344"/>
      <c r="BD8344"/>
    </row>
    <row r="8345" spans="1:56" s="4" customForma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  <c r="BA8345"/>
      <c r="BB8345"/>
      <c r="BC8345"/>
      <c r="BD8345"/>
    </row>
    <row r="8346" spans="1:56" s="4" customForma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  <c r="BA8346"/>
      <c r="BB8346"/>
      <c r="BC8346"/>
      <c r="BD8346"/>
    </row>
    <row r="8347" spans="1:56" s="4" customForma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  <c r="BA8347"/>
      <c r="BB8347"/>
      <c r="BC8347"/>
      <c r="BD8347"/>
    </row>
    <row r="8348" spans="1:56" s="4" customForma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  <c r="BA8348"/>
      <c r="BB8348"/>
      <c r="BC8348"/>
      <c r="BD8348"/>
    </row>
    <row r="8349" spans="1:56" s="4" customForma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  <c r="BA8349"/>
      <c r="BB8349"/>
      <c r="BC8349"/>
      <c r="BD8349"/>
    </row>
    <row r="8350" spans="1:56" s="4" customForma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  <c r="BA8350"/>
      <c r="BB8350"/>
      <c r="BC8350"/>
      <c r="BD8350"/>
    </row>
    <row r="8351" spans="1:56" s="4" customForma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  <c r="BA8351"/>
      <c r="BB8351"/>
      <c r="BC8351"/>
      <c r="BD8351"/>
    </row>
    <row r="8352" spans="1:56" s="4" customForma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  <c r="BA8352"/>
      <c r="BB8352"/>
      <c r="BC8352"/>
      <c r="BD8352"/>
    </row>
    <row r="8353" spans="1:56" s="4" customForma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  <c r="BA8353"/>
      <c r="BB8353"/>
      <c r="BC8353"/>
      <c r="BD8353"/>
    </row>
    <row r="8354" spans="1:56" s="4" customForma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  <c r="BA8354"/>
      <c r="BB8354"/>
      <c r="BC8354"/>
      <c r="BD8354"/>
    </row>
    <row r="8355" spans="1:56" s="4" customForma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  <c r="BA8355"/>
      <c r="BB8355"/>
      <c r="BC8355"/>
      <c r="BD8355"/>
    </row>
    <row r="8356" spans="1:56" s="4" customForma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  <c r="BA8356"/>
      <c r="BB8356"/>
      <c r="BC8356"/>
      <c r="BD8356"/>
    </row>
    <row r="8357" spans="1:56" s="4" customForma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  <c r="BA8357"/>
      <c r="BB8357"/>
      <c r="BC8357"/>
      <c r="BD8357"/>
    </row>
    <row r="8358" spans="1:56" s="4" customForma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  <c r="BA8358"/>
      <c r="BB8358"/>
      <c r="BC8358"/>
      <c r="BD8358"/>
    </row>
    <row r="8359" spans="1:56" s="4" customForma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  <c r="BA8359"/>
      <c r="BB8359"/>
      <c r="BC8359"/>
      <c r="BD8359"/>
    </row>
    <row r="8360" spans="1:56" s="4" customForma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  <c r="BA8360"/>
      <c r="BB8360"/>
      <c r="BC8360"/>
      <c r="BD8360"/>
    </row>
    <row r="8361" spans="1:56" s="4" customForma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  <c r="BA8361"/>
      <c r="BB8361"/>
      <c r="BC8361"/>
      <c r="BD8361"/>
    </row>
    <row r="8362" spans="1:56" s="4" customForma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  <c r="BA8362"/>
      <c r="BB8362"/>
      <c r="BC8362"/>
      <c r="BD8362"/>
    </row>
    <row r="8363" spans="1:56" s="4" customForma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  <c r="BA8363"/>
      <c r="BB8363"/>
      <c r="BC8363"/>
      <c r="BD8363"/>
    </row>
    <row r="8364" spans="1:56" s="4" customForma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  <c r="BA8364"/>
      <c r="BB8364"/>
      <c r="BC8364"/>
      <c r="BD8364"/>
    </row>
    <row r="8365" spans="1:56" s="4" customForma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  <c r="BA8365"/>
      <c r="BB8365"/>
      <c r="BC8365"/>
      <c r="BD8365"/>
    </row>
    <row r="8366" spans="1:56" s="4" customForma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  <c r="BA8366"/>
      <c r="BB8366"/>
      <c r="BC8366"/>
      <c r="BD8366"/>
    </row>
    <row r="8367" spans="1:56" s="4" customForma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  <c r="BA8367"/>
      <c r="BB8367"/>
      <c r="BC8367"/>
      <c r="BD8367"/>
    </row>
    <row r="8368" spans="1:56" s="4" customForma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  <c r="BA8368"/>
      <c r="BB8368"/>
      <c r="BC8368"/>
      <c r="BD8368"/>
    </row>
    <row r="8369" spans="1:56" s="4" customForma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  <c r="BA8369"/>
      <c r="BB8369"/>
      <c r="BC8369"/>
      <c r="BD8369"/>
    </row>
    <row r="8370" spans="1:56" s="4" customForma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  <c r="BA8370"/>
      <c r="BB8370"/>
      <c r="BC8370"/>
      <c r="BD8370"/>
    </row>
    <row r="8371" spans="1:56" s="4" customForma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  <c r="BA8371"/>
      <c r="BB8371"/>
      <c r="BC8371"/>
      <c r="BD8371"/>
    </row>
    <row r="8372" spans="1:56" s="4" customForma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  <c r="BA8372"/>
      <c r="BB8372"/>
      <c r="BC8372"/>
      <c r="BD8372"/>
    </row>
    <row r="8373" spans="1:56" s="4" customForma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  <c r="BA8373"/>
      <c r="BB8373"/>
      <c r="BC8373"/>
      <c r="BD8373"/>
    </row>
    <row r="8374" spans="1:56" s="4" customForma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  <c r="BA8374"/>
      <c r="BB8374"/>
      <c r="BC8374"/>
      <c r="BD8374"/>
    </row>
    <row r="8375" spans="1:56" s="4" customForma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  <c r="BA8375"/>
      <c r="BB8375"/>
      <c r="BC8375"/>
      <c r="BD8375"/>
    </row>
    <row r="8376" spans="1:56" s="4" customForma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  <c r="BA8376"/>
      <c r="BB8376"/>
      <c r="BC8376"/>
      <c r="BD8376"/>
    </row>
    <row r="8377" spans="1:56" s="4" customForma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  <c r="BA8377"/>
      <c r="BB8377"/>
      <c r="BC8377"/>
      <c r="BD8377"/>
    </row>
    <row r="8378" spans="1:56" s="4" customForma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  <c r="BA8378"/>
      <c r="BB8378"/>
      <c r="BC8378"/>
      <c r="BD8378"/>
    </row>
    <row r="8379" spans="1:56" s="4" customForma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  <c r="BA8379"/>
      <c r="BB8379"/>
      <c r="BC8379"/>
      <c r="BD8379"/>
    </row>
    <row r="8380" spans="1:56" s="4" customForma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  <c r="BA8380"/>
      <c r="BB8380"/>
      <c r="BC8380"/>
      <c r="BD8380"/>
    </row>
    <row r="8381" spans="1:56" s="4" customForma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  <c r="BA8381"/>
      <c r="BB8381"/>
      <c r="BC8381"/>
      <c r="BD8381"/>
    </row>
    <row r="8382" spans="1:56" s="4" customForma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  <c r="BA8382"/>
      <c r="BB8382"/>
      <c r="BC8382"/>
      <c r="BD8382"/>
    </row>
    <row r="8383" spans="1:56" s="4" customForma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  <c r="BA8383"/>
      <c r="BB8383"/>
      <c r="BC8383"/>
      <c r="BD8383"/>
    </row>
    <row r="8384" spans="1:56" s="4" customForma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  <c r="BA8384"/>
      <c r="BB8384"/>
      <c r="BC8384"/>
      <c r="BD8384"/>
    </row>
    <row r="8385" spans="1:56" s="4" customForma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  <c r="BA8385"/>
      <c r="BB8385"/>
      <c r="BC8385"/>
      <c r="BD8385"/>
    </row>
    <row r="8386" spans="1:56" s="4" customForma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  <c r="BA8386"/>
      <c r="BB8386"/>
      <c r="BC8386"/>
      <c r="BD8386"/>
    </row>
    <row r="8387" spans="1:56" s="4" customForma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  <c r="BA8387"/>
      <c r="BB8387"/>
      <c r="BC8387"/>
      <c r="BD8387"/>
    </row>
    <row r="8388" spans="1:56" s="4" customForma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  <c r="BA8388"/>
      <c r="BB8388"/>
      <c r="BC8388"/>
      <c r="BD8388"/>
    </row>
    <row r="8389" spans="1:56" s="4" customForma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  <c r="BA8389"/>
      <c r="BB8389"/>
      <c r="BC8389"/>
      <c r="BD8389"/>
    </row>
    <row r="8390" spans="1:56" s="4" customForma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  <c r="BA8390"/>
      <c r="BB8390"/>
      <c r="BC8390"/>
      <c r="BD8390"/>
    </row>
    <row r="8391" spans="1:56" s="4" customForma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  <c r="BA8391"/>
      <c r="BB8391"/>
      <c r="BC8391"/>
      <c r="BD8391"/>
    </row>
    <row r="8392" spans="1:56" s="4" customForma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  <c r="BA8392"/>
      <c r="BB8392"/>
      <c r="BC8392"/>
      <c r="BD8392"/>
    </row>
    <row r="8393" spans="1:56" s="4" customForma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  <c r="BA8393"/>
      <c r="BB8393"/>
      <c r="BC8393"/>
      <c r="BD8393"/>
    </row>
    <row r="8394" spans="1:56" s="4" customForma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  <c r="BA8394"/>
      <c r="BB8394"/>
      <c r="BC8394"/>
      <c r="BD8394"/>
    </row>
    <row r="8395" spans="1:56" s="4" customForma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  <c r="BA8395"/>
      <c r="BB8395"/>
      <c r="BC8395"/>
      <c r="BD8395"/>
    </row>
    <row r="8396" spans="1:56" s="4" customForma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  <c r="BA8396"/>
      <c r="BB8396"/>
      <c r="BC8396"/>
      <c r="BD8396"/>
    </row>
    <row r="8397" spans="1:56" s="4" customForma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  <c r="BA8397"/>
      <c r="BB8397"/>
      <c r="BC8397"/>
      <c r="BD8397"/>
    </row>
    <row r="8398" spans="1:56" s="4" customForma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  <c r="BA8398"/>
      <c r="BB8398"/>
      <c r="BC8398"/>
      <c r="BD8398"/>
    </row>
    <row r="8399" spans="1:56" s="4" customForma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  <c r="BA8399"/>
      <c r="BB8399"/>
      <c r="BC8399"/>
      <c r="BD8399"/>
    </row>
    <row r="8400" spans="1:56" s="4" customForma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  <c r="BA8400"/>
      <c r="BB8400"/>
      <c r="BC8400"/>
      <c r="BD8400"/>
    </row>
    <row r="8401" spans="1:56" s="4" customForma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  <c r="BA8401"/>
      <c r="BB8401"/>
      <c r="BC8401"/>
      <c r="BD8401"/>
    </row>
    <row r="8402" spans="1:56" s="4" customForma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  <c r="BA8402"/>
      <c r="BB8402"/>
      <c r="BC8402"/>
      <c r="BD8402"/>
    </row>
    <row r="8403" spans="1:56" s="4" customForma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  <c r="BA8403"/>
      <c r="BB8403"/>
      <c r="BC8403"/>
      <c r="BD8403"/>
    </row>
    <row r="8404" spans="1:56" s="4" customForma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  <c r="BA8404"/>
      <c r="BB8404"/>
      <c r="BC8404"/>
      <c r="BD8404"/>
    </row>
    <row r="8405" spans="1:56" s="4" customForma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  <c r="BA8405"/>
      <c r="BB8405"/>
      <c r="BC8405"/>
      <c r="BD8405"/>
    </row>
    <row r="8406" spans="1:56" s="4" customForma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  <c r="BA8406"/>
      <c r="BB8406"/>
      <c r="BC8406"/>
      <c r="BD8406"/>
    </row>
    <row r="8407" spans="1:56" s="4" customForma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  <c r="BA8407"/>
      <c r="BB8407"/>
      <c r="BC8407"/>
      <c r="BD8407"/>
    </row>
    <row r="8408" spans="1:56" s="4" customForma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  <c r="BA8408"/>
      <c r="BB8408"/>
      <c r="BC8408"/>
      <c r="BD8408"/>
    </row>
    <row r="8409" spans="1:56" s="4" customForma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  <c r="BA8409"/>
      <c r="BB8409"/>
      <c r="BC8409"/>
      <c r="BD8409"/>
    </row>
    <row r="8410" spans="1:56" s="4" customForma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  <c r="BA8410"/>
      <c r="BB8410"/>
      <c r="BC8410"/>
      <c r="BD8410"/>
    </row>
    <row r="8411" spans="1:56" s="4" customForma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  <c r="BA8411"/>
      <c r="BB8411"/>
      <c r="BC8411"/>
      <c r="BD8411"/>
    </row>
    <row r="8412" spans="1:56" s="4" customForma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  <c r="BA8412"/>
      <c r="BB8412"/>
      <c r="BC8412"/>
      <c r="BD8412"/>
    </row>
    <row r="8413" spans="1:56" s="4" customForma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  <c r="BA8413"/>
      <c r="BB8413"/>
      <c r="BC8413"/>
      <c r="BD8413"/>
    </row>
    <row r="8414" spans="1:56" s="4" customForma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  <c r="BA8414"/>
      <c r="BB8414"/>
      <c r="BC8414"/>
      <c r="BD8414"/>
    </row>
    <row r="8415" spans="1:56" s="4" customForma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  <c r="BA8415"/>
      <c r="BB8415"/>
      <c r="BC8415"/>
      <c r="BD8415"/>
    </row>
    <row r="8416" spans="1:56" s="4" customForma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  <c r="BA8416"/>
      <c r="BB8416"/>
      <c r="BC8416"/>
      <c r="BD8416"/>
    </row>
    <row r="8417" spans="1:56" s="4" customForma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  <c r="BA8417"/>
      <c r="BB8417"/>
      <c r="BC8417"/>
      <c r="BD8417"/>
    </row>
    <row r="8418" spans="1:56" s="4" customForma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  <c r="BA8418"/>
      <c r="BB8418"/>
      <c r="BC8418"/>
      <c r="BD8418"/>
    </row>
    <row r="8419" spans="1:56" s="4" customForma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  <c r="BA8419"/>
      <c r="BB8419"/>
      <c r="BC8419"/>
      <c r="BD8419"/>
    </row>
    <row r="8420" spans="1:56" s="4" customForma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  <c r="BA8420"/>
      <c r="BB8420"/>
      <c r="BC8420"/>
      <c r="BD8420"/>
    </row>
    <row r="8421" spans="1:56" s="4" customForma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  <c r="BA8421"/>
      <c r="BB8421"/>
      <c r="BC8421"/>
      <c r="BD8421"/>
    </row>
    <row r="8422" spans="1:56" s="4" customForma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  <c r="BA8422"/>
      <c r="BB8422"/>
      <c r="BC8422"/>
      <c r="BD8422"/>
    </row>
    <row r="8423" spans="1:56" s="4" customForma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  <c r="BA8423"/>
      <c r="BB8423"/>
      <c r="BC8423"/>
      <c r="BD8423"/>
    </row>
    <row r="8424" spans="1:56" s="4" customForma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  <c r="BA8424"/>
      <c r="BB8424"/>
      <c r="BC8424"/>
      <c r="BD8424"/>
    </row>
    <row r="8425" spans="1:56" s="4" customForma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  <c r="BA8425"/>
      <c r="BB8425"/>
      <c r="BC8425"/>
      <c r="BD8425"/>
    </row>
    <row r="8426" spans="1:56" s="4" customForma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  <c r="BA8426"/>
      <c r="BB8426"/>
      <c r="BC8426"/>
      <c r="BD8426"/>
    </row>
    <row r="8427" spans="1:56" s="4" customForma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  <c r="BA8427"/>
      <c r="BB8427"/>
      <c r="BC8427"/>
      <c r="BD8427"/>
    </row>
    <row r="8428" spans="1:56" s="4" customForma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  <c r="BA8428"/>
      <c r="BB8428"/>
      <c r="BC8428"/>
      <c r="BD8428"/>
    </row>
    <row r="8429" spans="1:56" s="4" customForma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  <c r="BA8429"/>
      <c r="BB8429"/>
      <c r="BC8429"/>
      <c r="BD8429"/>
    </row>
    <row r="8430" spans="1:56" s="4" customForma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  <c r="BA8430"/>
      <c r="BB8430"/>
      <c r="BC8430"/>
      <c r="BD8430"/>
    </row>
    <row r="8431" spans="1:56" s="4" customForma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  <c r="BA8431"/>
      <c r="BB8431"/>
      <c r="BC8431"/>
      <c r="BD8431"/>
    </row>
    <row r="8432" spans="1:56" s="4" customForma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  <c r="BA8432"/>
      <c r="BB8432"/>
      <c r="BC8432"/>
      <c r="BD8432"/>
    </row>
    <row r="8433" spans="1:56" s="4" customForma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  <c r="BA8433"/>
      <c r="BB8433"/>
      <c r="BC8433"/>
      <c r="BD8433"/>
    </row>
    <row r="8434" spans="1:56" s="4" customForma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  <c r="BA8434"/>
      <c r="BB8434"/>
      <c r="BC8434"/>
      <c r="BD8434"/>
    </row>
    <row r="8435" spans="1:56" s="4" customForma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  <c r="BA8435"/>
      <c r="BB8435"/>
      <c r="BC8435"/>
      <c r="BD8435"/>
    </row>
    <row r="8436" spans="1:56" s="4" customForma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  <c r="BA8436"/>
      <c r="BB8436"/>
      <c r="BC8436"/>
      <c r="BD8436"/>
    </row>
    <row r="8437" spans="1:56" s="4" customForma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  <c r="BA8437"/>
      <c r="BB8437"/>
      <c r="BC8437"/>
      <c r="BD8437"/>
    </row>
    <row r="8438" spans="1:56" s="4" customForma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  <c r="BA8438"/>
      <c r="BB8438"/>
      <c r="BC8438"/>
      <c r="BD8438"/>
    </row>
    <row r="8439" spans="1:56" s="4" customForma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  <c r="BA8439"/>
      <c r="BB8439"/>
      <c r="BC8439"/>
      <c r="BD8439"/>
    </row>
    <row r="8440" spans="1:56" s="4" customForma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  <c r="BA8440"/>
      <c r="BB8440"/>
      <c r="BC8440"/>
      <c r="BD8440"/>
    </row>
    <row r="8441" spans="1:56" s="4" customForma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  <c r="BA8441"/>
      <c r="BB8441"/>
      <c r="BC8441"/>
      <c r="BD8441"/>
    </row>
    <row r="8442" spans="1:56" s="4" customForma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  <c r="BA8442"/>
      <c r="BB8442"/>
      <c r="BC8442"/>
      <c r="BD8442"/>
    </row>
    <row r="8443" spans="1:56" s="4" customForma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  <c r="BA8443"/>
      <c r="BB8443"/>
      <c r="BC8443"/>
      <c r="BD8443"/>
    </row>
    <row r="8444" spans="1:56" s="4" customForma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  <c r="BA8444"/>
      <c r="BB8444"/>
      <c r="BC8444"/>
      <c r="BD8444"/>
    </row>
    <row r="8445" spans="1:56" s="4" customForma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  <c r="BA8445"/>
      <c r="BB8445"/>
      <c r="BC8445"/>
      <c r="BD8445"/>
    </row>
    <row r="8446" spans="1:56" s="4" customForma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  <c r="BA8446"/>
      <c r="BB8446"/>
      <c r="BC8446"/>
      <c r="BD8446"/>
    </row>
    <row r="8447" spans="1:56" s="4" customForma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  <c r="BA8447"/>
      <c r="BB8447"/>
      <c r="BC8447"/>
      <c r="BD8447"/>
    </row>
    <row r="8448" spans="1:56" s="4" customForma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  <c r="BA8448"/>
      <c r="BB8448"/>
      <c r="BC8448"/>
      <c r="BD8448"/>
    </row>
    <row r="8449" spans="1:56" s="4" customForma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  <c r="BA8449"/>
      <c r="BB8449"/>
      <c r="BC8449"/>
      <c r="BD8449"/>
    </row>
    <row r="8450" spans="1:56" s="4" customForma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  <c r="BA8450"/>
      <c r="BB8450"/>
      <c r="BC8450"/>
      <c r="BD8450"/>
    </row>
    <row r="8451" spans="1:56" s="4" customForma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  <c r="BA8451"/>
      <c r="BB8451"/>
      <c r="BC8451"/>
      <c r="BD8451"/>
    </row>
    <row r="8452" spans="1:56" s="4" customForma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  <c r="BA8452"/>
      <c r="BB8452"/>
      <c r="BC8452"/>
      <c r="BD8452"/>
    </row>
    <row r="8453" spans="1:56" s="4" customForma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  <c r="BA8453"/>
      <c r="BB8453"/>
      <c r="BC8453"/>
      <c r="BD8453"/>
    </row>
    <row r="8454" spans="1:56" s="4" customForma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  <c r="BA8454"/>
      <c r="BB8454"/>
      <c r="BC8454"/>
      <c r="BD8454"/>
    </row>
    <row r="8455" spans="1:56" s="4" customForma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  <c r="BA8455"/>
      <c r="BB8455"/>
      <c r="BC8455"/>
      <c r="BD8455"/>
    </row>
    <row r="8456" spans="1:56" s="4" customForma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  <c r="BA8456"/>
      <c r="BB8456"/>
      <c r="BC8456"/>
      <c r="BD8456"/>
    </row>
    <row r="8457" spans="1:56" s="4" customForma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  <c r="BA8457"/>
      <c r="BB8457"/>
      <c r="BC8457"/>
      <c r="BD8457"/>
    </row>
    <row r="8458" spans="1:56" s="4" customForma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  <c r="BA8458"/>
      <c r="BB8458"/>
      <c r="BC8458"/>
      <c r="BD8458"/>
    </row>
    <row r="8459" spans="1:56" s="4" customForma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  <c r="BA8459"/>
      <c r="BB8459"/>
      <c r="BC8459"/>
      <c r="BD8459"/>
    </row>
    <row r="8460" spans="1:56" s="4" customForma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  <c r="BA8460"/>
      <c r="BB8460"/>
      <c r="BC8460"/>
      <c r="BD8460"/>
    </row>
    <row r="8461" spans="1:56" s="4" customForma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  <c r="BA8461"/>
      <c r="BB8461"/>
      <c r="BC8461"/>
      <c r="BD8461"/>
    </row>
    <row r="8462" spans="1:56" s="4" customForma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  <c r="BA8462"/>
      <c r="BB8462"/>
      <c r="BC8462"/>
      <c r="BD8462"/>
    </row>
    <row r="8463" spans="1:56" s="4" customForma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  <c r="BA8463"/>
      <c r="BB8463"/>
      <c r="BC8463"/>
      <c r="BD8463"/>
    </row>
    <row r="8464" spans="1:56" s="4" customForma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  <c r="BA8464"/>
      <c r="BB8464"/>
      <c r="BC8464"/>
      <c r="BD8464"/>
    </row>
    <row r="8465" spans="1:56" s="4" customForma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  <c r="BA8465"/>
      <c r="BB8465"/>
      <c r="BC8465"/>
      <c r="BD8465"/>
    </row>
    <row r="8466" spans="1:56" s="4" customForma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  <c r="BA8466"/>
      <c r="BB8466"/>
      <c r="BC8466"/>
      <c r="BD8466"/>
    </row>
    <row r="8467" spans="1:56" s="4" customForma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  <c r="BA8467"/>
      <c r="BB8467"/>
      <c r="BC8467"/>
      <c r="BD8467"/>
    </row>
    <row r="8468" spans="1:56" s="4" customForma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  <c r="BA8468"/>
      <c r="BB8468"/>
      <c r="BC8468"/>
      <c r="BD8468"/>
    </row>
    <row r="8469" spans="1:56" s="4" customForma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  <c r="BA8469"/>
      <c r="BB8469"/>
      <c r="BC8469"/>
      <c r="BD8469"/>
    </row>
    <row r="8470" spans="1:56" s="4" customForma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  <c r="BA8470"/>
      <c r="BB8470"/>
      <c r="BC8470"/>
      <c r="BD8470"/>
    </row>
    <row r="8471" spans="1:56" s="4" customForma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  <c r="BA8471"/>
      <c r="BB8471"/>
      <c r="BC8471"/>
      <c r="BD8471"/>
    </row>
    <row r="8472" spans="1:56" s="4" customForma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  <c r="BA8472"/>
      <c r="BB8472"/>
      <c r="BC8472"/>
      <c r="BD8472"/>
    </row>
    <row r="8473" spans="1:56" s="4" customForma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  <c r="BA8473"/>
      <c r="BB8473"/>
      <c r="BC8473"/>
      <c r="BD8473"/>
    </row>
    <row r="8474" spans="1:56" s="4" customForma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  <c r="BA8474"/>
      <c r="BB8474"/>
      <c r="BC8474"/>
      <c r="BD8474"/>
    </row>
    <row r="8475" spans="1:56" s="4" customForma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  <c r="BA8475"/>
      <c r="BB8475"/>
      <c r="BC8475"/>
      <c r="BD8475"/>
    </row>
    <row r="8476" spans="1:56" s="4" customForma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  <c r="BA8476"/>
      <c r="BB8476"/>
      <c r="BC8476"/>
      <c r="BD8476"/>
    </row>
    <row r="8477" spans="1:56" s="4" customForma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  <c r="BA8477"/>
      <c r="BB8477"/>
      <c r="BC8477"/>
      <c r="BD8477"/>
    </row>
    <row r="8478" spans="1:56" s="4" customForma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  <c r="BA8478"/>
      <c r="BB8478"/>
      <c r="BC8478"/>
      <c r="BD8478"/>
    </row>
    <row r="8479" spans="1:56" s="4" customForma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  <c r="BA8479"/>
      <c r="BB8479"/>
      <c r="BC8479"/>
      <c r="BD8479"/>
    </row>
    <row r="8480" spans="1:56" s="4" customForma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  <c r="BA8480"/>
      <c r="BB8480"/>
      <c r="BC8480"/>
      <c r="BD8480"/>
    </row>
    <row r="8481" spans="1:56" s="4" customForma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  <c r="BA8481"/>
      <c r="BB8481"/>
      <c r="BC8481"/>
      <c r="BD8481"/>
    </row>
    <row r="8482" spans="1:56" s="4" customForma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  <c r="BA8482"/>
      <c r="BB8482"/>
      <c r="BC8482"/>
      <c r="BD8482"/>
    </row>
    <row r="8483" spans="1:56" s="4" customForma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  <c r="BA8483"/>
      <c r="BB8483"/>
      <c r="BC8483"/>
      <c r="BD8483"/>
    </row>
    <row r="8484" spans="1:56" s="4" customForma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  <c r="BA8484"/>
      <c r="BB8484"/>
      <c r="BC8484"/>
      <c r="BD8484"/>
    </row>
    <row r="8485" spans="1:56" s="4" customForma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  <c r="BA8485"/>
      <c r="BB8485"/>
      <c r="BC8485"/>
      <c r="BD8485"/>
    </row>
    <row r="8486" spans="1:56" s="4" customForma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  <c r="BA8486"/>
      <c r="BB8486"/>
      <c r="BC8486"/>
      <c r="BD8486"/>
    </row>
    <row r="8487" spans="1:56" s="4" customForma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  <c r="BA8487"/>
      <c r="BB8487"/>
      <c r="BC8487"/>
      <c r="BD8487"/>
    </row>
    <row r="8488" spans="1:56" s="4" customForma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  <c r="BA8488"/>
      <c r="BB8488"/>
      <c r="BC8488"/>
      <c r="BD8488"/>
    </row>
    <row r="8489" spans="1:56" s="4" customForma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  <c r="BA8489"/>
      <c r="BB8489"/>
      <c r="BC8489"/>
      <c r="BD8489"/>
    </row>
    <row r="8490" spans="1:56" s="4" customForma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  <c r="BA8490"/>
      <c r="BB8490"/>
      <c r="BC8490"/>
      <c r="BD8490"/>
    </row>
    <row r="8491" spans="1:56" s="4" customForma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  <c r="BA8491"/>
      <c r="BB8491"/>
      <c r="BC8491"/>
      <c r="BD8491"/>
    </row>
    <row r="8492" spans="1:56" s="4" customForma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  <c r="BA8492"/>
      <c r="BB8492"/>
      <c r="BC8492"/>
      <c r="BD8492"/>
    </row>
    <row r="8493" spans="1:56" s="4" customForma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  <c r="BA8493"/>
      <c r="BB8493"/>
      <c r="BC8493"/>
      <c r="BD8493"/>
    </row>
    <row r="8494" spans="1:56" s="4" customForma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  <c r="BA8494"/>
      <c r="BB8494"/>
      <c r="BC8494"/>
      <c r="BD8494"/>
    </row>
    <row r="8495" spans="1:56" s="4" customForma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  <c r="BA8495"/>
      <c r="BB8495"/>
      <c r="BC8495"/>
      <c r="BD8495"/>
    </row>
    <row r="8496" spans="1:56" s="4" customForma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  <c r="BA8496"/>
      <c r="BB8496"/>
      <c r="BC8496"/>
      <c r="BD8496"/>
    </row>
    <row r="8497" spans="1:56" s="4" customForma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  <c r="BA8497"/>
      <c r="BB8497"/>
      <c r="BC8497"/>
      <c r="BD8497"/>
    </row>
    <row r="8498" spans="1:56" s="4" customForma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  <c r="BA8498"/>
      <c r="BB8498"/>
      <c r="BC8498"/>
      <c r="BD8498"/>
    </row>
    <row r="8499" spans="1:56" s="4" customForma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  <c r="BA8499"/>
      <c r="BB8499"/>
      <c r="BC8499"/>
      <c r="BD8499"/>
    </row>
    <row r="8500" spans="1:56" s="4" customForma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  <c r="BA8500"/>
      <c r="BB8500"/>
      <c r="BC8500"/>
      <c r="BD8500"/>
    </row>
    <row r="8501" spans="1:56" s="4" customForma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  <c r="BA8501"/>
      <c r="BB8501"/>
      <c r="BC8501"/>
      <c r="BD8501"/>
    </row>
    <row r="8502" spans="1:56" s="4" customForma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  <c r="BA8502"/>
      <c r="BB8502"/>
      <c r="BC8502"/>
      <c r="BD8502"/>
    </row>
    <row r="8503" spans="1:56" s="4" customForma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  <c r="BA8503"/>
      <c r="BB8503"/>
      <c r="BC8503"/>
      <c r="BD8503"/>
    </row>
    <row r="8504" spans="1:56" s="4" customForma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  <c r="BA8504"/>
      <c r="BB8504"/>
      <c r="BC8504"/>
      <c r="BD8504"/>
    </row>
    <row r="8505" spans="1:56" s="4" customForma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  <c r="BA8505"/>
      <c r="BB8505"/>
      <c r="BC8505"/>
      <c r="BD8505"/>
    </row>
    <row r="8506" spans="1:56" s="4" customForma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  <c r="BA8506"/>
      <c r="BB8506"/>
      <c r="BC8506"/>
      <c r="BD8506"/>
    </row>
    <row r="8507" spans="1:56" s="4" customForma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  <c r="BA8507"/>
      <c r="BB8507"/>
      <c r="BC8507"/>
      <c r="BD8507"/>
    </row>
    <row r="8508" spans="1:56" s="4" customForma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  <c r="BA8508"/>
      <c r="BB8508"/>
      <c r="BC8508"/>
      <c r="BD8508"/>
    </row>
    <row r="8509" spans="1:56" s="4" customForma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  <c r="BA8509"/>
      <c r="BB8509"/>
      <c r="BC8509"/>
      <c r="BD8509"/>
    </row>
    <row r="8510" spans="1:56" s="4" customForma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  <c r="BA8510"/>
      <c r="BB8510"/>
      <c r="BC8510"/>
      <c r="BD8510"/>
    </row>
    <row r="8511" spans="1:56" s="4" customForma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  <c r="BA8511"/>
      <c r="BB8511"/>
      <c r="BC8511"/>
      <c r="BD8511"/>
    </row>
    <row r="8512" spans="1:56" s="4" customForma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  <c r="BA8512"/>
      <c r="BB8512"/>
      <c r="BC8512"/>
      <c r="BD8512"/>
    </row>
    <row r="8513" spans="1:56" s="4" customForma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  <c r="BA8513"/>
      <c r="BB8513"/>
      <c r="BC8513"/>
      <c r="BD8513"/>
    </row>
    <row r="8514" spans="1:56" s="4" customForma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  <c r="BA8514"/>
      <c r="BB8514"/>
      <c r="BC8514"/>
      <c r="BD8514"/>
    </row>
    <row r="8515" spans="1:56" s="4" customForma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  <c r="BA8515"/>
      <c r="BB8515"/>
      <c r="BC8515"/>
      <c r="BD8515"/>
    </row>
    <row r="8516" spans="1:56" s="4" customForma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  <c r="BA8516"/>
      <c r="BB8516"/>
      <c r="BC8516"/>
      <c r="BD8516"/>
    </row>
    <row r="8517" spans="1:56" s="4" customForma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  <c r="BA8517"/>
      <c r="BB8517"/>
      <c r="BC8517"/>
      <c r="BD8517"/>
    </row>
    <row r="8518" spans="1:56" s="4" customForma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  <c r="BA8518"/>
      <c r="BB8518"/>
      <c r="BC8518"/>
      <c r="BD8518"/>
    </row>
    <row r="8519" spans="1:56" s="4" customForma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  <c r="BA8519"/>
      <c r="BB8519"/>
      <c r="BC8519"/>
      <c r="BD8519"/>
    </row>
    <row r="8520" spans="1:56" s="4" customForma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  <c r="BA8520"/>
      <c r="BB8520"/>
      <c r="BC8520"/>
      <c r="BD8520"/>
    </row>
    <row r="8521" spans="1:56" s="4" customForma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  <c r="BA8521"/>
      <c r="BB8521"/>
      <c r="BC8521"/>
      <c r="BD8521"/>
    </row>
    <row r="8522" spans="1:56" s="4" customForma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  <c r="BA8522"/>
      <c r="BB8522"/>
      <c r="BC8522"/>
      <c r="BD8522"/>
    </row>
    <row r="8523" spans="1:56" s="4" customForma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  <c r="BA8523"/>
      <c r="BB8523"/>
      <c r="BC8523"/>
      <c r="BD8523"/>
    </row>
    <row r="8524" spans="1:56" s="4" customForma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  <c r="BA8524"/>
      <c r="BB8524"/>
      <c r="BC8524"/>
      <c r="BD8524"/>
    </row>
    <row r="8525" spans="1:56" s="4" customForma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  <c r="BA8525"/>
      <c r="BB8525"/>
      <c r="BC8525"/>
      <c r="BD8525"/>
    </row>
    <row r="8526" spans="1:56" s="4" customForma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  <c r="BA8526"/>
      <c r="BB8526"/>
      <c r="BC8526"/>
      <c r="BD8526"/>
    </row>
    <row r="8527" spans="1:56" s="4" customForma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  <c r="BA8527"/>
      <c r="BB8527"/>
      <c r="BC8527"/>
      <c r="BD8527"/>
    </row>
    <row r="8528" spans="1:56" s="4" customForma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  <c r="BA8528"/>
      <c r="BB8528"/>
      <c r="BC8528"/>
      <c r="BD8528"/>
    </row>
    <row r="8529" spans="1:56" s="4" customForma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  <c r="BA8529"/>
      <c r="BB8529"/>
      <c r="BC8529"/>
      <c r="BD8529"/>
    </row>
    <row r="8530" spans="1:56" s="4" customForma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  <c r="BA8530"/>
      <c r="BB8530"/>
      <c r="BC8530"/>
      <c r="BD8530"/>
    </row>
    <row r="8531" spans="1:56" s="4" customForma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  <c r="BA8531"/>
      <c r="BB8531"/>
      <c r="BC8531"/>
      <c r="BD8531"/>
    </row>
    <row r="8532" spans="1:56" s="4" customForma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  <c r="BA8532"/>
      <c r="BB8532"/>
      <c r="BC8532"/>
      <c r="BD8532"/>
    </row>
    <row r="8533" spans="1:56" s="4" customForma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  <c r="BA8533"/>
      <c r="BB8533"/>
      <c r="BC8533"/>
      <c r="BD8533"/>
    </row>
    <row r="8534" spans="1:56" s="4" customForma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  <c r="BA8534"/>
      <c r="BB8534"/>
      <c r="BC8534"/>
      <c r="BD8534"/>
    </row>
    <row r="8535" spans="1:56" s="4" customForma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  <c r="BA8535"/>
      <c r="BB8535"/>
      <c r="BC8535"/>
      <c r="BD8535"/>
    </row>
    <row r="8536" spans="1:56" s="4" customForma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  <c r="BA8536"/>
      <c r="BB8536"/>
      <c r="BC8536"/>
      <c r="BD8536"/>
    </row>
    <row r="8537" spans="1:56" s="4" customForma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  <c r="BA8537"/>
      <c r="BB8537"/>
      <c r="BC8537"/>
      <c r="BD8537"/>
    </row>
    <row r="8538" spans="1:56" s="4" customForma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  <c r="BA8538"/>
      <c r="BB8538"/>
      <c r="BC8538"/>
      <c r="BD8538"/>
    </row>
    <row r="8539" spans="1:56" s="4" customForma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  <c r="BA8539"/>
      <c r="BB8539"/>
      <c r="BC8539"/>
      <c r="BD8539"/>
    </row>
    <row r="8540" spans="1:56" s="4" customForma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  <c r="BA8540"/>
      <c r="BB8540"/>
      <c r="BC8540"/>
      <c r="BD8540"/>
    </row>
    <row r="8541" spans="1:56" s="4" customForma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  <c r="BA8541"/>
      <c r="BB8541"/>
      <c r="BC8541"/>
      <c r="BD8541"/>
    </row>
    <row r="8542" spans="1:56" s="4" customForma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  <c r="BA8542"/>
      <c r="BB8542"/>
      <c r="BC8542"/>
      <c r="BD8542"/>
    </row>
    <row r="8543" spans="1:56" s="4" customForma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  <c r="BA8543"/>
      <c r="BB8543"/>
      <c r="BC8543"/>
      <c r="BD8543"/>
    </row>
    <row r="8544" spans="1:56" s="4" customForma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  <c r="BA8544"/>
      <c r="BB8544"/>
      <c r="BC8544"/>
      <c r="BD8544"/>
    </row>
    <row r="8545" spans="1:56" s="4" customForma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  <c r="BA8545"/>
      <c r="BB8545"/>
      <c r="BC8545"/>
      <c r="BD8545"/>
    </row>
    <row r="8546" spans="1:56" s="4" customForma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  <c r="BA8546"/>
      <c r="BB8546"/>
      <c r="BC8546"/>
      <c r="BD8546"/>
    </row>
    <row r="8547" spans="1:56" s="4" customForma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  <c r="BA8547"/>
      <c r="BB8547"/>
      <c r="BC8547"/>
      <c r="BD8547"/>
    </row>
    <row r="8548" spans="1:56" s="4" customForma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  <c r="BA8548"/>
      <c r="BB8548"/>
      <c r="BC8548"/>
      <c r="BD8548"/>
    </row>
    <row r="8549" spans="1:56" s="4" customForma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  <c r="BA8549"/>
      <c r="BB8549"/>
      <c r="BC8549"/>
      <c r="BD8549"/>
    </row>
    <row r="8550" spans="1:56" s="4" customForma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  <c r="BA8550"/>
      <c r="BB8550"/>
      <c r="BC8550"/>
      <c r="BD8550"/>
    </row>
    <row r="8551" spans="1:56" s="4" customForma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  <c r="BA8551"/>
      <c r="BB8551"/>
      <c r="BC8551"/>
      <c r="BD8551"/>
    </row>
    <row r="8552" spans="1:56" s="4" customForma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  <c r="BA8552"/>
      <c r="BB8552"/>
      <c r="BC8552"/>
      <c r="BD8552"/>
    </row>
    <row r="8553" spans="1:56" s="4" customForma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  <c r="BA8553"/>
      <c r="BB8553"/>
      <c r="BC8553"/>
      <c r="BD8553"/>
    </row>
    <row r="8554" spans="1:56" s="4" customForma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  <c r="BA8554"/>
      <c r="BB8554"/>
      <c r="BC8554"/>
      <c r="BD8554"/>
    </row>
    <row r="8555" spans="1:56" s="4" customForma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  <c r="BA8555"/>
      <c r="BB8555"/>
      <c r="BC8555"/>
      <c r="BD8555"/>
    </row>
    <row r="8556" spans="1:56" s="4" customForma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  <c r="BA8556"/>
      <c r="BB8556"/>
      <c r="BC8556"/>
      <c r="BD8556"/>
    </row>
    <row r="8557" spans="1:56" s="4" customForma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  <c r="BA8557"/>
      <c r="BB8557"/>
      <c r="BC8557"/>
      <c r="BD8557"/>
    </row>
    <row r="8558" spans="1:56" s="4" customForma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  <c r="BA8558"/>
      <c r="BB8558"/>
      <c r="BC8558"/>
      <c r="BD8558"/>
    </row>
    <row r="8559" spans="1:56" s="4" customForma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  <c r="BA8559"/>
      <c r="BB8559"/>
      <c r="BC8559"/>
      <c r="BD8559"/>
    </row>
    <row r="8560" spans="1:56" s="4" customForma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  <c r="BA8560"/>
      <c r="BB8560"/>
      <c r="BC8560"/>
      <c r="BD8560"/>
    </row>
    <row r="8561" spans="1:56" s="4" customForma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  <c r="BA8561"/>
      <c r="BB8561"/>
      <c r="BC8561"/>
      <c r="BD8561"/>
    </row>
    <row r="8562" spans="1:56" s="4" customForma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  <c r="BA8562"/>
      <c r="BB8562"/>
      <c r="BC8562"/>
      <c r="BD8562"/>
    </row>
    <row r="8563" spans="1:56" s="4" customForma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  <c r="BA8563"/>
      <c r="BB8563"/>
      <c r="BC8563"/>
      <c r="BD8563"/>
    </row>
    <row r="8564" spans="1:56" s="4" customForma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  <c r="BA8564"/>
      <c r="BB8564"/>
      <c r="BC8564"/>
      <c r="BD8564"/>
    </row>
    <row r="8565" spans="1:56" s="4" customForma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  <c r="BA8565"/>
      <c r="BB8565"/>
      <c r="BC8565"/>
      <c r="BD8565"/>
    </row>
    <row r="8566" spans="1:56" s="4" customForma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  <c r="BA8566"/>
      <c r="BB8566"/>
      <c r="BC8566"/>
      <c r="BD8566"/>
    </row>
    <row r="8567" spans="1:56" s="4" customForma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  <c r="BA8567"/>
      <c r="BB8567"/>
      <c r="BC8567"/>
      <c r="BD8567"/>
    </row>
    <row r="8568" spans="1:56" s="4" customForma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  <c r="BA8568"/>
      <c r="BB8568"/>
      <c r="BC8568"/>
      <c r="BD8568"/>
    </row>
    <row r="8569" spans="1:56" s="4" customForma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  <c r="BA8569"/>
      <c r="BB8569"/>
      <c r="BC8569"/>
      <c r="BD8569"/>
    </row>
    <row r="8570" spans="1:56" s="4" customForma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  <c r="BA8570"/>
      <c r="BB8570"/>
      <c r="BC8570"/>
      <c r="BD8570"/>
    </row>
    <row r="8571" spans="1:56" s="4" customForma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  <c r="BA8571"/>
      <c r="BB8571"/>
      <c r="BC8571"/>
      <c r="BD8571"/>
    </row>
    <row r="8572" spans="1:56" s="4" customForma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  <c r="BA8572"/>
      <c r="BB8572"/>
      <c r="BC8572"/>
      <c r="BD8572"/>
    </row>
    <row r="8573" spans="1:56" s="4" customForma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  <c r="BA8573"/>
      <c r="BB8573"/>
      <c r="BC8573"/>
      <c r="BD8573"/>
    </row>
    <row r="8574" spans="1:56" s="4" customForma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  <c r="BA8574"/>
      <c r="BB8574"/>
      <c r="BC8574"/>
      <c r="BD8574"/>
    </row>
    <row r="8575" spans="1:56" s="4" customForma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  <c r="BA8575"/>
      <c r="BB8575"/>
      <c r="BC8575"/>
      <c r="BD8575"/>
    </row>
    <row r="8576" spans="1:56" s="4" customForma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  <c r="BA8576"/>
      <c r="BB8576"/>
      <c r="BC8576"/>
      <c r="BD8576"/>
    </row>
    <row r="8577" spans="1:56" s="4" customForma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  <c r="BA8577"/>
      <c r="BB8577"/>
      <c r="BC8577"/>
      <c r="BD8577"/>
    </row>
    <row r="8578" spans="1:56" s="4" customForma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  <c r="BA8578"/>
      <c r="BB8578"/>
      <c r="BC8578"/>
      <c r="BD8578"/>
    </row>
    <row r="8579" spans="1:56" s="4" customForma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  <c r="BA8579"/>
      <c r="BB8579"/>
      <c r="BC8579"/>
      <c r="BD8579"/>
    </row>
    <row r="8580" spans="1:56" s="4" customForma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  <c r="BA8580"/>
      <c r="BB8580"/>
      <c r="BC8580"/>
      <c r="BD8580"/>
    </row>
    <row r="8581" spans="1:56" s="4" customForma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  <c r="BA8581"/>
      <c r="BB8581"/>
      <c r="BC8581"/>
      <c r="BD8581"/>
    </row>
    <row r="8582" spans="1:56" s="4" customForma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  <c r="BA8582"/>
      <c r="BB8582"/>
      <c r="BC8582"/>
      <c r="BD8582"/>
    </row>
    <row r="8583" spans="1:56" s="4" customForma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  <c r="BA8583"/>
      <c r="BB8583"/>
      <c r="BC8583"/>
      <c r="BD8583"/>
    </row>
    <row r="8584" spans="1:56" s="4" customForma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  <c r="BA8584"/>
      <c r="BB8584"/>
      <c r="BC8584"/>
      <c r="BD8584"/>
    </row>
    <row r="8585" spans="1:56" s="4" customForma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  <c r="BA8585"/>
      <c r="BB8585"/>
      <c r="BC8585"/>
      <c r="BD8585"/>
    </row>
    <row r="8586" spans="1:56" s="4" customForma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  <c r="BA8586"/>
      <c r="BB8586"/>
      <c r="BC8586"/>
      <c r="BD8586"/>
    </row>
    <row r="8587" spans="1:56" s="4" customForma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  <c r="BA8587"/>
      <c r="BB8587"/>
      <c r="BC8587"/>
      <c r="BD8587"/>
    </row>
    <row r="8588" spans="1:56" s="4" customForma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  <c r="BA8588"/>
      <c r="BB8588"/>
      <c r="BC8588"/>
      <c r="BD8588"/>
    </row>
    <row r="8589" spans="1:56" s="4" customForma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  <c r="BA8589"/>
      <c r="BB8589"/>
      <c r="BC8589"/>
      <c r="BD8589"/>
    </row>
    <row r="8590" spans="1:56" s="4" customForma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  <c r="BA8590"/>
      <c r="BB8590"/>
      <c r="BC8590"/>
      <c r="BD8590"/>
    </row>
    <row r="8591" spans="1:56" s="4" customForma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  <c r="BA8591"/>
      <c r="BB8591"/>
      <c r="BC8591"/>
      <c r="BD8591"/>
    </row>
    <row r="8592" spans="1:56" s="4" customForma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  <c r="BA8592"/>
      <c r="BB8592"/>
      <c r="BC8592"/>
      <c r="BD8592"/>
    </row>
    <row r="8593" spans="1:56" s="4" customForma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  <c r="BA8593"/>
      <c r="BB8593"/>
      <c r="BC8593"/>
      <c r="BD8593"/>
    </row>
    <row r="8594" spans="1:56" s="4" customForma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  <c r="BA8594"/>
      <c r="BB8594"/>
      <c r="BC8594"/>
      <c r="BD8594"/>
    </row>
    <row r="8595" spans="1:56" s="4" customForma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  <c r="BA8595"/>
      <c r="BB8595"/>
      <c r="BC8595"/>
      <c r="BD8595"/>
    </row>
    <row r="8596" spans="1:56" s="4" customForma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  <c r="BA8596"/>
      <c r="BB8596"/>
      <c r="BC8596"/>
      <c r="BD8596"/>
    </row>
    <row r="8597" spans="1:56" s="4" customForma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  <c r="BA8597"/>
      <c r="BB8597"/>
      <c r="BC8597"/>
      <c r="BD8597"/>
    </row>
    <row r="8598" spans="1:56" s="4" customForma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  <c r="BA8598"/>
      <c r="BB8598"/>
      <c r="BC8598"/>
      <c r="BD8598"/>
    </row>
    <row r="8599" spans="1:56" s="4" customForma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  <c r="BA8599"/>
      <c r="BB8599"/>
      <c r="BC8599"/>
      <c r="BD8599"/>
    </row>
    <row r="8600" spans="1:56" s="4" customForma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  <c r="BA8600"/>
      <c r="BB8600"/>
      <c r="BC8600"/>
      <c r="BD8600"/>
    </row>
    <row r="8601" spans="1:56" s="4" customForma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  <c r="BA8601"/>
      <c r="BB8601"/>
      <c r="BC8601"/>
      <c r="BD8601"/>
    </row>
    <row r="8602" spans="1:56" s="4" customForma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  <c r="BA8602"/>
      <c r="BB8602"/>
      <c r="BC8602"/>
      <c r="BD8602"/>
    </row>
    <row r="8603" spans="1:56" s="4" customForma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  <c r="BA8603"/>
      <c r="BB8603"/>
      <c r="BC8603"/>
      <c r="BD8603"/>
    </row>
    <row r="8604" spans="1:56" s="4" customForma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  <c r="BA8604"/>
      <c r="BB8604"/>
      <c r="BC8604"/>
      <c r="BD8604"/>
    </row>
    <row r="8605" spans="1:56" s="4" customForma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  <c r="BA8605"/>
      <c r="BB8605"/>
      <c r="BC8605"/>
      <c r="BD8605"/>
    </row>
    <row r="8606" spans="1:56" s="4" customForma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  <c r="BA8606"/>
      <c r="BB8606"/>
      <c r="BC8606"/>
      <c r="BD8606"/>
    </row>
    <row r="8607" spans="1:56" s="4" customForma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  <c r="BA8607"/>
      <c r="BB8607"/>
      <c r="BC8607"/>
      <c r="BD8607"/>
    </row>
    <row r="8608" spans="1:56" s="4" customForma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  <c r="BA8608"/>
      <c r="BB8608"/>
      <c r="BC8608"/>
      <c r="BD8608"/>
    </row>
    <row r="8609" spans="1:56" s="4" customForma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  <c r="BA8609"/>
      <c r="BB8609"/>
      <c r="BC8609"/>
      <c r="BD8609"/>
    </row>
    <row r="8610" spans="1:56" s="4" customForma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  <c r="BA8610"/>
      <c r="BB8610"/>
      <c r="BC8610"/>
      <c r="BD8610"/>
    </row>
    <row r="8611" spans="1:56" s="4" customForma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  <c r="BA8611"/>
      <c r="BB8611"/>
      <c r="BC8611"/>
      <c r="BD8611"/>
    </row>
    <row r="8612" spans="1:56" s="4" customForma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  <c r="BA8612"/>
      <c r="BB8612"/>
      <c r="BC8612"/>
      <c r="BD8612"/>
    </row>
    <row r="8613" spans="1:56" s="4" customForma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  <c r="BA8613"/>
      <c r="BB8613"/>
      <c r="BC8613"/>
      <c r="BD8613"/>
    </row>
    <row r="8614" spans="1:56" s="4" customForma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  <c r="BA8614"/>
      <c r="BB8614"/>
      <c r="BC8614"/>
      <c r="BD8614"/>
    </row>
    <row r="8615" spans="1:56" s="4" customForma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  <c r="BA8615"/>
      <c r="BB8615"/>
      <c r="BC8615"/>
      <c r="BD8615"/>
    </row>
    <row r="8616" spans="1:56" s="4" customForma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  <c r="BA8616"/>
      <c r="BB8616"/>
      <c r="BC8616"/>
      <c r="BD8616"/>
    </row>
    <row r="8617" spans="1:56" s="4" customForma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  <c r="BA8617"/>
      <c r="BB8617"/>
      <c r="BC8617"/>
      <c r="BD8617"/>
    </row>
    <row r="8618" spans="1:56" s="4" customForma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  <c r="BA8618"/>
      <c r="BB8618"/>
      <c r="BC8618"/>
      <c r="BD8618"/>
    </row>
    <row r="8619" spans="1:56" s="4" customForma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  <c r="BA8619"/>
      <c r="BB8619"/>
      <c r="BC8619"/>
      <c r="BD8619"/>
    </row>
    <row r="8620" spans="1:56" s="4" customForma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  <c r="BA8620"/>
      <c r="BB8620"/>
      <c r="BC8620"/>
      <c r="BD8620"/>
    </row>
    <row r="8621" spans="1:56" s="4" customForma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  <c r="BA8621"/>
      <c r="BB8621"/>
      <c r="BC8621"/>
      <c r="BD8621"/>
    </row>
    <row r="8622" spans="1:56" s="4" customForma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  <c r="BA8622"/>
      <c r="BB8622"/>
      <c r="BC8622"/>
      <c r="BD8622"/>
    </row>
    <row r="8623" spans="1:56" s="4" customForma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  <c r="BA8623"/>
      <c r="BB8623"/>
      <c r="BC8623"/>
      <c r="BD8623"/>
    </row>
    <row r="8624" spans="1:56" s="4" customForma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  <c r="BA8624"/>
      <c r="BB8624"/>
      <c r="BC8624"/>
      <c r="BD8624"/>
    </row>
    <row r="8625" spans="1:56" s="4" customForma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  <c r="BA8625"/>
      <c r="BB8625"/>
      <c r="BC8625"/>
      <c r="BD8625"/>
    </row>
    <row r="8626" spans="1:56" s="4" customForma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  <c r="BA8626"/>
      <c r="BB8626"/>
      <c r="BC8626"/>
      <c r="BD8626"/>
    </row>
    <row r="8627" spans="1:56" s="4" customForma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  <c r="BA8627"/>
      <c r="BB8627"/>
      <c r="BC8627"/>
      <c r="BD8627"/>
    </row>
    <row r="8628" spans="1:56" s="4" customForma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  <c r="BA8628"/>
      <c r="BB8628"/>
      <c r="BC8628"/>
      <c r="BD8628"/>
    </row>
    <row r="8629" spans="1:56" s="4" customForma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  <c r="BA8629"/>
      <c r="BB8629"/>
      <c r="BC8629"/>
      <c r="BD8629"/>
    </row>
    <row r="8630" spans="1:56" s="4" customForma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  <c r="BA8630"/>
      <c r="BB8630"/>
      <c r="BC8630"/>
      <c r="BD8630"/>
    </row>
    <row r="8631" spans="1:56" s="4" customForma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  <c r="BA8631"/>
      <c r="BB8631"/>
      <c r="BC8631"/>
      <c r="BD8631"/>
    </row>
    <row r="8632" spans="1:56" s="4" customForma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  <c r="BA8632"/>
      <c r="BB8632"/>
      <c r="BC8632"/>
      <c r="BD8632"/>
    </row>
    <row r="8633" spans="1:56" s="4" customForma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  <c r="BA8633"/>
      <c r="BB8633"/>
      <c r="BC8633"/>
      <c r="BD8633"/>
    </row>
    <row r="8634" spans="1:56" s="4" customForma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  <c r="BA8634"/>
      <c r="BB8634"/>
      <c r="BC8634"/>
      <c r="BD8634"/>
    </row>
    <row r="8635" spans="1:56" s="4" customForma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  <c r="BA8635"/>
      <c r="BB8635"/>
      <c r="BC8635"/>
      <c r="BD8635"/>
    </row>
    <row r="8636" spans="1:56" s="4" customForma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  <c r="BA8636"/>
      <c r="BB8636"/>
      <c r="BC8636"/>
      <c r="BD8636"/>
    </row>
    <row r="8637" spans="1:56" s="4" customForma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  <c r="BA8637"/>
      <c r="BB8637"/>
      <c r="BC8637"/>
      <c r="BD8637"/>
    </row>
    <row r="8638" spans="1:56" s="4" customForma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  <c r="BA8638"/>
      <c r="BB8638"/>
      <c r="BC8638"/>
      <c r="BD8638"/>
    </row>
    <row r="8639" spans="1:56" s="4" customForma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  <c r="BA8639"/>
      <c r="BB8639"/>
      <c r="BC8639"/>
      <c r="BD8639"/>
    </row>
    <row r="8640" spans="1:56" s="4" customForma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  <c r="BA8640"/>
      <c r="BB8640"/>
      <c r="BC8640"/>
      <c r="BD8640"/>
    </row>
    <row r="8641" spans="1:56" s="4" customForma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  <c r="BA8641"/>
      <c r="BB8641"/>
      <c r="BC8641"/>
      <c r="BD8641"/>
    </row>
    <row r="8642" spans="1:56" s="4" customForma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  <c r="BA8642"/>
      <c r="BB8642"/>
      <c r="BC8642"/>
      <c r="BD8642"/>
    </row>
    <row r="8643" spans="1:56" s="4" customForma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  <c r="BA8643"/>
      <c r="BB8643"/>
      <c r="BC8643"/>
      <c r="BD8643"/>
    </row>
    <row r="8644" spans="1:56" s="4" customForma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  <c r="BA8644"/>
      <c r="BB8644"/>
      <c r="BC8644"/>
      <c r="BD8644"/>
    </row>
    <row r="8645" spans="1:56" s="4" customForma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  <c r="BA8645"/>
      <c r="BB8645"/>
      <c r="BC8645"/>
      <c r="BD8645"/>
    </row>
    <row r="8646" spans="1:56" s="4" customForma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  <c r="BA8646"/>
      <c r="BB8646"/>
      <c r="BC8646"/>
      <c r="BD8646"/>
    </row>
    <row r="8647" spans="1:56" s="4" customForma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  <c r="BA8647"/>
      <c r="BB8647"/>
      <c r="BC8647"/>
      <c r="BD8647"/>
    </row>
    <row r="8648" spans="1:56" s="4" customForma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  <c r="BA8648"/>
      <c r="BB8648"/>
      <c r="BC8648"/>
      <c r="BD8648"/>
    </row>
    <row r="8649" spans="1:56" s="4" customForma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  <c r="BA8649"/>
      <c r="BB8649"/>
      <c r="BC8649"/>
      <c r="BD8649"/>
    </row>
    <row r="8650" spans="1:56" s="4" customForma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  <c r="BA8650"/>
      <c r="BB8650"/>
      <c r="BC8650"/>
      <c r="BD8650"/>
    </row>
    <row r="8651" spans="1:56" s="4" customForma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  <c r="BA8651"/>
      <c r="BB8651"/>
      <c r="BC8651"/>
      <c r="BD8651"/>
    </row>
    <row r="8652" spans="1:56" s="4" customForma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  <c r="BA8652"/>
      <c r="BB8652"/>
      <c r="BC8652"/>
      <c r="BD8652"/>
    </row>
    <row r="8653" spans="1:56" s="4" customForma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  <c r="BA8653"/>
      <c r="BB8653"/>
      <c r="BC8653"/>
      <c r="BD8653"/>
    </row>
    <row r="8654" spans="1:56" s="4" customForma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  <c r="BA8654"/>
      <c r="BB8654"/>
      <c r="BC8654"/>
      <c r="BD8654"/>
    </row>
    <row r="8655" spans="1:56" s="4" customForma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  <c r="BA8655"/>
      <c r="BB8655"/>
      <c r="BC8655"/>
      <c r="BD8655"/>
    </row>
    <row r="8656" spans="1:56" s="4" customForma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  <c r="BA8656"/>
      <c r="BB8656"/>
      <c r="BC8656"/>
      <c r="BD8656"/>
    </row>
    <row r="8657" spans="1:56" s="4" customForma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  <c r="BA8657"/>
      <c r="BB8657"/>
      <c r="BC8657"/>
      <c r="BD8657"/>
    </row>
    <row r="8658" spans="1:56" s="4" customForma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  <c r="BA8658"/>
      <c r="BB8658"/>
      <c r="BC8658"/>
      <c r="BD8658"/>
    </row>
    <row r="8659" spans="1:56" s="4" customForma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  <c r="BA8659"/>
      <c r="BB8659"/>
      <c r="BC8659"/>
      <c r="BD8659"/>
    </row>
    <row r="8660" spans="1:56" s="4" customForma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  <c r="BA8660"/>
      <c r="BB8660"/>
      <c r="BC8660"/>
      <c r="BD8660"/>
    </row>
    <row r="8661" spans="1:56" s="4" customForma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  <c r="BA8661"/>
      <c r="BB8661"/>
      <c r="BC8661"/>
      <c r="BD8661"/>
    </row>
    <row r="8662" spans="1:56" s="4" customForma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  <c r="BA8662"/>
      <c r="BB8662"/>
      <c r="BC8662"/>
      <c r="BD8662"/>
    </row>
    <row r="8663" spans="1:56" s="4" customForma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  <c r="BA8663"/>
      <c r="BB8663"/>
      <c r="BC8663"/>
      <c r="BD8663"/>
    </row>
    <row r="8664" spans="1:56" s="4" customForma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  <c r="BA8664"/>
      <c r="BB8664"/>
      <c r="BC8664"/>
      <c r="BD8664"/>
    </row>
    <row r="8665" spans="1:56" s="4" customForma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  <c r="BA8665"/>
      <c r="BB8665"/>
      <c r="BC8665"/>
      <c r="BD8665"/>
    </row>
    <row r="8666" spans="1:56" s="4" customForma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  <c r="BA8666"/>
      <c r="BB8666"/>
      <c r="BC8666"/>
      <c r="BD8666"/>
    </row>
    <row r="8667" spans="1:56" s="4" customForma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  <c r="BA8667"/>
      <c r="BB8667"/>
      <c r="BC8667"/>
      <c r="BD8667"/>
    </row>
    <row r="8668" spans="1:56" s="4" customForma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  <c r="BA8668"/>
      <c r="BB8668"/>
      <c r="BC8668"/>
      <c r="BD8668"/>
    </row>
    <row r="8669" spans="1:56" s="4" customForma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  <c r="BA8669"/>
      <c r="BB8669"/>
      <c r="BC8669"/>
      <c r="BD8669"/>
    </row>
    <row r="8670" spans="1:56" s="4" customForma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  <c r="BA8670"/>
      <c r="BB8670"/>
      <c r="BC8670"/>
      <c r="BD8670"/>
    </row>
    <row r="8671" spans="1:56" s="4" customForma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  <c r="BA8671"/>
      <c r="BB8671"/>
      <c r="BC8671"/>
      <c r="BD8671"/>
    </row>
    <row r="8672" spans="1:56" s="4" customForma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  <c r="BA8672"/>
      <c r="BB8672"/>
      <c r="BC8672"/>
      <c r="BD8672"/>
    </row>
    <row r="8673" spans="1:56" s="4" customForma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  <c r="BA8673"/>
      <c r="BB8673"/>
      <c r="BC8673"/>
      <c r="BD8673"/>
    </row>
    <row r="8674" spans="1:56" s="4" customForma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  <c r="BA8674"/>
      <c r="BB8674"/>
      <c r="BC8674"/>
      <c r="BD8674"/>
    </row>
    <row r="8675" spans="1:56" s="4" customForma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  <c r="BA8675"/>
      <c r="BB8675"/>
      <c r="BC8675"/>
      <c r="BD8675"/>
    </row>
    <row r="8676" spans="1:56" s="4" customForma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  <c r="BA8676"/>
      <c r="BB8676"/>
      <c r="BC8676"/>
      <c r="BD8676"/>
    </row>
    <row r="8677" spans="1:56" s="4" customForma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  <c r="BA8677"/>
      <c r="BB8677"/>
      <c r="BC8677"/>
      <c r="BD8677"/>
    </row>
    <row r="8678" spans="1:56" s="4" customForma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  <c r="BA8678"/>
      <c r="BB8678"/>
      <c r="BC8678"/>
      <c r="BD8678"/>
    </row>
    <row r="8679" spans="1:56" s="4" customForma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  <c r="BA8679"/>
      <c r="BB8679"/>
      <c r="BC8679"/>
      <c r="BD8679"/>
    </row>
    <row r="8680" spans="1:56" s="4" customForma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  <c r="BA8680"/>
      <c r="BB8680"/>
      <c r="BC8680"/>
      <c r="BD8680"/>
    </row>
    <row r="8681" spans="1:56" s="4" customForma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  <c r="BA8681"/>
      <c r="BB8681"/>
      <c r="BC8681"/>
      <c r="BD8681"/>
    </row>
    <row r="8682" spans="1:56" s="4" customForma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  <c r="BA8682"/>
      <c r="BB8682"/>
      <c r="BC8682"/>
      <c r="BD8682"/>
    </row>
    <row r="8683" spans="1:56" s="4" customForma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  <c r="BA8683"/>
      <c r="BB8683"/>
      <c r="BC8683"/>
      <c r="BD8683"/>
    </row>
    <row r="8684" spans="1:56" s="4" customForma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  <c r="BA8684"/>
      <c r="BB8684"/>
      <c r="BC8684"/>
      <c r="BD8684"/>
    </row>
    <row r="8685" spans="1:56" s="4" customForma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  <c r="BA8685"/>
      <c r="BB8685"/>
      <c r="BC8685"/>
      <c r="BD8685"/>
    </row>
    <row r="8686" spans="1:56" s="4" customForma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  <c r="BA8686"/>
      <c r="BB8686"/>
      <c r="BC8686"/>
      <c r="BD8686"/>
    </row>
    <row r="8687" spans="1:56" s="4" customForma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  <c r="BA8687"/>
      <c r="BB8687"/>
      <c r="BC8687"/>
      <c r="BD8687"/>
    </row>
    <row r="8688" spans="1:56" s="4" customForma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  <c r="BA8688"/>
      <c r="BB8688"/>
      <c r="BC8688"/>
      <c r="BD8688"/>
    </row>
    <row r="8689" spans="1:56" s="4" customForma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  <c r="BA8689"/>
      <c r="BB8689"/>
      <c r="BC8689"/>
      <c r="BD8689"/>
    </row>
    <row r="8690" spans="1:56" s="4" customForma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  <c r="BA8690"/>
      <c r="BB8690"/>
      <c r="BC8690"/>
      <c r="BD8690"/>
    </row>
    <row r="8691" spans="1:56" s="4" customForma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  <c r="BA8691"/>
      <c r="BB8691"/>
      <c r="BC8691"/>
      <c r="BD8691"/>
    </row>
    <row r="8692" spans="1:56" s="4" customForma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  <c r="BA8692"/>
      <c r="BB8692"/>
      <c r="BC8692"/>
      <c r="BD8692"/>
    </row>
    <row r="8693" spans="1:56" s="4" customForma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  <c r="BA8693"/>
      <c r="BB8693"/>
      <c r="BC8693"/>
      <c r="BD8693"/>
    </row>
    <row r="8694" spans="1:56" s="4" customForma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  <c r="BA8694"/>
      <c r="BB8694"/>
      <c r="BC8694"/>
      <c r="BD8694"/>
    </row>
    <row r="8695" spans="1:56" s="4" customForma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  <c r="BA8695"/>
      <c r="BB8695"/>
      <c r="BC8695"/>
      <c r="BD8695"/>
    </row>
    <row r="8696" spans="1:56" s="4" customForma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  <c r="BA8696"/>
      <c r="BB8696"/>
      <c r="BC8696"/>
      <c r="BD8696"/>
    </row>
    <row r="8697" spans="1:56" s="4" customForma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  <c r="BA8697"/>
      <c r="BB8697"/>
      <c r="BC8697"/>
      <c r="BD8697"/>
    </row>
    <row r="8698" spans="1:56" s="4" customForma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  <c r="BA8698"/>
      <c r="BB8698"/>
      <c r="BC8698"/>
      <c r="BD8698"/>
    </row>
    <row r="8699" spans="1:56" s="4" customForma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  <c r="BA8699"/>
      <c r="BB8699"/>
      <c r="BC8699"/>
      <c r="BD8699"/>
    </row>
    <row r="8700" spans="1:56" s="4" customForma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  <c r="BA8700"/>
      <c r="BB8700"/>
      <c r="BC8700"/>
      <c r="BD8700"/>
    </row>
    <row r="8701" spans="1:56" s="4" customForma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  <c r="BA8701"/>
      <c r="BB8701"/>
      <c r="BC8701"/>
      <c r="BD8701"/>
    </row>
    <row r="8702" spans="1:56" s="4" customForma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  <c r="BA8702"/>
      <c r="BB8702"/>
      <c r="BC8702"/>
      <c r="BD8702"/>
    </row>
    <row r="8703" spans="1:56" s="4" customForma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  <c r="BA8703"/>
      <c r="BB8703"/>
      <c r="BC8703"/>
      <c r="BD8703"/>
    </row>
    <row r="8704" spans="1:56" s="4" customForma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  <c r="BA8704"/>
      <c r="BB8704"/>
      <c r="BC8704"/>
      <c r="BD8704"/>
    </row>
    <row r="8705" spans="1:56" s="4" customForma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  <c r="BA8705"/>
      <c r="BB8705"/>
      <c r="BC8705"/>
      <c r="BD8705"/>
    </row>
    <row r="8706" spans="1:56" s="4" customForma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  <c r="BA8706"/>
      <c r="BB8706"/>
      <c r="BC8706"/>
      <c r="BD8706"/>
    </row>
    <row r="8707" spans="1:56" s="4" customForma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  <c r="BA8707"/>
      <c r="BB8707"/>
      <c r="BC8707"/>
      <c r="BD8707"/>
    </row>
    <row r="8708" spans="1:56" s="4" customForma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  <c r="BA8708"/>
      <c r="BB8708"/>
      <c r="BC8708"/>
      <c r="BD8708"/>
    </row>
    <row r="8709" spans="1:56" s="4" customForma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  <c r="BA8709"/>
      <c r="BB8709"/>
      <c r="BC8709"/>
      <c r="BD8709"/>
    </row>
    <row r="8710" spans="1:56" s="4" customForma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  <c r="BA8710"/>
      <c r="BB8710"/>
      <c r="BC8710"/>
      <c r="BD8710"/>
    </row>
    <row r="8711" spans="1:56" s="4" customForma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  <c r="BA8711"/>
      <c r="BB8711"/>
      <c r="BC8711"/>
      <c r="BD8711"/>
    </row>
    <row r="8712" spans="1:56" s="4" customForma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  <c r="BA8712"/>
      <c r="BB8712"/>
      <c r="BC8712"/>
      <c r="BD8712"/>
    </row>
    <row r="8713" spans="1:56" s="4" customForma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  <c r="BA8713"/>
      <c r="BB8713"/>
      <c r="BC8713"/>
      <c r="BD8713"/>
    </row>
    <row r="8714" spans="1:56" s="4" customForma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  <c r="BA8714"/>
      <c r="BB8714"/>
      <c r="BC8714"/>
      <c r="BD8714"/>
    </row>
    <row r="8715" spans="1:56" s="4" customForma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  <c r="BA8715"/>
      <c r="BB8715"/>
      <c r="BC8715"/>
      <c r="BD8715"/>
    </row>
    <row r="8716" spans="1:56" s="4" customForma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  <c r="BA8716"/>
      <c r="BB8716"/>
      <c r="BC8716"/>
      <c r="BD8716"/>
    </row>
    <row r="8717" spans="1:56" s="4" customForma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  <c r="BA8717"/>
      <c r="BB8717"/>
      <c r="BC8717"/>
      <c r="BD8717"/>
    </row>
    <row r="8718" spans="1:56" s="4" customForma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  <c r="BA8718"/>
      <c r="BB8718"/>
      <c r="BC8718"/>
      <c r="BD8718"/>
    </row>
    <row r="8719" spans="1:56" s="4" customForma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  <c r="BA8719"/>
      <c r="BB8719"/>
      <c r="BC8719"/>
      <c r="BD8719"/>
    </row>
    <row r="8720" spans="1:56" s="4" customForma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  <c r="BA8720"/>
      <c r="BB8720"/>
      <c r="BC8720"/>
      <c r="BD8720"/>
    </row>
    <row r="8721" spans="1:56" s="4" customForma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  <c r="BA8721"/>
      <c r="BB8721"/>
      <c r="BC8721"/>
      <c r="BD8721"/>
    </row>
    <row r="8722" spans="1:56" s="4" customForma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  <c r="BA8722"/>
      <c r="BB8722"/>
      <c r="BC8722"/>
      <c r="BD8722"/>
    </row>
    <row r="8723" spans="1:56" s="4" customForma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  <c r="BA8723"/>
      <c r="BB8723"/>
      <c r="BC8723"/>
      <c r="BD8723"/>
    </row>
    <row r="8724" spans="1:56" s="4" customForma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  <c r="BA8724"/>
      <c r="BB8724"/>
      <c r="BC8724"/>
      <c r="BD8724"/>
    </row>
    <row r="8725" spans="1:56" s="4" customForma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  <c r="BA8725"/>
      <c r="BB8725"/>
      <c r="BC8725"/>
      <c r="BD8725"/>
    </row>
    <row r="8726" spans="1:56" s="4" customForma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  <c r="BA8726"/>
      <c r="BB8726"/>
      <c r="BC8726"/>
      <c r="BD8726"/>
    </row>
    <row r="8727" spans="1:56" s="4" customForma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  <c r="BA8727"/>
      <c r="BB8727"/>
      <c r="BC8727"/>
      <c r="BD8727"/>
    </row>
    <row r="8728" spans="1:56" s="4" customForma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  <c r="BA8728"/>
      <c r="BB8728"/>
      <c r="BC8728"/>
      <c r="BD8728"/>
    </row>
    <row r="8729" spans="1:56" s="4" customForma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  <c r="BA8729"/>
      <c r="BB8729"/>
      <c r="BC8729"/>
      <c r="BD8729"/>
    </row>
    <row r="8730" spans="1:56" s="4" customForma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  <c r="BA8730"/>
      <c r="BB8730"/>
      <c r="BC8730"/>
      <c r="BD8730"/>
    </row>
    <row r="8731" spans="1:56" s="4" customForma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  <c r="BA8731"/>
      <c r="BB8731"/>
      <c r="BC8731"/>
      <c r="BD8731"/>
    </row>
    <row r="8732" spans="1:56" s="4" customForma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  <c r="BA8732"/>
      <c r="BB8732"/>
      <c r="BC8732"/>
      <c r="BD8732"/>
    </row>
    <row r="8733" spans="1:56" s="4" customForma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  <c r="BA8733"/>
      <c r="BB8733"/>
      <c r="BC8733"/>
      <c r="BD8733"/>
    </row>
    <row r="8734" spans="1:56" s="4" customForma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  <c r="BA8734"/>
      <c r="BB8734"/>
      <c r="BC8734"/>
      <c r="BD8734"/>
    </row>
    <row r="8735" spans="1:56" s="4" customForma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  <c r="BA8735"/>
      <c r="BB8735"/>
      <c r="BC8735"/>
      <c r="BD8735"/>
    </row>
    <row r="8736" spans="1:56" s="4" customForma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  <c r="BA8736"/>
      <c r="BB8736"/>
      <c r="BC8736"/>
      <c r="BD8736"/>
    </row>
    <row r="8737" spans="1:56" s="4" customForma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  <c r="BA8737"/>
      <c r="BB8737"/>
      <c r="BC8737"/>
      <c r="BD8737"/>
    </row>
    <row r="8738" spans="1:56" s="4" customForma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  <c r="BA8738"/>
      <c r="BB8738"/>
      <c r="BC8738"/>
      <c r="BD8738"/>
    </row>
    <row r="8739" spans="1:56" s="4" customForma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  <c r="BA8739"/>
      <c r="BB8739"/>
      <c r="BC8739"/>
      <c r="BD8739"/>
    </row>
    <row r="8740" spans="1:56" s="4" customForma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  <c r="BA8740"/>
      <c r="BB8740"/>
      <c r="BC8740"/>
      <c r="BD8740"/>
    </row>
    <row r="8741" spans="1:56" s="4" customForma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  <c r="BA8741"/>
      <c r="BB8741"/>
      <c r="BC8741"/>
      <c r="BD8741"/>
    </row>
    <row r="8742" spans="1:56" s="4" customForma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  <c r="BA8742"/>
      <c r="BB8742"/>
      <c r="BC8742"/>
      <c r="BD8742"/>
    </row>
    <row r="8743" spans="1:56" s="4" customForma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  <c r="BA8743"/>
      <c r="BB8743"/>
      <c r="BC8743"/>
      <c r="BD8743"/>
    </row>
    <row r="8744" spans="1:56" s="4" customForma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  <c r="BA8744"/>
      <c r="BB8744"/>
      <c r="BC8744"/>
      <c r="BD8744"/>
    </row>
    <row r="8745" spans="1:56" s="4" customForma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  <c r="BA8745"/>
      <c r="BB8745"/>
      <c r="BC8745"/>
      <c r="BD8745"/>
    </row>
    <row r="8746" spans="1:56" s="4" customForma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  <c r="BA8746"/>
      <c r="BB8746"/>
      <c r="BC8746"/>
      <c r="BD8746"/>
    </row>
    <row r="8747" spans="1:56" s="4" customForma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  <c r="BA8747"/>
      <c r="BB8747"/>
      <c r="BC8747"/>
      <c r="BD8747"/>
    </row>
    <row r="8748" spans="1:56" s="4" customForma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  <c r="BA8748"/>
      <c r="BB8748"/>
      <c r="BC8748"/>
      <c r="BD8748"/>
    </row>
    <row r="8749" spans="1:56" s="4" customForma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  <c r="BA8749"/>
      <c r="BB8749"/>
      <c r="BC8749"/>
      <c r="BD8749"/>
    </row>
    <row r="8750" spans="1:56" s="4" customForma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  <c r="BA8750"/>
      <c r="BB8750"/>
      <c r="BC8750"/>
      <c r="BD8750"/>
    </row>
    <row r="8751" spans="1:56" s="4" customForma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  <c r="BA8751"/>
      <c r="BB8751"/>
      <c r="BC8751"/>
      <c r="BD8751"/>
    </row>
    <row r="8752" spans="1:56" s="4" customForma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  <c r="BA8752"/>
      <c r="BB8752"/>
      <c r="BC8752"/>
      <c r="BD8752"/>
    </row>
    <row r="8753" spans="1:56" s="4" customForma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  <c r="BA8753"/>
      <c r="BB8753"/>
      <c r="BC8753"/>
      <c r="BD8753"/>
    </row>
    <row r="8754" spans="1:56" s="4" customForma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  <c r="BA8754"/>
      <c r="BB8754"/>
      <c r="BC8754"/>
      <c r="BD8754"/>
    </row>
    <row r="8755" spans="1:56" s="4" customForma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  <c r="BA8755"/>
      <c r="BB8755"/>
      <c r="BC8755"/>
      <c r="BD8755"/>
    </row>
    <row r="8756" spans="1:56" s="4" customForma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  <c r="BA8756"/>
      <c r="BB8756"/>
      <c r="BC8756"/>
      <c r="BD8756"/>
    </row>
    <row r="8757" spans="1:56" s="4" customForma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  <c r="BA8757"/>
      <c r="BB8757"/>
      <c r="BC8757"/>
      <c r="BD8757"/>
    </row>
    <row r="8758" spans="1:56" s="4" customForma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  <c r="BA8758"/>
      <c r="BB8758"/>
      <c r="BC8758"/>
      <c r="BD8758"/>
    </row>
    <row r="8759" spans="1:56" s="4" customForma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  <c r="BA8759"/>
      <c r="BB8759"/>
      <c r="BC8759"/>
      <c r="BD8759"/>
    </row>
    <row r="8760" spans="1:56" s="4" customForma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  <c r="BA8760"/>
      <c r="BB8760"/>
      <c r="BC8760"/>
      <c r="BD8760"/>
    </row>
    <row r="8761" spans="1:56" s="4" customForma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  <c r="BA8761"/>
      <c r="BB8761"/>
      <c r="BC8761"/>
      <c r="BD8761"/>
    </row>
    <row r="8762" spans="1:56" s="4" customForma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  <c r="BA8762"/>
      <c r="BB8762"/>
      <c r="BC8762"/>
      <c r="BD8762"/>
    </row>
    <row r="8763" spans="1:56" s="4" customForma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  <c r="BA8763"/>
      <c r="BB8763"/>
      <c r="BC8763"/>
      <c r="BD8763"/>
    </row>
    <row r="8764" spans="1:56" s="4" customForma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  <c r="BA8764"/>
      <c r="BB8764"/>
      <c r="BC8764"/>
      <c r="BD8764"/>
    </row>
    <row r="8765" spans="1:56" s="4" customForma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  <c r="BA8765"/>
      <c r="BB8765"/>
      <c r="BC8765"/>
      <c r="BD8765"/>
    </row>
    <row r="8766" spans="1:56" s="4" customForma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  <c r="BA8766"/>
      <c r="BB8766"/>
      <c r="BC8766"/>
      <c r="BD8766"/>
    </row>
    <row r="8767" spans="1:56" s="4" customForma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  <c r="BA8767"/>
      <c r="BB8767"/>
      <c r="BC8767"/>
      <c r="BD8767"/>
    </row>
    <row r="8768" spans="1:56" s="4" customForma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  <c r="BA8768"/>
      <c r="BB8768"/>
      <c r="BC8768"/>
      <c r="BD8768"/>
    </row>
    <row r="8769" spans="1:56" s="4" customForma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  <c r="BA8769"/>
      <c r="BB8769"/>
      <c r="BC8769"/>
      <c r="BD8769"/>
    </row>
    <row r="8770" spans="1:56" s="4" customForma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  <c r="BA8770"/>
      <c r="BB8770"/>
      <c r="BC8770"/>
      <c r="BD8770"/>
    </row>
    <row r="8771" spans="1:56" s="4" customForma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  <c r="BA8771"/>
      <c r="BB8771"/>
      <c r="BC8771"/>
      <c r="BD8771"/>
    </row>
    <row r="8772" spans="1:56" s="4" customForma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  <c r="BA8772"/>
      <c r="BB8772"/>
      <c r="BC8772"/>
      <c r="BD8772"/>
    </row>
    <row r="8773" spans="1:56" s="4" customForma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  <c r="BA8773"/>
      <c r="BB8773"/>
      <c r="BC8773"/>
      <c r="BD8773"/>
    </row>
    <row r="8774" spans="1:56" s="4" customForma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  <c r="BA8774"/>
      <c r="BB8774"/>
      <c r="BC8774"/>
      <c r="BD8774"/>
    </row>
    <row r="8775" spans="1:56" s="4" customForma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  <c r="BA8775"/>
      <c r="BB8775"/>
      <c r="BC8775"/>
      <c r="BD8775"/>
    </row>
    <row r="8776" spans="1:56" s="4" customForma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  <c r="BA8776"/>
      <c r="BB8776"/>
      <c r="BC8776"/>
      <c r="BD8776"/>
    </row>
    <row r="8777" spans="1:56" s="4" customForma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  <c r="BA8777"/>
      <c r="BB8777"/>
      <c r="BC8777"/>
      <c r="BD8777"/>
    </row>
    <row r="8778" spans="1:56" s="4" customForma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  <c r="BA8778"/>
      <c r="BB8778"/>
      <c r="BC8778"/>
      <c r="BD8778"/>
    </row>
    <row r="8779" spans="1:56" s="4" customForma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  <c r="BA8779"/>
      <c r="BB8779"/>
      <c r="BC8779"/>
      <c r="BD8779"/>
    </row>
    <row r="8780" spans="1:56" s="4" customForma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  <c r="BA8780"/>
      <c r="BB8780"/>
      <c r="BC8780"/>
      <c r="BD8780"/>
    </row>
    <row r="8781" spans="1:56" s="4" customForma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  <c r="BA8781"/>
      <c r="BB8781"/>
      <c r="BC8781"/>
      <c r="BD8781"/>
    </row>
    <row r="8782" spans="1:56" s="4" customForma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  <c r="BA8782"/>
      <c r="BB8782"/>
      <c r="BC8782"/>
      <c r="BD8782"/>
    </row>
    <row r="8783" spans="1:56" s="4" customForma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  <c r="BA8783"/>
      <c r="BB8783"/>
      <c r="BC8783"/>
      <c r="BD8783"/>
    </row>
    <row r="8784" spans="1:56" s="4" customForma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  <c r="BA8784"/>
      <c r="BB8784"/>
      <c r="BC8784"/>
      <c r="BD8784"/>
    </row>
    <row r="8785" spans="1:56" s="4" customForma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  <c r="BA8785"/>
      <c r="BB8785"/>
      <c r="BC8785"/>
      <c r="BD8785"/>
    </row>
    <row r="8786" spans="1:56" s="4" customForma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  <c r="BA8786"/>
      <c r="BB8786"/>
      <c r="BC8786"/>
      <c r="BD8786"/>
    </row>
    <row r="8787" spans="1:56" s="4" customForma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  <c r="BA8787"/>
      <c r="BB8787"/>
      <c r="BC8787"/>
      <c r="BD8787"/>
    </row>
    <row r="8788" spans="1:56" s="4" customForma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  <c r="BA8788"/>
      <c r="BB8788"/>
      <c r="BC8788"/>
      <c r="BD8788"/>
    </row>
    <row r="8789" spans="1:56" s="4" customForma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  <c r="BA8789"/>
      <c r="BB8789"/>
      <c r="BC8789"/>
      <c r="BD8789"/>
    </row>
    <row r="8790" spans="1:56" s="4" customForma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  <c r="BA8790"/>
      <c r="BB8790"/>
      <c r="BC8790"/>
      <c r="BD8790"/>
    </row>
    <row r="8791" spans="1:56" s="4" customForma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  <c r="BA8791"/>
      <c r="BB8791"/>
      <c r="BC8791"/>
      <c r="BD8791"/>
    </row>
    <row r="8792" spans="1:56" s="4" customForma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  <c r="BA8792"/>
      <c r="BB8792"/>
      <c r="BC8792"/>
      <c r="BD8792"/>
    </row>
    <row r="8793" spans="1:56" s="4" customForma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  <c r="BA8793"/>
      <c r="BB8793"/>
      <c r="BC8793"/>
      <c r="BD8793"/>
    </row>
    <row r="8794" spans="1:56" s="4" customForma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  <c r="BA8794"/>
      <c r="BB8794"/>
      <c r="BC8794"/>
      <c r="BD8794"/>
    </row>
    <row r="8795" spans="1:56" s="4" customForma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  <c r="BA8795"/>
      <c r="BB8795"/>
      <c r="BC8795"/>
      <c r="BD8795"/>
    </row>
    <row r="8796" spans="1:56" s="4" customForma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  <c r="BA8796"/>
      <c r="BB8796"/>
      <c r="BC8796"/>
      <c r="BD8796"/>
    </row>
    <row r="8797" spans="1:56" s="4" customForma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  <c r="BA8797"/>
      <c r="BB8797"/>
      <c r="BC8797"/>
      <c r="BD8797"/>
    </row>
    <row r="8798" spans="1:56" s="4" customForma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  <c r="BA8798"/>
      <c r="BB8798"/>
      <c r="BC8798"/>
      <c r="BD8798"/>
    </row>
    <row r="8799" spans="1:56" s="4" customForma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  <c r="BA8799"/>
      <c r="BB8799"/>
      <c r="BC8799"/>
      <c r="BD8799"/>
    </row>
    <row r="8800" spans="1:56" s="4" customForma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  <c r="BA8800"/>
      <c r="BB8800"/>
      <c r="BC8800"/>
      <c r="BD8800"/>
    </row>
    <row r="8801" spans="1:56" s="4" customForma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  <c r="BA8801"/>
      <c r="BB8801"/>
      <c r="BC8801"/>
      <c r="BD8801"/>
    </row>
    <row r="8802" spans="1:56" s="4" customForma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  <c r="BA8802"/>
      <c r="BB8802"/>
      <c r="BC8802"/>
      <c r="BD8802"/>
    </row>
    <row r="8803" spans="1:56" s="4" customForma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  <c r="BA8803"/>
      <c r="BB8803"/>
      <c r="BC8803"/>
      <c r="BD8803"/>
    </row>
    <row r="8804" spans="1:56" s="4" customForma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  <c r="BA8804"/>
      <c r="BB8804"/>
      <c r="BC8804"/>
      <c r="BD8804"/>
    </row>
    <row r="8805" spans="1:56" s="4" customForma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  <c r="BA8805"/>
      <c r="BB8805"/>
      <c r="BC8805"/>
      <c r="BD8805"/>
    </row>
    <row r="8806" spans="1:56" s="4" customForma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  <c r="BA8806"/>
      <c r="BB8806"/>
      <c r="BC8806"/>
      <c r="BD8806"/>
    </row>
    <row r="8807" spans="1:56" s="4" customForma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  <c r="BA8807"/>
      <c r="BB8807"/>
      <c r="BC8807"/>
      <c r="BD8807"/>
    </row>
    <row r="8808" spans="1:56" s="4" customForma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  <c r="BA8808"/>
      <c r="BB8808"/>
      <c r="BC8808"/>
      <c r="BD8808"/>
    </row>
    <row r="8809" spans="1:56" s="4" customForma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  <c r="BA8809"/>
      <c r="BB8809"/>
      <c r="BC8809"/>
      <c r="BD8809"/>
    </row>
    <row r="8810" spans="1:56" s="4" customForma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  <c r="BA8810"/>
      <c r="BB8810"/>
      <c r="BC8810"/>
      <c r="BD8810"/>
    </row>
    <row r="8811" spans="1:56" s="4" customForma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  <c r="BA8811"/>
      <c r="BB8811"/>
      <c r="BC8811"/>
      <c r="BD8811"/>
    </row>
    <row r="8812" spans="1:56" s="4" customForma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  <c r="BA8812"/>
      <c r="BB8812"/>
      <c r="BC8812"/>
      <c r="BD8812"/>
    </row>
    <row r="8813" spans="1:56" s="4" customForma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  <c r="BA8813"/>
      <c r="BB8813"/>
      <c r="BC8813"/>
      <c r="BD8813"/>
    </row>
    <row r="8814" spans="1:56" s="4" customForma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  <c r="BA8814"/>
      <c r="BB8814"/>
      <c r="BC8814"/>
      <c r="BD8814"/>
    </row>
    <row r="8815" spans="1:56" s="4" customForma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  <c r="BA8815"/>
      <c r="BB8815"/>
      <c r="BC8815"/>
      <c r="BD8815"/>
    </row>
    <row r="8816" spans="1:56" s="4" customForma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  <c r="BA8816"/>
      <c r="BB8816"/>
      <c r="BC8816"/>
      <c r="BD8816"/>
    </row>
    <row r="8817" spans="1:56" s="4" customForma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  <c r="BA8817"/>
      <c r="BB8817"/>
      <c r="BC8817"/>
      <c r="BD8817"/>
    </row>
    <row r="8818" spans="1:56" s="4" customForma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  <c r="BA8818"/>
      <c r="BB8818"/>
      <c r="BC8818"/>
      <c r="BD8818"/>
    </row>
    <row r="8819" spans="1:56" s="4" customForma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  <c r="BA8819"/>
      <c r="BB8819"/>
      <c r="BC8819"/>
      <c r="BD8819"/>
    </row>
    <row r="8820" spans="1:56" s="4" customForma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  <c r="BA8820"/>
      <c r="BB8820"/>
      <c r="BC8820"/>
      <c r="BD8820"/>
    </row>
    <row r="8821" spans="1:56" s="4" customForma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  <c r="BA8821"/>
      <c r="BB8821"/>
      <c r="BC8821"/>
      <c r="BD8821"/>
    </row>
    <row r="8822" spans="1:56" s="4" customForma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  <c r="BA8822"/>
      <c r="BB8822"/>
      <c r="BC8822"/>
      <c r="BD8822"/>
    </row>
    <row r="8823" spans="1:56" s="4" customForma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  <c r="BA8823"/>
      <c r="BB8823"/>
      <c r="BC8823"/>
      <c r="BD8823"/>
    </row>
    <row r="8824" spans="1:56" s="4" customForma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  <c r="BA8824"/>
      <c r="BB8824"/>
      <c r="BC8824"/>
      <c r="BD8824"/>
    </row>
    <row r="8825" spans="1:56" s="4" customForma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  <c r="BA8825"/>
      <c r="BB8825"/>
      <c r="BC8825"/>
      <c r="BD8825"/>
    </row>
    <row r="8826" spans="1:56" s="4" customForma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  <c r="BA8826"/>
      <c r="BB8826"/>
      <c r="BC8826"/>
      <c r="BD8826"/>
    </row>
    <row r="8827" spans="1:56" s="4" customForma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  <c r="BA8827"/>
      <c r="BB8827"/>
      <c r="BC8827"/>
      <c r="BD8827"/>
    </row>
    <row r="8828" spans="1:56" s="4" customForma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  <c r="BA8828"/>
      <c r="BB8828"/>
      <c r="BC8828"/>
      <c r="BD8828"/>
    </row>
    <row r="8829" spans="1:56" s="4" customForma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  <c r="BA8829"/>
      <c r="BB8829"/>
      <c r="BC8829"/>
      <c r="BD8829"/>
    </row>
    <row r="8830" spans="1:56" s="4" customForma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  <c r="BA8830"/>
      <c r="BB8830"/>
      <c r="BC8830"/>
      <c r="BD8830"/>
    </row>
    <row r="8831" spans="1:56" s="4" customForma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  <c r="BA8831"/>
      <c r="BB8831"/>
      <c r="BC8831"/>
      <c r="BD8831"/>
    </row>
    <row r="8832" spans="1:56" s="4" customForma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  <c r="BA8832"/>
      <c r="BB8832"/>
      <c r="BC8832"/>
      <c r="BD8832"/>
    </row>
    <row r="8833" spans="1:56" s="4" customForma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  <c r="BA8833"/>
      <c r="BB8833"/>
      <c r="BC8833"/>
      <c r="BD8833"/>
    </row>
    <row r="8834" spans="1:56" s="4" customForma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  <c r="BA8834"/>
      <c r="BB8834"/>
      <c r="BC8834"/>
      <c r="BD8834"/>
    </row>
    <row r="8835" spans="1:56" s="4" customForma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  <c r="AJ8835"/>
      <c r="AK8835"/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  <c r="BA8835"/>
      <c r="BB8835"/>
      <c r="BC8835"/>
      <c r="BD8835"/>
    </row>
    <row r="8836" spans="1:56" s="4" customForma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  <c r="BA8836"/>
      <c r="BB8836"/>
      <c r="BC8836"/>
      <c r="BD8836"/>
    </row>
    <row r="8837" spans="1:56" s="4" customForma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  <c r="BA8837"/>
      <c r="BB8837"/>
      <c r="BC8837"/>
      <c r="BD8837"/>
    </row>
    <row r="8838" spans="1:56" s="4" customForma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  <c r="BA8838"/>
      <c r="BB8838"/>
      <c r="BC8838"/>
      <c r="BD8838"/>
    </row>
    <row r="8839" spans="1:56" s="4" customForma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  <c r="BA8839"/>
      <c r="BB8839"/>
      <c r="BC8839"/>
      <c r="BD8839"/>
    </row>
    <row r="8840" spans="1:56" s="4" customForma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  <c r="BA8840"/>
      <c r="BB8840"/>
      <c r="BC8840"/>
      <c r="BD8840"/>
    </row>
    <row r="8841" spans="1:56" s="4" customForma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  <c r="BA8841"/>
      <c r="BB8841"/>
      <c r="BC8841"/>
      <c r="BD8841"/>
    </row>
    <row r="8842" spans="1:56" s="4" customForma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  <c r="BA8842"/>
      <c r="BB8842"/>
      <c r="BC8842"/>
      <c r="BD8842"/>
    </row>
    <row r="8843" spans="1:56" s="4" customForma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  <c r="BA8843"/>
      <c r="BB8843"/>
      <c r="BC8843"/>
      <c r="BD8843"/>
    </row>
    <row r="8844" spans="1:56" s="4" customForma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  <c r="BA8844"/>
      <c r="BB8844"/>
      <c r="BC8844"/>
      <c r="BD8844"/>
    </row>
    <row r="8845" spans="1:56" s="4" customForma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  <c r="BA8845"/>
      <c r="BB8845"/>
      <c r="BC8845"/>
      <c r="BD8845"/>
    </row>
    <row r="8846" spans="1:56" s="4" customForma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  <c r="BA8846"/>
      <c r="BB8846"/>
      <c r="BC8846"/>
      <c r="BD8846"/>
    </row>
    <row r="8847" spans="1:56" s="4" customForma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  <c r="BA8847"/>
      <c r="BB8847"/>
      <c r="BC8847"/>
      <c r="BD8847"/>
    </row>
    <row r="8848" spans="1:56" s="4" customForma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  <c r="BA8848"/>
      <c r="BB8848"/>
      <c r="BC8848"/>
      <c r="BD8848"/>
    </row>
    <row r="8849" spans="1:56" s="4" customForma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  <c r="BA8849"/>
      <c r="BB8849"/>
      <c r="BC8849"/>
      <c r="BD8849"/>
    </row>
    <row r="8850" spans="1:56" s="4" customForma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  <c r="BA8850"/>
      <c r="BB8850"/>
      <c r="BC8850"/>
      <c r="BD8850"/>
    </row>
    <row r="8851" spans="1:56" s="4" customForma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  <c r="BA8851"/>
      <c r="BB8851"/>
      <c r="BC8851"/>
      <c r="BD8851"/>
    </row>
    <row r="8852" spans="1:56" s="4" customForma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  <c r="BA8852"/>
      <c r="BB8852"/>
      <c r="BC8852"/>
      <c r="BD8852"/>
    </row>
    <row r="8853" spans="1:56" s="4" customForma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  <c r="BA8853"/>
      <c r="BB8853"/>
      <c r="BC8853"/>
      <c r="BD8853"/>
    </row>
    <row r="8854" spans="1:56" s="4" customForma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  <c r="BA8854"/>
      <c r="BB8854"/>
      <c r="BC8854"/>
      <c r="BD8854"/>
    </row>
    <row r="8855" spans="1:56" s="4" customForma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  <c r="BA8855"/>
      <c r="BB8855"/>
      <c r="BC8855"/>
      <c r="BD8855"/>
    </row>
    <row r="8856" spans="1:56" s="4" customForma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  <c r="BA8856"/>
      <c r="BB8856"/>
      <c r="BC8856"/>
      <c r="BD8856"/>
    </row>
    <row r="8857" spans="1:56" s="4" customForma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  <c r="BA8857"/>
      <c r="BB8857"/>
      <c r="BC8857"/>
      <c r="BD8857"/>
    </row>
    <row r="8858" spans="1:56" s="4" customForma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  <c r="BA8858"/>
      <c r="BB8858"/>
      <c r="BC8858"/>
      <c r="BD8858"/>
    </row>
    <row r="8859" spans="1:56" s="4" customForma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  <c r="BA8859"/>
      <c r="BB8859"/>
      <c r="BC8859"/>
      <c r="BD8859"/>
    </row>
    <row r="8860" spans="1:56" s="4" customForma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  <c r="BA8860"/>
      <c r="BB8860"/>
      <c r="BC8860"/>
      <c r="BD8860"/>
    </row>
    <row r="8861" spans="1:56" s="4" customForma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  <c r="BA8861"/>
      <c r="BB8861"/>
      <c r="BC8861"/>
      <c r="BD8861"/>
    </row>
    <row r="8862" spans="1:56" s="4" customForma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  <c r="BA8862"/>
      <c r="BB8862"/>
      <c r="BC8862"/>
      <c r="BD8862"/>
    </row>
    <row r="8863" spans="1:56" s="4" customForma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  <c r="BA8863"/>
      <c r="BB8863"/>
      <c r="BC8863"/>
      <c r="BD8863"/>
    </row>
    <row r="8864" spans="1:56" s="4" customForma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  <c r="BA8864"/>
      <c r="BB8864"/>
      <c r="BC8864"/>
      <c r="BD8864"/>
    </row>
    <row r="8865" spans="1:56" s="4" customForma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  <c r="BA8865"/>
      <c r="BB8865"/>
      <c r="BC8865"/>
      <c r="BD8865"/>
    </row>
    <row r="8866" spans="1:56" s="4" customForma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  <c r="BA8866"/>
      <c r="BB8866"/>
      <c r="BC8866"/>
      <c r="BD8866"/>
    </row>
    <row r="8867" spans="1:56" s="4" customForma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  <c r="BA8867"/>
      <c r="BB8867"/>
      <c r="BC8867"/>
      <c r="BD8867"/>
    </row>
    <row r="8868" spans="1:56" s="4" customForma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  <c r="BA8868"/>
      <c r="BB8868"/>
      <c r="BC8868"/>
      <c r="BD8868"/>
    </row>
    <row r="8869" spans="1:56" s="4" customForma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  <c r="BA8869"/>
      <c r="BB8869"/>
      <c r="BC8869"/>
      <c r="BD8869"/>
    </row>
    <row r="8870" spans="1:56" s="4" customForma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  <c r="BA8870"/>
      <c r="BB8870"/>
      <c r="BC8870"/>
      <c r="BD8870"/>
    </row>
    <row r="8871" spans="1:56" s="4" customForma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  <c r="BA8871"/>
      <c r="BB8871"/>
      <c r="BC8871"/>
      <c r="BD8871"/>
    </row>
    <row r="8872" spans="1:56" s="4" customForma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  <c r="BA8872"/>
      <c r="BB8872"/>
      <c r="BC8872"/>
      <c r="BD8872"/>
    </row>
    <row r="8873" spans="1:56" s="4" customForma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  <c r="BA8873"/>
      <c r="BB8873"/>
      <c r="BC8873"/>
      <c r="BD8873"/>
    </row>
    <row r="8874" spans="1:56" s="4" customForma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  <c r="BA8874"/>
      <c r="BB8874"/>
      <c r="BC8874"/>
      <c r="BD8874"/>
    </row>
    <row r="8875" spans="1:56" s="4" customForma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  <c r="BA8875"/>
      <c r="BB8875"/>
      <c r="BC8875"/>
      <c r="BD8875"/>
    </row>
    <row r="8876" spans="1:56" s="4" customForma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  <c r="BA8876"/>
      <c r="BB8876"/>
      <c r="BC8876"/>
      <c r="BD8876"/>
    </row>
    <row r="8877" spans="1:56" s="4" customForma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  <c r="BA8877"/>
      <c r="BB8877"/>
      <c r="BC8877"/>
      <c r="BD8877"/>
    </row>
    <row r="8878" spans="1:56" s="4" customForma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  <c r="BA8878"/>
      <c r="BB8878"/>
      <c r="BC8878"/>
      <c r="BD8878"/>
    </row>
    <row r="8879" spans="1:56" s="4" customForma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  <c r="BA8879"/>
      <c r="BB8879"/>
      <c r="BC8879"/>
      <c r="BD8879"/>
    </row>
    <row r="8880" spans="1:56" s="4" customForma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  <c r="BA8880"/>
      <c r="BB8880"/>
      <c r="BC8880"/>
      <c r="BD8880"/>
    </row>
    <row r="8881" spans="1:56" s="4" customForma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  <c r="BA8881"/>
      <c r="BB8881"/>
      <c r="BC8881"/>
      <c r="BD8881"/>
    </row>
    <row r="8882" spans="1:56" s="4" customForma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  <c r="BA8882"/>
      <c r="BB8882"/>
      <c r="BC8882"/>
      <c r="BD8882"/>
    </row>
    <row r="8883" spans="1:56" s="4" customForma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  <c r="BA8883"/>
      <c r="BB8883"/>
      <c r="BC8883"/>
      <c r="BD8883"/>
    </row>
    <row r="8884" spans="1:56" s="4" customForma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  <c r="BA8884"/>
      <c r="BB8884"/>
      <c r="BC8884"/>
      <c r="BD8884"/>
    </row>
    <row r="8885" spans="1:56" s="4" customForma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  <c r="BA8885"/>
      <c r="BB8885"/>
      <c r="BC8885"/>
      <c r="BD8885"/>
    </row>
    <row r="8886" spans="1:56" s="4" customForma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  <c r="BA8886"/>
      <c r="BB8886"/>
      <c r="BC8886"/>
      <c r="BD8886"/>
    </row>
    <row r="8887" spans="1:56" s="4" customForma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  <c r="BA8887"/>
      <c r="BB8887"/>
      <c r="BC8887"/>
      <c r="BD8887"/>
    </row>
    <row r="8888" spans="1:56" s="4" customForma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  <c r="BA8888"/>
      <c r="BB8888"/>
      <c r="BC8888"/>
      <c r="BD8888"/>
    </row>
    <row r="8889" spans="1:56" s="4" customForma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  <c r="BA8889"/>
      <c r="BB8889"/>
      <c r="BC8889"/>
      <c r="BD8889"/>
    </row>
    <row r="8890" spans="1:56" s="4" customForma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  <c r="BA8890"/>
      <c r="BB8890"/>
      <c r="BC8890"/>
      <c r="BD8890"/>
    </row>
    <row r="8891" spans="1:56" s="4" customForma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  <c r="BA8891"/>
      <c r="BB8891"/>
      <c r="BC8891"/>
      <c r="BD8891"/>
    </row>
    <row r="8892" spans="1:56" s="4" customForma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  <c r="BA8892"/>
      <c r="BB8892"/>
      <c r="BC8892"/>
      <c r="BD8892"/>
    </row>
    <row r="8893" spans="1:56" s="4" customForma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  <c r="BA8893"/>
      <c r="BB8893"/>
      <c r="BC8893"/>
      <c r="BD8893"/>
    </row>
    <row r="8894" spans="1:56" s="4" customForma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  <c r="BA8894"/>
      <c r="BB8894"/>
      <c r="BC8894"/>
      <c r="BD8894"/>
    </row>
    <row r="8895" spans="1:56" s="4" customForma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  <c r="BA8895"/>
      <c r="BB8895"/>
      <c r="BC8895"/>
      <c r="BD8895"/>
    </row>
    <row r="8896" spans="1:56" s="4" customForma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  <c r="BA8896"/>
      <c r="BB8896"/>
      <c r="BC8896"/>
      <c r="BD8896"/>
    </row>
    <row r="8897" spans="1:56" s="4" customForma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  <c r="BA8897"/>
      <c r="BB8897"/>
      <c r="BC8897"/>
      <c r="BD8897"/>
    </row>
    <row r="8898" spans="1:56" s="4" customForma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  <c r="BA8898"/>
      <c r="BB8898"/>
      <c r="BC8898"/>
      <c r="BD8898"/>
    </row>
    <row r="8899" spans="1:56" s="4" customForma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  <c r="BA8899"/>
      <c r="BB8899"/>
      <c r="BC8899"/>
      <c r="BD8899"/>
    </row>
    <row r="8900" spans="1:56" s="4" customForma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  <c r="BA8900"/>
      <c r="BB8900"/>
      <c r="BC8900"/>
      <c r="BD8900"/>
    </row>
    <row r="8901" spans="1:56" s="4" customForma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  <c r="BA8901"/>
      <c r="BB8901"/>
      <c r="BC8901"/>
      <c r="BD8901"/>
    </row>
    <row r="8902" spans="1:56" s="4" customForma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  <c r="BA8902"/>
      <c r="BB8902"/>
      <c r="BC8902"/>
      <c r="BD8902"/>
    </row>
    <row r="8903" spans="1:56" s="4" customForma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  <c r="BA8903"/>
      <c r="BB8903"/>
      <c r="BC8903"/>
      <c r="BD8903"/>
    </row>
    <row r="8904" spans="1:56" s="4" customForma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  <c r="BA8904"/>
      <c r="BB8904"/>
      <c r="BC8904"/>
      <c r="BD8904"/>
    </row>
    <row r="8905" spans="1:56" s="4" customForma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  <c r="BA8905"/>
      <c r="BB8905"/>
      <c r="BC8905"/>
      <c r="BD8905"/>
    </row>
    <row r="8906" spans="1:56" s="4" customForma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  <c r="BA8906"/>
      <c r="BB8906"/>
      <c r="BC8906"/>
      <c r="BD8906"/>
    </row>
    <row r="8907" spans="1:56" s="4" customForma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  <c r="BA8907"/>
      <c r="BB8907"/>
      <c r="BC8907"/>
      <c r="BD8907"/>
    </row>
    <row r="8908" spans="1:56" s="4" customForma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  <c r="BA8908"/>
      <c r="BB8908"/>
      <c r="BC8908"/>
      <c r="BD8908"/>
    </row>
    <row r="8909" spans="1:56" s="4" customForma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  <c r="BA8909"/>
      <c r="BB8909"/>
      <c r="BC8909"/>
      <c r="BD8909"/>
    </row>
    <row r="8910" spans="1:56" s="4" customForma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  <c r="BA8910"/>
      <c r="BB8910"/>
      <c r="BC8910"/>
      <c r="BD8910"/>
    </row>
    <row r="8911" spans="1:56" s="4" customForma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  <c r="BA8911"/>
      <c r="BB8911"/>
      <c r="BC8911"/>
      <c r="BD8911"/>
    </row>
    <row r="8912" spans="1:56" s="4" customForma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  <c r="BA8912"/>
      <c r="BB8912"/>
      <c r="BC8912"/>
      <c r="BD8912"/>
    </row>
    <row r="8913" spans="1:56" s="4" customForma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  <c r="BA8913"/>
      <c r="BB8913"/>
      <c r="BC8913"/>
      <c r="BD8913"/>
    </row>
    <row r="8914" spans="1:56" s="4" customForma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  <c r="BA8914"/>
      <c r="BB8914"/>
      <c r="BC8914"/>
      <c r="BD8914"/>
    </row>
    <row r="8915" spans="1:56" s="4" customForma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  <c r="BA8915"/>
      <c r="BB8915"/>
      <c r="BC8915"/>
      <c r="BD8915"/>
    </row>
    <row r="8916" spans="1:56" s="4" customForma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  <c r="BA8916"/>
      <c r="BB8916"/>
      <c r="BC8916"/>
      <c r="BD8916"/>
    </row>
    <row r="8917" spans="1:56" s="4" customForma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  <c r="BA8917"/>
      <c r="BB8917"/>
      <c r="BC8917"/>
      <c r="BD8917"/>
    </row>
    <row r="8918" spans="1:56" s="4" customForma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  <c r="BA8918"/>
      <c r="BB8918"/>
      <c r="BC8918"/>
      <c r="BD8918"/>
    </row>
    <row r="8919" spans="1:56" s="4" customForma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  <c r="BA8919"/>
      <c r="BB8919"/>
      <c r="BC8919"/>
      <c r="BD8919"/>
    </row>
    <row r="8920" spans="1:56" s="4" customForma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  <c r="BA8920"/>
      <c r="BB8920"/>
      <c r="BC8920"/>
      <c r="BD8920"/>
    </row>
    <row r="8921" spans="1:56" s="4" customForma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  <c r="AJ8921"/>
      <c r="AK8921"/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  <c r="BA8921"/>
      <c r="BB8921"/>
      <c r="BC8921"/>
      <c r="BD8921"/>
    </row>
    <row r="8922" spans="1:56" s="4" customForma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  <c r="BA8922"/>
      <c r="BB8922"/>
      <c r="BC8922"/>
      <c r="BD8922"/>
    </row>
    <row r="8923" spans="1:56" s="4" customForma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  <c r="BA8923"/>
      <c r="BB8923"/>
      <c r="BC8923"/>
      <c r="BD8923"/>
    </row>
    <row r="8924" spans="1:56" s="4" customForma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  <c r="BA8924"/>
      <c r="BB8924"/>
      <c r="BC8924"/>
      <c r="BD8924"/>
    </row>
    <row r="8925" spans="1:56" s="4" customForma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  <c r="BA8925"/>
      <c r="BB8925"/>
      <c r="BC8925"/>
      <c r="BD8925"/>
    </row>
    <row r="8926" spans="1:56" s="4" customForma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  <c r="BA8926"/>
      <c r="BB8926"/>
      <c r="BC8926"/>
      <c r="BD8926"/>
    </row>
    <row r="8927" spans="1:56" s="4" customForma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  <c r="BA8927"/>
      <c r="BB8927"/>
      <c r="BC8927"/>
      <c r="BD8927"/>
    </row>
    <row r="8928" spans="1:56" s="4" customForma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  <c r="AJ8928"/>
      <c r="AK8928"/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  <c r="BA8928"/>
      <c r="BB8928"/>
      <c r="BC8928"/>
      <c r="BD8928"/>
    </row>
    <row r="8929" spans="1:56" s="4" customForma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  <c r="BA8929"/>
      <c r="BB8929"/>
      <c r="BC8929"/>
      <c r="BD8929"/>
    </row>
    <row r="8930" spans="1:56" s="4" customForma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  <c r="BA8930"/>
      <c r="BB8930"/>
      <c r="BC8930"/>
      <c r="BD8930"/>
    </row>
    <row r="8931" spans="1:56" s="4" customForma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  <c r="BA8931"/>
      <c r="BB8931"/>
      <c r="BC8931"/>
      <c r="BD8931"/>
    </row>
    <row r="8932" spans="1:56" s="4" customForma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  <c r="BA8932"/>
      <c r="BB8932"/>
      <c r="BC8932"/>
      <c r="BD8932"/>
    </row>
    <row r="8933" spans="1:56" s="4" customForma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  <c r="BA8933"/>
      <c r="BB8933"/>
      <c r="BC8933"/>
      <c r="BD8933"/>
    </row>
    <row r="8934" spans="1:56" s="4" customForma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  <c r="BA8934"/>
      <c r="BB8934"/>
      <c r="BC8934"/>
      <c r="BD8934"/>
    </row>
    <row r="8935" spans="1:56" s="4" customForma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  <c r="AJ8935"/>
      <c r="AK8935"/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  <c r="BA8935"/>
      <c r="BB8935"/>
      <c r="BC8935"/>
      <c r="BD8935"/>
    </row>
    <row r="8936" spans="1:56" s="4" customForma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  <c r="BA8936"/>
      <c r="BB8936"/>
      <c r="BC8936"/>
      <c r="BD8936"/>
    </row>
    <row r="8937" spans="1:56" s="4" customForma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  <c r="BA8937"/>
      <c r="BB8937"/>
      <c r="BC8937"/>
      <c r="BD8937"/>
    </row>
    <row r="8938" spans="1:56" s="4" customForma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  <c r="BA8938"/>
      <c r="BB8938"/>
      <c r="BC8938"/>
      <c r="BD8938"/>
    </row>
    <row r="8939" spans="1:56" s="4" customForma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  <c r="BA8939"/>
      <c r="BB8939"/>
      <c r="BC8939"/>
      <c r="BD8939"/>
    </row>
    <row r="8940" spans="1:56" s="4" customForma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  <c r="BA8940"/>
      <c r="BB8940"/>
      <c r="BC8940"/>
      <c r="BD8940"/>
    </row>
    <row r="8941" spans="1:56" s="4" customForma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  <c r="BA8941"/>
      <c r="BB8941"/>
      <c r="BC8941"/>
      <c r="BD8941"/>
    </row>
    <row r="8942" spans="1:56" s="4" customForma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  <c r="AJ8942"/>
      <c r="AK8942"/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  <c r="BA8942"/>
      <c r="BB8942"/>
      <c r="BC8942"/>
      <c r="BD8942"/>
    </row>
    <row r="8943" spans="1:56" s="4" customForma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  <c r="BA8943"/>
      <c r="BB8943"/>
      <c r="BC8943"/>
      <c r="BD8943"/>
    </row>
    <row r="8944" spans="1:56" s="4" customForma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  <c r="BA8944"/>
      <c r="BB8944"/>
      <c r="BC8944"/>
      <c r="BD8944"/>
    </row>
    <row r="8945" spans="1:56" s="4" customForma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  <c r="BA8945"/>
      <c r="BB8945"/>
      <c r="BC8945"/>
      <c r="BD8945"/>
    </row>
    <row r="8946" spans="1:56" s="4" customForma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  <c r="BA8946"/>
      <c r="BB8946"/>
      <c r="BC8946"/>
      <c r="BD8946"/>
    </row>
    <row r="8947" spans="1:56" s="4" customForma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  <c r="BA8947"/>
      <c r="BB8947"/>
      <c r="BC8947"/>
      <c r="BD8947"/>
    </row>
    <row r="8948" spans="1:56" s="4" customForma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  <c r="BA8948"/>
      <c r="BB8948"/>
      <c r="BC8948"/>
      <c r="BD8948"/>
    </row>
    <row r="8949" spans="1:56" s="4" customForma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  <c r="AJ8949"/>
      <c r="AK8949"/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  <c r="BA8949"/>
      <c r="BB8949"/>
      <c r="BC8949"/>
      <c r="BD8949"/>
    </row>
    <row r="8950" spans="1:56" s="4" customForma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  <c r="BA8950"/>
      <c r="BB8950"/>
      <c r="BC8950"/>
      <c r="BD8950"/>
    </row>
    <row r="8951" spans="1:56" s="4" customForma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  <c r="BA8951"/>
      <c r="BB8951"/>
      <c r="BC8951"/>
      <c r="BD8951"/>
    </row>
    <row r="8952" spans="1:56" s="4" customForma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  <c r="BA8952"/>
      <c r="BB8952"/>
      <c r="BC8952"/>
      <c r="BD8952"/>
    </row>
    <row r="8953" spans="1:56" s="4" customForma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  <c r="BA8953"/>
      <c r="BB8953"/>
      <c r="BC8953"/>
      <c r="BD8953"/>
    </row>
    <row r="8954" spans="1:56" s="4" customForma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  <c r="BA8954"/>
      <c r="BB8954"/>
      <c r="BC8954"/>
      <c r="BD8954"/>
    </row>
    <row r="8955" spans="1:56" s="4" customForma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  <c r="BA8955"/>
      <c r="BB8955"/>
      <c r="BC8955"/>
      <c r="BD8955"/>
    </row>
    <row r="8956" spans="1:56" s="4" customForma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  <c r="AJ8956"/>
      <c r="AK8956"/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  <c r="BA8956"/>
      <c r="BB8956"/>
      <c r="BC8956"/>
      <c r="BD8956"/>
    </row>
    <row r="8957" spans="1:56" s="4" customForma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  <c r="BA8957"/>
      <c r="BB8957"/>
      <c r="BC8957"/>
      <c r="BD8957"/>
    </row>
    <row r="8958" spans="1:56" s="4" customForma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  <c r="BA8958"/>
      <c r="BB8958"/>
      <c r="BC8958"/>
      <c r="BD8958"/>
    </row>
    <row r="8959" spans="1:56" s="4" customForma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  <c r="BA8959"/>
      <c r="BB8959"/>
      <c r="BC8959"/>
      <c r="BD8959"/>
    </row>
    <row r="8960" spans="1:56" s="4" customForma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  <c r="BA8960"/>
      <c r="BB8960"/>
      <c r="BC8960"/>
      <c r="BD8960"/>
    </row>
    <row r="8961" spans="1:56" s="4" customForma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  <c r="BA8961"/>
      <c r="BB8961"/>
      <c r="BC8961"/>
      <c r="BD8961"/>
    </row>
    <row r="8962" spans="1:56" s="4" customForma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  <c r="BA8962"/>
      <c r="BB8962"/>
      <c r="BC8962"/>
      <c r="BD8962"/>
    </row>
    <row r="8963" spans="1:56" s="4" customForma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  <c r="BA8963"/>
      <c r="BB8963"/>
      <c r="BC8963"/>
      <c r="BD8963"/>
    </row>
    <row r="8964" spans="1:56" s="4" customForma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  <c r="BA8964"/>
      <c r="BB8964"/>
      <c r="BC8964"/>
      <c r="BD8964"/>
    </row>
    <row r="8965" spans="1:56" s="4" customForma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  <c r="BA8965"/>
      <c r="BB8965"/>
      <c r="BC8965"/>
      <c r="BD8965"/>
    </row>
    <row r="8966" spans="1:56" s="4" customForma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  <c r="BA8966"/>
      <c r="BB8966"/>
      <c r="BC8966"/>
      <c r="BD8966"/>
    </row>
    <row r="8967" spans="1:56" s="4" customForma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  <c r="AJ8967"/>
      <c r="AK8967"/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  <c r="BA8967"/>
      <c r="BB8967"/>
      <c r="BC8967"/>
      <c r="BD8967"/>
    </row>
    <row r="8968" spans="1:56" s="4" customForma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  <c r="BA8968"/>
      <c r="BB8968"/>
      <c r="BC8968"/>
      <c r="BD8968"/>
    </row>
    <row r="8969" spans="1:56" s="4" customForma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  <c r="BA8969"/>
      <c r="BB8969"/>
      <c r="BC8969"/>
      <c r="BD8969"/>
    </row>
    <row r="8970" spans="1:56" s="4" customForma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  <c r="BA8970"/>
      <c r="BB8970"/>
      <c r="BC8970"/>
      <c r="BD8970"/>
    </row>
    <row r="8971" spans="1:56" s="4" customForma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  <c r="BA8971"/>
      <c r="BB8971"/>
      <c r="BC8971"/>
      <c r="BD8971"/>
    </row>
    <row r="8972" spans="1:56" s="4" customForma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  <c r="BA8972"/>
      <c r="BB8972"/>
      <c r="BC8972"/>
      <c r="BD8972"/>
    </row>
    <row r="8973" spans="1:56" s="4" customForma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  <c r="BA8973"/>
      <c r="BB8973"/>
      <c r="BC8973"/>
      <c r="BD8973"/>
    </row>
    <row r="8974" spans="1:56" s="4" customForma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  <c r="AJ8974"/>
      <c r="AK8974"/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  <c r="BA8974"/>
      <c r="BB8974"/>
      <c r="BC8974"/>
      <c r="BD8974"/>
    </row>
    <row r="8975" spans="1:56" s="4" customForma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  <c r="BA8975"/>
      <c r="BB8975"/>
      <c r="BC8975"/>
      <c r="BD8975"/>
    </row>
    <row r="8976" spans="1:56" s="4" customForma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  <c r="BA8976"/>
      <c r="BB8976"/>
      <c r="BC8976"/>
      <c r="BD8976"/>
    </row>
    <row r="8977" spans="1:56" s="4" customForma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  <c r="BA8977"/>
      <c r="BB8977"/>
      <c r="BC8977"/>
      <c r="BD8977"/>
    </row>
    <row r="8978" spans="1:56" s="4" customForma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  <c r="BA8978"/>
      <c r="BB8978"/>
      <c r="BC8978"/>
      <c r="BD8978"/>
    </row>
    <row r="8979" spans="1:56" s="4" customForma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  <c r="BA8979"/>
      <c r="BB8979"/>
      <c r="BC8979"/>
      <c r="BD8979"/>
    </row>
    <row r="8980" spans="1:56" s="4" customForma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  <c r="BA8980"/>
      <c r="BB8980"/>
      <c r="BC8980"/>
      <c r="BD8980"/>
    </row>
    <row r="8981" spans="1:56" s="4" customForma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  <c r="BA8981"/>
      <c r="BB8981"/>
      <c r="BC8981"/>
      <c r="BD8981"/>
    </row>
    <row r="8982" spans="1:56" s="4" customForma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  <c r="BA8982"/>
      <c r="BB8982"/>
      <c r="BC8982"/>
      <c r="BD8982"/>
    </row>
    <row r="8983" spans="1:56" s="4" customForma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  <c r="BA8983"/>
      <c r="BB8983"/>
      <c r="BC8983"/>
      <c r="BD8983"/>
    </row>
    <row r="8984" spans="1:56" s="4" customForma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  <c r="BA8984"/>
      <c r="BB8984"/>
      <c r="BC8984"/>
      <c r="BD8984"/>
    </row>
    <row r="8985" spans="1:56" s="4" customForma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  <c r="BA8985"/>
      <c r="BB8985"/>
      <c r="BC8985"/>
      <c r="BD8985"/>
    </row>
    <row r="8986" spans="1:56" s="4" customForma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  <c r="BA8986"/>
      <c r="BB8986"/>
      <c r="BC8986"/>
      <c r="BD8986"/>
    </row>
    <row r="8987" spans="1:56" s="4" customForma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  <c r="BA8987"/>
      <c r="BB8987"/>
      <c r="BC8987"/>
      <c r="BD8987"/>
    </row>
    <row r="8988" spans="1:56" s="4" customForma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  <c r="BA8988"/>
      <c r="BB8988"/>
      <c r="BC8988"/>
      <c r="BD8988"/>
    </row>
    <row r="8989" spans="1:56" s="4" customForma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  <c r="BA8989"/>
      <c r="BB8989"/>
      <c r="BC8989"/>
      <c r="BD8989"/>
    </row>
    <row r="8990" spans="1:56" s="4" customForma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  <c r="BA8990"/>
      <c r="BB8990"/>
      <c r="BC8990"/>
      <c r="BD8990"/>
    </row>
    <row r="8991" spans="1:56" s="4" customForma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  <c r="BA8991"/>
      <c r="BB8991"/>
      <c r="BC8991"/>
      <c r="BD8991"/>
    </row>
    <row r="8992" spans="1:56" s="4" customForma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  <c r="BA8992"/>
      <c r="BB8992"/>
      <c r="BC8992"/>
      <c r="BD8992"/>
    </row>
    <row r="8993" spans="1:56" s="4" customForma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  <c r="BA8993"/>
      <c r="BB8993"/>
      <c r="BC8993"/>
      <c r="BD8993"/>
    </row>
    <row r="8994" spans="1:56" s="4" customForma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  <c r="BA8994"/>
      <c r="BB8994"/>
      <c r="BC8994"/>
      <c r="BD8994"/>
    </row>
    <row r="8995" spans="1:56" s="4" customForma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  <c r="BA8995"/>
      <c r="BB8995"/>
      <c r="BC8995"/>
      <c r="BD8995"/>
    </row>
    <row r="8996" spans="1:56" s="4" customForma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  <c r="BA8996"/>
      <c r="BB8996"/>
      <c r="BC8996"/>
      <c r="BD8996"/>
    </row>
    <row r="8997" spans="1:56" s="4" customForma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  <c r="BA8997"/>
      <c r="BB8997"/>
      <c r="BC8997"/>
      <c r="BD8997"/>
    </row>
    <row r="8998" spans="1:56" s="4" customForma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  <c r="BA8998"/>
      <c r="BB8998"/>
      <c r="BC8998"/>
      <c r="BD8998"/>
    </row>
    <row r="8999" spans="1:56" s="4" customForma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  <c r="BA8999"/>
      <c r="BB8999"/>
      <c r="BC8999"/>
      <c r="BD8999"/>
    </row>
    <row r="9000" spans="1:56" s="4" customForma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  <c r="BA9000"/>
      <c r="BB9000"/>
      <c r="BC9000"/>
      <c r="BD9000"/>
    </row>
    <row r="9001" spans="1:56" s="4" customForma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  <c r="BA9001"/>
      <c r="BB9001"/>
      <c r="BC9001"/>
      <c r="BD9001"/>
    </row>
    <row r="9002" spans="1:56" s="4" customForma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  <c r="BA9002"/>
      <c r="BB9002"/>
      <c r="BC9002"/>
      <c r="BD9002"/>
    </row>
    <row r="9003" spans="1:56" s="4" customForma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  <c r="BA9003"/>
      <c r="BB9003"/>
      <c r="BC9003"/>
      <c r="BD9003"/>
    </row>
    <row r="9004" spans="1:56" s="4" customForma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  <c r="BA9004"/>
      <c r="BB9004"/>
      <c r="BC9004"/>
      <c r="BD9004"/>
    </row>
    <row r="9005" spans="1:56" s="4" customForma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  <c r="BA9005"/>
      <c r="BB9005"/>
      <c r="BC9005"/>
      <c r="BD9005"/>
    </row>
    <row r="9006" spans="1:56" s="4" customForma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  <c r="BA9006"/>
      <c r="BB9006"/>
      <c r="BC9006"/>
      <c r="BD9006"/>
    </row>
    <row r="9007" spans="1:56" s="4" customForma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  <c r="BA9007"/>
      <c r="BB9007"/>
      <c r="BC9007"/>
      <c r="BD9007"/>
    </row>
    <row r="9008" spans="1:56" s="4" customForma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  <c r="BA9008"/>
      <c r="BB9008"/>
      <c r="BC9008"/>
      <c r="BD9008"/>
    </row>
    <row r="9009" spans="1:56" s="4" customForma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  <c r="BA9009"/>
      <c r="BB9009"/>
      <c r="BC9009"/>
      <c r="BD9009"/>
    </row>
    <row r="9010" spans="1:56" s="4" customForma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  <c r="BA9010"/>
      <c r="BB9010"/>
      <c r="BC9010"/>
      <c r="BD9010"/>
    </row>
    <row r="9011" spans="1:56" s="4" customForma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  <c r="BA9011"/>
      <c r="BB9011"/>
      <c r="BC9011"/>
      <c r="BD9011"/>
    </row>
    <row r="9012" spans="1:56" s="4" customForma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  <c r="AJ9012"/>
      <c r="AK9012"/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  <c r="BA9012"/>
      <c r="BB9012"/>
      <c r="BC9012"/>
      <c r="BD9012"/>
    </row>
    <row r="9013" spans="1:56" s="4" customForma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  <c r="BA9013"/>
      <c r="BB9013"/>
      <c r="BC9013"/>
      <c r="BD9013"/>
    </row>
    <row r="9014" spans="1:56" s="4" customForma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  <c r="BA9014"/>
      <c r="BB9014"/>
      <c r="BC9014"/>
      <c r="BD9014"/>
    </row>
    <row r="9015" spans="1:56" s="4" customForma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  <c r="BA9015"/>
      <c r="BB9015"/>
      <c r="BC9015"/>
      <c r="BD9015"/>
    </row>
    <row r="9016" spans="1:56" s="4" customForma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  <c r="BA9016"/>
      <c r="BB9016"/>
      <c r="BC9016"/>
      <c r="BD9016"/>
    </row>
    <row r="9017" spans="1:56" s="4" customForma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  <c r="BA9017"/>
      <c r="BB9017"/>
      <c r="BC9017"/>
      <c r="BD9017"/>
    </row>
    <row r="9018" spans="1:56" s="4" customForma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  <c r="BA9018"/>
      <c r="BB9018"/>
      <c r="BC9018"/>
      <c r="BD9018"/>
    </row>
    <row r="9019" spans="1:56" s="4" customForma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  <c r="BA9019"/>
      <c r="BB9019"/>
      <c r="BC9019"/>
      <c r="BD9019"/>
    </row>
    <row r="9020" spans="1:56" s="4" customForma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  <c r="BA9020"/>
      <c r="BB9020"/>
      <c r="BC9020"/>
      <c r="BD9020"/>
    </row>
    <row r="9021" spans="1:56" s="4" customForma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  <c r="BA9021"/>
      <c r="BB9021"/>
      <c r="BC9021"/>
      <c r="BD9021"/>
    </row>
    <row r="9022" spans="1:56" s="4" customForma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  <c r="BA9022"/>
      <c r="BB9022"/>
      <c r="BC9022"/>
      <c r="BD9022"/>
    </row>
    <row r="9023" spans="1:56" s="4" customForma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  <c r="BA9023"/>
      <c r="BB9023"/>
      <c r="BC9023"/>
      <c r="BD9023"/>
    </row>
    <row r="9024" spans="1:56" s="4" customForma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  <c r="BA9024"/>
      <c r="BB9024"/>
      <c r="BC9024"/>
      <c r="BD9024"/>
    </row>
    <row r="9025" spans="1:56" s="4" customForma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  <c r="BA9025"/>
      <c r="BB9025"/>
      <c r="BC9025"/>
      <c r="BD9025"/>
    </row>
    <row r="9026" spans="1:56" s="4" customForma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  <c r="BA9026"/>
      <c r="BB9026"/>
      <c r="BC9026"/>
      <c r="BD9026"/>
    </row>
    <row r="9027" spans="1:56" s="4" customForma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  <c r="BA9027"/>
      <c r="BB9027"/>
      <c r="BC9027"/>
      <c r="BD9027"/>
    </row>
    <row r="9028" spans="1:56" s="4" customForma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  <c r="BA9028"/>
      <c r="BB9028"/>
      <c r="BC9028"/>
      <c r="BD9028"/>
    </row>
    <row r="9029" spans="1:56" s="4" customForma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  <c r="BA9029"/>
      <c r="BB9029"/>
      <c r="BC9029"/>
      <c r="BD9029"/>
    </row>
    <row r="9030" spans="1:56" s="4" customForma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  <c r="BA9030"/>
      <c r="BB9030"/>
      <c r="BC9030"/>
      <c r="BD9030"/>
    </row>
    <row r="9031" spans="1:56" s="4" customForma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  <c r="BA9031"/>
      <c r="BB9031"/>
      <c r="BC9031"/>
      <c r="BD9031"/>
    </row>
    <row r="9032" spans="1:56" s="4" customForma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  <c r="BA9032"/>
      <c r="BB9032"/>
      <c r="BC9032"/>
      <c r="BD9032"/>
    </row>
    <row r="9033" spans="1:56" s="4" customForma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  <c r="BA9033"/>
      <c r="BB9033"/>
      <c r="BC9033"/>
      <c r="BD9033"/>
    </row>
    <row r="9034" spans="1:56" s="4" customForma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  <c r="BA9034"/>
      <c r="BB9034"/>
      <c r="BC9034"/>
      <c r="BD9034"/>
    </row>
    <row r="9035" spans="1:56" s="4" customForma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  <c r="BA9035"/>
      <c r="BB9035"/>
      <c r="BC9035"/>
      <c r="BD9035"/>
    </row>
    <row r="9036" spans="1:56" s="4" customForma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  <c r="AJ9036"/>
      <c r="AK9036"/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  <c r="BA9036"/>
      <c r="BB9036"/>
      <c r="BC9036"/>
      <c r="BD9036"/>
    </row>
    <row r="9037" spans="1:56" s="4" customForma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  <c r="BA9037"/>
      <c r="BB9037"/>
      <c r="BC9037"/>
      <c r="BD9037"/>
    </row>
    <row r="9038" spans="1:56" s="4" customForma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  <c r="BA9038"/>
      <c r="BB9038"/>
      <c r="BC9038"/>
      <c r="BD9038"/>
    </row>
    <row r="9039" spans="1:56" s="4" customForma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  <c r="BA9039"/>
      <c r="BB9039"/>
      <c r="BC9039"/>
      <c r="BD9039"/>
    </row>
    <row r="9040" spans="1:56" s="4" customForma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  <c r="BA9040"/>
      <c r="BB9040"/>
      <c r="BC9040"/>
      <c r="BD9040"/>
    </row>
    <row r="9041" spans="1:56" s="4" customForma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  <c r="BA9041"/>
      <c r="BB9041"/>
      <c r="BC9041"/>
      <c r="BD9041"/>
    </row>
    <row r="9042" spans="1:56" s="4" customForma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  <c r="BA9042"/>
      <c r="BB9042"/>
      <c r="BC9042"/>
      <c r="BD9042"/>
    </row>
    <row r="9043" spans="1:56" s="4" customForma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  <c r="BA9043"/>
      <c r="BB9043"/>
      <c r="BC9043"/>
      <c r="BD9043"/>
    </row>
    <row r="9044" spans="1:56" s="4" customForma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  <c r="BA9044"/>
      <c r="BB9044"/>
      <c r="BC9044"/>
      <c r="BD9044"/>
    </row>
    <row r="9045" spans="1:56" s="4" customForma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  <c r="BA9045"/>
      <c r="BB9045"/>
      <c r="BC9045"/>
      <c r="BD9045"/>
    </row>
    <row r="9046" spans="1:56" s="4" customForma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  <c r="BA9046"/>
      <c r="BB9046"/>
      <c r="BC9046"/>
      <c r="BD9046"/>
    </row>
    <row r="9047" spans="1:56" s="4" customForma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  <c r="BA9047"/>
      <c r="BB9047"/>
      <c r="BC9047"/>
      <c r="BD9047"/>
    </row>
    <row r="9048" spans="1:56" s="4" customForma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  <c r="BA9048"/>
      <c r="BB9048"/>
      <c r="BC9048"/>
      <c r="BD9048"/>
    </row>
    <row r="9049" spans="1:56" s="4" customForma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  <c r="BA9049"/>
      <c r="BB9049"/>
      <c r="BC9049"/>
      <c r="BD9049"/>
    </row>
    <row r="9050" spans="1:56" s="4" customForma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  <c r="BA9050"/>
      <c r="BB9050"/>
      <c r="BC9050"/>
      <c r="BD9050"/>
    </row>
    <row r="9051" spans="1:56" s="4" customForma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  <c r="BA9051"/>
      <c r="BB9051"/>
      <c r="BC9051"/>
      <c r="BD9051"/>
    </row>
    <row r="9052" spans="1:56" s="4" customForma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  <c r="BA9052"/>
      <c r="BB9052"/>
      <c r="BC9052"/>
      <c r="BD9052"/>
    </row>
    <row r="9053" spans="1:56" s="4" customForma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  <c r="BA9053"/>
      <c r="BB9053"/>
      <c r="BC9053"/>
      <c r="BD9053"/>
    </row>
    <row r="9054" spans="1:56" s="4" customForma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  <c r="BA9054"/>
      <c r="BB9054"/>
      <c r="BC9054"/>
      <c r="BD9054"/>
    </row>
    <row r="9055" spans="1:56" s="4" customForma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  <c r="BA9055"/>
      <c r="BB9055"/>
      <c r="BC9055"/>
      <c r="BD9055"/>
    </row>
    <row r="9056" spans="1:56" s="4" customForma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  <c r="BA9056"/>
      <c r="BB9056"/>
      <c r="BC9056"/>
      <c r="BD9056"/>
    </row>
    <row r="9057" spans="1:56" s="4" customForma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  <c r="BA9057"/>
      <c r="BB9057"/>
      <c r="BC9057"/>
      <c r="BD9057"/>
    </row>
    <row r="9058" spans="1:56" s="4" customForma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  <c r="BA9058"/>
      <c r="BB9058"/>
      <c r="BC9058"/>
      <c r="BD9058"/>
    </row>
    <row r="9059" spans="1:56" s="4" customForma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  <c r="BA9059"/>
      <c r="BB9059"/>
      <c r="BC9059"/>
      <c r="BD9059"/>
    </row>
    <row r="9060" spans="1:56" s="4" customForma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  <c r="BA9060"/>
      <c r="BB9060"/>
      <c r="BC9060"/>
      <c r="BD9060"/>
    </row>
    <row r="9061" spans="1:56" s="4" customForma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  <c r="BA9061"/>
      <c r="BB9061"/>
      <c r="BC9061"/>
      <c r="BD9061"/>
    </row>
    <row r="9062" spans="1:56" s="4" customForma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  <c r="BA9062"/>
      <c r="BB9062"/>
      <c r="BC9062"/>
      <c r="BD9062"/>
    </row>
    <row r="9063" spans="1:56" s="4" customForma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  <c r="BA9063"/>
      <c r="BB9063"/>
      <c r="BC9063"/>
      <c r="BD9063"/>
    </row>
    <row r="9064" spans="1:56" s="4" customForma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  <c r="BA9064"/>
      <c r="BB9064"/>
      <c r="BC9064"/>
      <c r="BD9064"/>
    </row>
    <row r="9065" spans="1:56" s="4" customForma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  <c r="BA9065"/>
      <c r="BB9065"/>
      <c r="BC9065"/>
      <c r="BD9065"/>
    </row>
    <row r="9066" spans="1:56" s="4" customForma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  <c r="BA9066"/>
      <c r="BB9066"/>
      <c r="BC9066"/>
      <c r="BD9066"/>
    </row>
    <row r="9067" spans="1:56" s="4" customForma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  <c r="BA9067"/>
      <c r="BB9067"/>
      <c r="BC9067"/>
      <c r="BD9067"/>
    </row>
    <row r="9068" spans="1:56" s="4" customForma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  <c r="BA9068"/>
      <c r="BB9068"/>
      <c r="BC9068"/>
      <c r="BD9068"/>
    </row>
    <row r="9069" spans="1:56" s="4" customForma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  <c r="BA9069"/>
      <c r="BB9069"/>
      <c r="BC9069"/>
      <c r="BD9069"/>
    </row>
    <row r="9070" spans="1:56" s="4" customForma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  <c r="BA9070"/>
      <c r="BB9070"/>
      <c r="BC9070"/>
      <c r="BD9070"/>
    </row>
    <row r="9071" spans="1:56" s="4" customForma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  <c r="BA9071"/>
      <c r="BB9071"/>
      <c r="BC9071"/>
      <c r="BD9071"/>
    </row>
    <row r="9072" spans="1:56" s="4" customForma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  <c r="BA9072"/>
      <c r="BB9072"/>
      <c r="BC9072"/>
      <c r="BD9072"/>
    </row>
    <row r="9073" spans="1:56" s="4" customForma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  <c r="BA9073"/>
      <c r="BB9073"/>
      <c r="BC9073"/>
      <c r="BD9073"/>
    </row>
    <row r="9074" spans="1:56" s="4" customForma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  <c r="BA9074"/>
      <c r="BB9074"/>
      <c r="BC9074"/>
      <c r="BD9074"/>
    </row>
    <row r="9075" spans="1:56" s="4" customForma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  <c r="BA9075"/>
      <c r="BB9075"/>
      <c r="BC9075"/>
      <c r="BD9075"/>
    </row>
    <row r="9076" spans="1:56" s="4" customForma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  <c r="BA9076"/>
      <c r="BB9076"/>
      <c r="BC9076"/>
      <c r="BD9076"/>
    </row>
    <row r="9077" spans="1:56" s="4" customForma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  <c r="BA9077"/>
      <c r="BB9077"/>
      <c r="BC9077"/>
      <c r="BD9077"/>
    </row>
    <row r="9078" spans="1:56" s="4" customForma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  <c r="BA9078"/>
      <c r="BB9078"/>
      <c r="BC9078"/>
      <c r="BD9078"/>
    </row>
    <row r="9079" spans="1:56" s="4" customForma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  <c r="BA9079"/>
      <c r="BB9079"/>
      <c r="BC9079"/>
      <c r="BD9079"/>
    </row>
    <row r="9080" spans="1:56" s="4" customForma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  <c r="BA9080"/>
      <c r="BB9080"/>
      <c r="BC9080"/>
      <c r="BD9080"/>
    </row>
    <row r="9081" spans="1:56" s="4" customForma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  <c r="BA9081"/>
      <c r="BB9081"/>
      <c r="BC9081"/>
      <c r="BD9081"/>
    </row>
    <row r="9082" spans="1:56" s="4" customForma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  <c r="BA9082"/>
      <c r="BB9082"/>
      <c r="BC9082"/>
      <c r="BD9082"/>
    </row>
    <row r="9083" spans="1:56" s="4" customForma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  <c r="BA9083"/>
      <c r="BB9083"/>
      <c r="BC9083"/>
      <c r="BD9083"/>
    </row>
    <row r="9084" spans="1:56" s="4" customForma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  <c r="BA9084"/>
      <c r="BB9084"/>
      <c r="BC9084"/>
      <c r="BD9084"/>
    </row>
    <row r="9085" spans="1:56" s="4" customForma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  <c r="BA9085"/>
      <c r="BB9085"/>
      <c r="BC9085"/>
      <c r="BD9085"/>
    </row>
    <row r="9086" spans="1:56" s="4" customForma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  <c r="BA9086"/>
      <c r="BB9086"/>
      <c r="BC9086"/>
      <c r="BD9086"/>
    </row>
    <row r="9087" spans="1:56" s="4" customForma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  <c r="BA9087"/>
      <c r="BB9087"/>
      <c r="BC9087"/>
      <c r="BD9087"/>
    </row>
    <row r="9088" spans="1:56" s="4" customForma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  <c r="BA9088"/>
      <c r="BB9088"/>
      <c r="BC9088"/>
      <c r="BD9088"/>
    </row>
    <row r="9089" spans="1:56" s="4" customForma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  <c r="BA9089"/>
      <c r="BB9089"/>
      <c r="BC9089"/>
      <c r="BD9089"/>
    </row>
    <row r="9090" spans="1:56" s="4" customForma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  <c r="BA9090"/>
      <c r="BB9090"/>
      <c r="BC9090"/>
      <c r="BD9090"/>
    </row>
    <row r="9091" spans="1:56" s="4" customForma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  <c r="BA9091"/>
      <c r="BB9091"/>
      <c r="BC9091"/>
      <c r="BD9091"/>
    </row>
    <row r="9092" spans="1:56" s="4" customForma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  <c r="BA9092"/>
      <c r="BB9092"/>
      <c r="BC9092"/>
      <c r="BD9092"/>
    </row>
    <row r="9093" spans="1:56" s="4" customForma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  <c r="BA9093"/>
      <c r="BB9093"/>
      <c r="BC9093"/>
      <c r="BD9093"/>
    </row>
    <row r="9094" spans="1:56" s="4" customForma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  <c r="BA9094"/>
      <c r="BB9094"/>
      <c r="BC9094"/>
      <c r="BD9094"/>
    </row>
    <row r="9095" spans="1:56" s="4" customForma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  <c r="BA9095"/>
      <c r="BB9095"/>
      <c r="BC9095"/>
      <c r="BD9095"/>
    </row>
    <row r="9096" spans="1:56" s="4" customForma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  <c r="BA9096"/>
      <c r="BB9096"/>
      <c r="BC9096"/>
      <c r="BD9096"/>
    </row>
    <row r="9097" spans="1:56" s="4" customForma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  <c r="BA9097"/>
      <c r="BB9097"/>
      <c r="BC9097"/>
      <c r="BD9097"/>
    </row>
    <row r="9098" spans="1:56" s="4" customForma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  <c r="BA9098"/>
      <c r="BB9098"/>
      <c r="BC9098"/>
      <c r="BD9098"/>
    </row>
    <row r="9099" spans="1:56" s="4" customForma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  <c r="BA9099"/>
      <c r="BB9099"/>
      <c r="BC9099"/>
      <c r="BD9099"/>
    </row>
    <row r="9100" spans="1:56" s="4" customForma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  <c r="BA9100"/>
      <c r="BB9100"/>
      <c r="BC9100"/>
      <c r="BD9100"/>
    </row>
    <row r="9101" spans="1:56" s="4" customForma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  <c r="BA9101"/>
      <c r="BB9101"/>
      <c r="BC9101"/>
      <c r="BD9101"/>
    </row>
    <row r="9102" spans="1:56" s="4" customForma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  <c r="BA9102"/>
      <c r="BB9102"/>
      <c r="BC9102"/>
      <c r="BD9102"/>
    </row>
    <row r="9103" spans="1:56" s="4" customForma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  <c r="BA9103"/>
      <c r="BB9103"/>
      <c r="BC9103"/>
      <c r="BD9103"/>
    </row>
    <row r="9104" spans="1:56" s="4" customForma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  <c r="BA9104"/>
      <c r="BB9104"/>
      <c r="BC9104"/>
      <c r="BD9104"/>
    </row>
    <row r="9105" spans="1:56" s="4" customForma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  <c r="BA9105"/>
      <c r="BB9105"/>
      <c r="BC9105"/>
      <c r="BD9105"/>
    </row>
    <row r="9106" spans="1:56" s="4" customForma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  <c r="BA9106"/>
      <c r="BB9106"/>
      <c r="BC9106"/>
      <c r="BD9106"/>
    </row>
    <row r="9107" spans="1:56" s="4" customForma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  <c r="BA9107"/>
      <c r="BB9107"/>
      <c r="BC9107"/>
      <c r="BD9107"/>
    </row>
    <row r="9108" spans="1:56" s="4" customForma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  <c r="BA9108"/>
      <c r="BB9108"/>
      <c r="BC9108"/>
      <c r="BD9108"/>
    </row>
    <row r="9109" spans="1:56" s="4" customForma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  <c r="BA9109"/>
      <c r="BB9109"/>
      <c r="BC9109"/>
      <c r="BD9109"/>
    </row>
    <row r="9110" spans="1:56" s="4" customForma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  <c r="BA9110"/>
      <c r="BB9110"/>
      <c r="BC9110"/>
      <c r="BD9110"/>
    </row>
    <row r="9111" spans="1:56" s="4" customForma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  <c r="BA9111"/>
      <c r="BB9111"/>
      <c r="BC9111"/>
      <c r="BD9111"/>
    </row>
    <row r="9112" spans="1:56" s="4" customForma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  <c r="BA9112"/>
      <c r="BB9112"/>
      <c r="BC9112"/>
      <c r="BD9112"/>
    </row>
    <row r="9113" spans="1:56" s="4" customForma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  <c r="BA9113"/>
      <c r="BB9113"/>
      <c r="BC9113"/>
      <c r="BD9113"/>
    </row>
    <row r="9114" spans="1:56" s="4" customForma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  <c r="BA9114"/>
      <c r="BB9114"/>
      <c r="BC9114"/>
      <c r="BD9114"/>
    </row>
    <row r="9115" spans="1:56" s="4" customForma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  <c r="BA9115"/>
      <c r="BB9115"/>
      <c r="BC9115"/>
      <c r="BD9115"/>
    </row>
    <row r="9116" spans="1:56" s="4" customForma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  <c r="BA9116"/>
      <c r="BB9116"/>
      <c r="BC9116"/>
      <c r="BD9116"/>
    </row>
    <row r="9117" spans="1:56" s="4" customForma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  <c r="BA9117"/>
      <c r="BB9117"/>
      <c r="BC9117"/>
      <c r="BD9117"/>
    </row>
    <row r="9118" spans="1:56" s="4" customForma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  <c r="BA9118"/>
      <c r="BB9118"/>
      <c r="BC9118"/>
      <c r="BD9118"/>
    </row>
    <row r="9119" spans="1:56" s="4" customForma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  <c r="AJ9119"/>
      <c r="AK9119"/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  <c r="BA9119"/>
      <c r="BB9119"/>
      <c r="BC9119"/>
      <c r="BD9119"/>
    </row>
    <row r="9120" spans="1:56" s="4" customForma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  <c r="BA9120"/>
      <c r="BB9120"/>
      <c r="BC9120"/>
      <c r="BD9120"/>
    </row>
    <row r="9121" spans="1:56" s="4" customForma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  <c r="BA9121"/>
      <c r="BB9121"/>
      <c r="BC9121"/>
      <c r="BD9121"/>
    </row>
    <row r="9122" spans="1:56" s="4" customForma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  <c r="BA9122"/>
      <c r="BB9122"/>
      <c r="BC9122"/>
      <c r="BD9122"/>
    </row>
    <row r="9123" spans="1:56" s="4" customForma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  <c r="BA9123"/>
      <c r="BB9123"/>
      <c r="BC9123"/>
      <c r="BD9123"/>
    </row>
    <row r="9124" spans="1:56" s="4" customForma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  <c r="BA9124"/>
      <c r="BB9124"/>
      <c r="BC9124"/>
      <c r="BD9124"/>
    </row>
    <row r="9125" spans="1:56" s="4" customForma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  <c r="BA9125"/>
      <c r="BB9125"/>
      <c r="BC9125"/>
      <c r="BD9125"/>
    </row>
    <row r="9126" spans="1:56" s="4" customForma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  <c r="BA9126"/>
      <c r="BB9126"/>
      <c r="BC9126"/>
      <c r="BD9126"/>
    </row>
    <row r="9127" spans="1:56" s="4" customForma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  <c r="BA9127"/>
      <c r="BB9127"/>
      <c r="BC9127"/>
      <c r="BD9127"/>
    </row>
    <row r="9128" spans="1:56" s="4" customForma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  <c r="BA9128"/>
      <c r="BB9128"/>
      <c r="BC9128"/>
      <c r="BD9128"/>
    </row>
    <row r="9129" spans="1:56" s="4" customForma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  <c r="BA9129"/>
      <c r="BB9129"/>
      <c r="BC9129"/>
      <c r="BD9129"/>
    </row>
    <row r="9130" spans="1:56" s="4" customForma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  <c r="BA9130"/>
      <c r="BB9130"/>
      <c r="BC9130"/>
      <c r="BD9130"/>
    </row>
    <row r="9131" spans="1:56" s="4" customForma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  <c r="BA9131"/>
      <c r="BB9131"/>
      <c r="BC9131"/>
      <c r="BD9131"/>
    </row>
    <row r="9132" spans="1:56" s="4" customForma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  <c r="BA9132"/>
      <c r="BB9132"/>
      <c r="BC9132"/>
      <c r="BD9132"/>
    </row>
    <row r="9133" spans="1:56" s="4" customForma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  <c r="BA9133"/>
      <c r="BB9133"/>
      <c r="BC9133"/>
      <c r="BD9133"/>
    </row>
    <row r="9134" spans="1:56" s="4" customForma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  <c r="BA9134"/>
      <c r="BB9134"/>
      <c r="BC9134"/>
      <c r="BD9134"/>
    </row>
    <row r="9135" spans="1:56" s="4" customForma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  <c r="BA9135"/>
      <c r="BB9135"/>
      <c r="BC9135"/>
      <c r="BD9135"/>
    </row>
    <row r="9136" spans="1:56" s="4" customForma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  <c r="AJ9136"/>
      <c r="AK9136"/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  <c r="BA9136"/>
      <c r="BB9136"/>
      <c r="BC9136"/>
      <c r="BD9136"/>
    </row>
    <row r="9137" spans="1:56" s="4" customForma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  <c r="BA9137"/>
      <c r="BB9137"/>
      <c r="BC9137"/>
      <c r="BD9137"/>
    </row>
    <row r="9138" spans="1:56" s="4" customForma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  <c r="BA9138"/>
      <c r="BB9138"/>
      <c r="BC9138"/>
      <c r="BD9138"/>
    </row>
    <row r="9139" spans="1:56" s="4" customForma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  <c r="BA9139"/>
      <c r="BB9139"/>
      <c r="BC9139"/>
      <c r="BD9139"/>
    </row>
    <row r="9140" spans="1:56" s="4" customForma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  <c r="BA9140"/>
      <c r="BB9140"/>
      <c r="BC9140"/>
      <c r="BD9140"/>
    </row>
    <row r="9141" spans="1:56" s="4" customForma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  <c r="BA9141"/>
      <c r="BB9141"/>
      <c r="BC9141"/>
      <c r="BD9141"/>
    </row>
    <row r="9142" spans="1:56" s="4" customForma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  <c r="BA9142"/>
      <c r="BB9142"/>
      <c r="BC9142"/>
      <c r="BD9142"/>
    </row>
    <row r="9143" spans="1:56" s="4" customForma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  <c r="BA9143"/>
      <c r="BB9143"/>
      <c r="BC9143"/>
      <c r="BD9143"/>
    </row>
    <row r="9144" spans="1:56" s="4" customForma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  <c r="BA9144"/>
      <c r="BB9144"/>
      <c r="BC9144"/>
      <c r="BD9144"/>
    </row>
    <row r="9145" spans="1:56" s="4" customForma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  <c r="BA9145"/>
      <c r="BB9145"/>
      <c r="BC9145"/>
      <c r="BD9145"/>
    </row>
    <row r="9146" spans="1:56" s="4" customForma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  <c r="BA9146"/>
      <c r="BB9146"/>
      <c r="BC9146"/>
      <c r="BD9146"/>
    </row>
    <row r="9147" spans="1:56" s="4" customForma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  <c r="BA9147"/>
      <c r="BB9147"/>
      <c r="BC9147"/>
      <c r="BD9147"/>
    </row>
    <row r="9148" spans="1:56" s="4" customForma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  <c r="BA9148"/>
      <c r="BB9148"/>
      <c r="BC9148"/>
      <c r="BD9148"/>
    </row>
    <row r="9149" spans="1:56" s="4" customForma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  <c r="BA9149"/>
      <c r="BB9149"/>
      <c r="BC9149"/>
      <c r="BD9149"/>
    </row>
    <row r="9150" spans="1:56" s="4" customForma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  <c r="BA9150"/>
      <c r="BB9150"/>
      <c r="BC9150"/>
      <c r="BD9150"/>
    </row>
    <row r="9151" spans="1:56" s="4" customForma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  <c r="BA9151"/>
      <c r="BB9151"/>
      <c r="BC9151"/>
      <c r="BD9151"/>
    </row>
    <row r="9152" spans="1:56" s="4" customForma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  <c r="BA9152"/>
      <c r="BB9152"/>
      <c r="BC9152"/>
      <c r="BD9152"/>
    </row>
    <row r="9153" spans="1:56" s="4" customForma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  <c r="BA9153"/>
      <c r="BB9153"/>
      <c r="BC9153"/>
      <c r="BD9153"/>
    </row>
    <row r="9154" spans="1:56" s="4" customForma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  <c r="BA9154"/>
      <c r="BB9154"/>
      <c r="BC9154"/>
      <c r="BD9154"/>
    </row>
    <row r="9155" spans="1:56" s="4" customForma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  <c r="BA9155"/>
      <c r="BB9155"/>
      <c r="BC9155"/>
      <c r="BD9155"/>
    </row>
    <row r="9156" spans="1:56" s="4" customForma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  <c r="BA9156"/>
      <c r="BB9156"/>
      <c r="BC9156"/>
      <c r="BD9156"/>
    </row>
    <row r="9157" spans="1:56" s="4" customForma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  <c r="BA9157"/>
      <c r="BB9157"/>
      <c r="BC9157"/>
      <c r="BD9157"/>
    </row>
    <row r="9158" spans="1:56" s="4" customForma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  <c r="BA9158"/>
      <c r="BB9158"/>
      <c r="BC9158"/>
      <c r="BD9158"/>
    </row>
    <row r="9159" spans="1:56" s="4" customForma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  <c r="BA9159"/>
      <c r="BB9159"/>
      <c r="BC9159"/>
      <c r="BD9159"/>
    </row>
    <row r="9160" spans="1:56" s="4" customForma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  <c r="BA9160"/>
      <c r="BB9160"/>
      <c r="BC9160"/>
      <c r="BD9160"/>
    </row>
    <row r="9161" spans="1:56" s="4" customForma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  <c r="BA9161"/>
      <c r="BB9161"/>
      <c r="BC9161"/>
      <c r="BD9161"/>
    </row>
    <row r="9162" spans="1:56" s="4" customForma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  <c r="BA9162"/>
      <c r="BB9162"/>
      <c r="BC9162"/>
      <c r="BD9162"/>
    </row>
    <row r="9163" spans="1:56" s="4" customForma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  <c r="BA9163"/>
      <c r="BB9163"/>
      <c r="BC9163"/>
      <c r="BD9163"/>
    </row>
    <row r="9164" spans="1:56" s="4" customForma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  <c r="BA9164"/>
      <c r="BB9164"/>
      <c r="BC9164"/>
      <c r="BD9164"/>
    </row>
    <row r="9165" spans="1:56" s="4" customForma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  <c r="BA9165"/>
      <c r="BB9165"/>
      <c r="BC9165"/>
      <c r="BD9165"/>
    </row>
    <row r="9166" spans="1:56" s="4" customForma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  <c r="BA9166"/>
      <c r="BB9166"/>
      <c r="BC9166"/>
      <c r="BD9166"/>
    </row>
    <row r="9167" spans="1:56" s="4" customForma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  <c r="BA9167"/>
      <c r="BB9167"/>
      <c r="BC9167"/>
      <c r="BD9167"/>
    </row>
    <row r="9168" spans="1:56" s="4" customForma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  <c r="BA9168"/>
      <c r="BB9168"/>
      <c r="BC9168"/>
      <c r="BD9168"/>
    </row>
    <row r="9169" spans="1:56" s="4" customForma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  <c r="BA9169"/>
      <c r="BB9169"/>
      <c r="BC9169"/>
      <c r="BD9169"/>
    </row>
    <row r="9170" spans="1:56" s="4" customForma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  <c r="BA9170"/>
      <c r="BB9170"/>
      <c r="BC9170"/>
      <c r="BD9170"/>
    </row>
    <row r="9171" spans="1:56" s="4" customForma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  <c r="BA9171"/>
      <c r="BB9171"/>
      <c r="BC9171"/>
      <c r="BD9171"/>
    </row>
    <row r="9172" spans="1:56" s="4" customForma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  <c r="BA9172"/>
      <c r="BB9172"/>
      <c r="BC9172"/>
      <c r="BD9172"/>
    </row>
    <row r="9173" spans="1:56" s="4" customForma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  <c r="BA9173"/>
      <c r="BB9173"/>
      <c r="BC9173"/>
      <c r="BD9173"/>
    </row>
    <row r="9174" spans="1:56" s="4" customForma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  <c r="BA9174"/>
      <c r="BB9174"/>
      <c r="BC9174"/>
      <c r="BD9174"/>
    </row>
    <row r="9175" spans="1:56" s="4" customForma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  <c r="BA9175"/>
      <c r="BB9175"/>
      <c r="BC9175"/>
      <c r="BD9175"/>
    </row>
    <row r="9176" spans="1:56" s="4" customForma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  <c r="BA9176"/>
      <c r="BB9176"/>
      <c r="BC9176"/>
      <c r="BD9176"/>
    </row>
    <row r="9177" spans="1:56" s="4" customForma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  <c r="BA9177"/>
      <c r="BB9177"/>
      <c r="BC9177"/>
      <c r="BD9177"/>
    </row>
    <row r="9178" spans="1:56" s="4" customForma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  <c r="BA9178"/>
      <c r="BB9178"/>
      <c r="BC9178"/>
      <c r="BD9178"/>
    </row>
    <row r="9179" spans="1:56" s="4" customForma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  <c r="BA9179"/>
      <c r="BB9179"/>
      <c r="BC9179"/>
      <c r="BD9179"/>
    </row>
    <row r="9180" spans="1:56" s="4" customForma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  <c r="BA9180"/>
      <c r="BB9180"/>
      <c r="BC9180"/>
      <c r="BD9180"/>
    </row>
    <row r="9181" spans="1:56" s="4" customForma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  <c r="BA9181"/>
      <c r="BB9181"/>
      <c r="BC9181"/>
      <c r="BD9181"/>
    </row>
    <row r="9182" spans="1:56" s="4" customForma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  <c r="BA9182"/>
      <c r="BB9182"/>
      <c r="BC9182"/>
      <c r="BD9182"/>
    </row>
    <row r="9183" spans="1:56" s="4" customForma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  <c r="BA9183"/>
      <c r="BB9183"/>
      <c r="BC9183"/>
      <c r="BD9183"/>
    </row>
    <row r="9184" spans="1:56" s="4" customForma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  <c r="BA9184"/>
      <c r="BB9184"/>
      <c r="BC9184"/>
      <c r="BD9184"/>
    </row>
    <row r="9185" spans="1:56" s="4" customForma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  <c r="BA9185"/>
      <c r="BB9185"/>
      <c r="BC9185"/>
      <c r="BD9185"/>
    </row>
    <row r="9186" spans="1:56" s="4" customForma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  <c r="BA9186"/>
      <c r="BB9186"/>
      <c r="BC9186"/>
      <c r="BD9186"/>
    </row>
    <row r="9187" spans="1:56" s="4" customForma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  <c r="BA9187"/>
      <c r="BB9187"/>
      <c r="BC9187"/>
      <c r="BD9187"/>
    </row>
    <row r="9188" spans="1:56" s="4" customForma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  <c r="BA9188"/>
      <c r="BB9188"/>
      <c r="BC9188"/>
      <c r="BD9188"/>
    </row>
    <row r="9189" spans="1:56" s="4" customForma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  <c r="BA9189"/>
      <c r="BB9189"/>
      <c r="BC9189"/>
      <c r="BD9189"/>
    </row>
    <row r="9190" spans="1:56" s="4" customForma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  <c r="BA9190"/>
      <c r="BB9190"/>
      <c r="BC9190"/>
      <c r="BD9190"/>
    </row>
    <row r="9191" spans="1:56" s="4" customForma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  <c r="BA9191"/>
      <c r="BB9191"/>
      <c r="BC9191"/>
      <c r="BD9191"/>
    </row>
    <row r="9192" spans="1:56" s="4" customForma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  <c r="BA9192"/>
      <c r="BB9192"/>
      <c r="BC9192"/>
      <c r="BD9192"/>
    </row>
    <row r="9193" spans="1:56" s="4" customForma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  <c r="BA9193"/>
      <c r="BB9193"/>
      <c r="BC9193"/>
      <c r="BD9193"/>
    </row>
    <row r="9194" spans="1:56" s="4" customForma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  <c r="BA9194"/>
      <c r="BB9194"/>
      <c r="BC9194"/>
      <c r="BD9194"/>
    </row>
    <row r="9195" spans="1:56" s="4" customForma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  <c r="BA9195"/>
      <c r="BB9195"/>
      <c r="BC9195"/>
      <c r="BD9195"/>
    </row>
    <row r="9196" spans="1:56" s="4" customForma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  <c r="BA9196"/>
      <c r="BB9196"/>
      <c r="BC9196"/>
      <c r="BD9196"/>
    </row>
    <row r="9197" spans="1:56" s="4" customForma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  <c r="BA9197"/>
      <c r="BB9197"/>
      <c r="BC9197"/>
      <c r="BD9197"/>
    </row>
    <row r="9198" spans="1:56" s="4" customForma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  <c r="BA9198"/>
      <c r="BB9198"/>
      <c r="BC9198"/>
      <c r="BD9198"/>
    </row>
    <row r="9199" spans="1:56" s="4" customForma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  <c r="BA9199"/>
      <c r="BB9199"/>
      <c r="BC9199"/>
      <c r="BD9199"/>
    </row>
    <row r="9200" spans="1:56" s="4" customForma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  <c r="BA9200"/>
      <c r="BB9200"/>
      <c r="BC9200"/>
      <c r="BD9200"/>
    </row>
    <row r="9201" spans="1:56" s="4" customForma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  <c r="BA9201"/>
      <c r="BB9201"/>
      <c r="BC9201"/>
      <c r="BD9201"/>
    </row>
    <row r="9202" spans="1:56" s="4" customForma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  <c r="BA9202"/>
      <c r="BB9202"/>
      <c r="BC9202"/>
      <c r="BD9202"/>
    </row>
    <row r="9203" spans="1:56" s="4" customForma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  <c r="BA9203"/>
      <c r="BB9203"/>
      <c r="BC9203"/>
      <c r="BD9203"/>
    </row>
    <row r="9204" spans="1:56" s="4" customForma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  <c r="BA9204"/>
      <c r="BB9204"/>
      <c r="BC9204"/>
      <c r="BD9204"/>
    </row>
    <row r="9205" spans="1:56" s="4" customForma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  <c r="BA9205"/>
      <c r="BB9205"/>
      <c r="BC9205"/>
      <c r="BD9205"/>
    </row>
    <row r="9206" spans="1:56" s="4" customForma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  <c r="AJ9206"/>
      <c r="AK9206"/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  <c r="BA9206"/>
      <c r="BB9206"/>
      <c r="BC9206"/>
      <c r="BD9206"/>
    </row>
    <row r="9207" spans="1:56" s="4" customForma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  <c r="BA9207"/>
      <c r="BB9207"/>
      <c r="BC9207"/>
      <c r="BD9207"/>
    </row>
    <row r="9208" spans="1:56" s="4" customForma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  <c r="BA9208"/>
      <c r="BB9208"/>
      <c r="BC9208"/>
      <c r="BD9208"/>
    </row>
    <row r="9209" spans="1:56" s="4" customForma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  <c r="BA9209"/>
      <c r="BB9209"/>
      <c r="BC9209"/>
      <c r="BD9209"/>
    </row>
    <row r="9210" spans="1:56" s="4" customForma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  <c r="BA9210"/>
      <c r="BB9210"/>
      <c r="BC9210"/>
      <c r="BD9210"/>
    </row>
    <row r="9211" spans="1:56" s="4" customForma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  <c r="BA9211"/>
      <c r="BB9211"/>
      <c r="BC9211"/>
      <c r="BD9211"/>
    </row>
    <row r="9212" spans="1:56" s="4" customForma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  <c r="BA9212"/>
      <c r="BB9212"/>
      <c r="BC9212"/>
      <c r="BD9212"/>
    </row>
    <row r="9213" spans="1:56" s="4" customForma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  <c r="BA9213"/>
      <c r="BB9213"/>
      <c r="BC9213"/>
      <c r="BD9213"/>
    </row>
    <row r="9214" spans="1:56" s="4" customForma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  <c r="BA9214"/>
      <c r="BB9214"/>
      <c r="BC9214"/>
      <c r="BD9214"/>
    </row>
    <row r="9215" spans="1:56" s="4" customForma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  <c r="BA9215"/>
      <c r="BB9215"/>
      <c r="BC9215"/>
      <c r="BD9215"/>
    </row>
    <row r="9216" spans="1:56" s="4" customForma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  <c r="BA9216"/>
      <c r="BB9216"/>
      <c r="BC9216"/>
      <c r="BD9216"/>
    </row>
    <row r="9217" spans="1:56" s="4" customForma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  <c r="BA9217"/>
      <c r="BB9217"/>
      <c r="BC9217"/>
      <c r="BD9217"/>
    </row>
    <row r="9218" spans="1:56" s="4" customForma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  <c r="BA9218"/>
      <c r="BB9218"/>
      <c r="BC9218"/>
      <c r="BD9218"/>
    </row>
    <row r="9219" spans="1:56" s="4" customForma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  <c r="BA9219"/>
      <c r="BB9219"/>
      <c r="BC9219"/>
      <c r="BD9219"/>
    </row>
    <row r="9220" spans="1:56" s="4" customForma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  <c r="BA9220"/>
      <c r="BB9220"/>
      <c r="BC9220"/>
      <c r="BD9220"/>
    </row>
    <row r="9221" spans="1:56" s="4" customForma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  <c r="BA9221"/>
      <c r="BB9221"/>
      <c r="BC9221"/>
      <c r="BD9221"/>
    </row>
    <row r="9222" spans="1:56" s="4" customForma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  <c r="BA9222"/>
      <c r="BB9222"/>
      <c r="BC9222"/>
      <c r="BD9222"/>
    </row>
    <row r="9223" spans="1:56" s="4" customForma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  <c r="BA9223"/>
      <c r="BB9223"/>
      <c r="BC9223"/>
      <c r="BD9223"/>
    </row>
    <row r="9224" spans="1:56" s="4" customForma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  <c r="BA9224"/>
      <c r="BB9224"/>
      <c r="BC9224"/>
      <c r="BD9224"/>
    </row>
    <row r="9225" spans="1:56" s="4" customForma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  <c r="BA9225"/>
      <c r="BB9225"/>
      <c r="BC9225"/>
      <c r="BD9225"/>
    </row>
    <row r="9226" spans="1:56" s="4" customForma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  <c r="BA9226"/>
      <c r="BB9226"/>
      <c r="BC9226"/>
      <c r="BD9226"/>
    </row>
    <row r="9227" spans="1:56" s="4" customForma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  <c r="BA9227"/>
      <c r="BB9227"/>
      <c r="BC9227"/>
      <c r="BD9227"/>
    </row>
    <row r="9228" spans="1:56" s="4" customForma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  <c r="BA9228"/>
      <c r="BB9228"/>
      <c r="BC9228"/>
      <c r="BD9228"/>
    </row>
    <row r="9229" spans="1:56" s="4" customForma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  <c r="BA9229"/>
      <c r="BB9229"/>
      <c r="BC9229"/>
      <c r="BD9229"/>
    </row>
    <row r="9230" spans="1:56" s="4" customForma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  <c r="BA9230"/>
      <c r="BB9230"/>
      <c r="BC9230"/>
      <c r="BD9230"/>
    </row>
    <row r="9231" spans="1:56" s="4" customForma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  <c r="BA9231"/>
      <c r="BB9231"/>
      <c r="BC9231"/>
      <c r="BD9231"/>
    </row>
    <row r="9232" spans="1:56" s="4" customForma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  <c r="BA9232"/>
      <c r="BB9232"/>
      <c r="BC9232"/>
      <c r="BD9232"/>
    </row>
    <row r="9233" spans="1:56" s="4" customForma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  <c r="BA9233"/>
      <c r="BB9233"/>
      <c r="BC9233"/>
      <c r="BD9233"/>
    </row>
    <row r="9234" spans="1:56" s="4" customForma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  <c r="BA9234"/>
      <c r="BB9234"/>
      <c r="BC9234"/>
      <c r="BD9234"/>
    </row>
    <row r="9235" spans="1:56" s="4" customForma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  <c r="BA9235"/>
      <c r="BB9235"/>
      <c r="BC9235"/>
      <c r="BD9235"/>
    </row>
    <row r="9236" spans="1:56" s="4" customForma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  <c r="BA9236"/>
      <c r="BB9236"/>
      <c r="BC9236"/>
      <c r="BD9236"/>
    </row>
    <row r="9237" spans="1:56" s="4" customForma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  <c r="BA9237"/>
      <c r="BB9237"/>
      <c r="BC9237"/>
      <c r="BD9237"/>
    </row>
    <row r="9238" spans="1:56" s="4" customForma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  <c r="BA9238"/>
      <c r="BB9238"/>
      <c r="BC9238"/>
      <c r="BD9238"/>
    </row>
    <row r="9239" spans="1:56" s="4" customForma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  <c r="BA9239"/>
      <c r="BB9239"/>
      <c r="BC9239"/>
      <c r="BD9239"/>
    </row>
    <row r="9240" spans="1:56" s="4" customForma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  <c r="BA9240"/>
      <c r="BB9240"/>
      <c r="BC9240"/>
      <c r="BD9240"/>
    </row>
    <row r="9241" spans="1:56" s="4" customForma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  <c r="BA9241"/>
      <c r="BB9241"/>
      <c r="BC9241"/>
      <c r="BD9241"/>
    </row>
    <row r="9242" spans="1:56" s="4" customForma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  <c r="BA9242"/>
      <c r="BB9242"/>
      <c r="BC9242"/>
      <c r="BD9242"/>
    </row>
    <row r="9243" spans="1:56" s="4" customForma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  <c r="BA9243"/>
      <c r="BB9243"/>
      <c r="BC9243"/>
      <c r="BD9243"/>
    </row>
    <row r="9244" spans="1:56" s="4" customForma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  <c r="BA9244"/>
      <c r="BB9244"/>
      <c r="BC9244"/>
      <c r="BD9244"/>
    </row>
    <row r="9245" spans="1:56" s="4" customForma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  <c r="BA9245"/>
      <c r="BB9245"/>
      <c r="BC9245"/>
      <c r="BD9245"/>
    </row>
    <row r="9246" spans="1:56" s="4" customForma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  <c r="BA9246"/>
      <c r="BB9246"/>
      <c r="BC9246"/>
      <c r="BD9246"/>
    </row>
    <row r="9247" spans="1:56" s="4" customForma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  <c r="BA9247"/>
      <c r="BB9247"/>
      <c r="BC9247"/>
      <c r="BD9247"/>
    </row>
    <row r="9248" spans="1:56" s="4" customForma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  <c r="BA9248"/>
      <c r="BB9248"/>
      <c r="BC9248"/>
      <c r="BD9248"/>
    </row>
    <row r="9249" spans="1:56" s="4" customForma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  <c r="BA9249"/>
      <c r="BB9249"/>
      <c r="BC9249"/>
      <c r="BD9249"/>
    </row>
    <row r="9250" spans="1:56" s="4" customForma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  <c r="BA9250"/>
      <c r="BB9250"/>
      <c r="BC9250"/>
      <c r="BD9250"/>
    </row>
    <row r="9251" spans="1:56" s="4" customForma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  <c r="BA9251"/>
      <c r="BB9251"/>
      <c r="BC9251"/>
      <c r="BD9251"/>
    </row>
    <row r="9252" spans="1:56" s="4" customForma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  <c r="BA9252"/>
      <c r="BB9252"/>
      <c r="BC9252"/>
      <c r="BD9252"/>
    </row>
    <row r="9253" spans="1:56" s="4" customForma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  <c r="BA9253"/>
      <c r="BB9253"/>
      <c r="BC9253"/>
      <c r="BD9253"/>
    </row>
    <row r="9254" spans="1:56" s="4" customForma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  <c r="BA9254"/>
      <c r="BB9254"/>
      <c r="BC9254"/>
      <c r="BD9254"/>
    </row>
    <row r="9255" spans="1:56" s="4" customForma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  <c r="BA9255"/>
      <c r="BB9255"/>
      <c r="BC9255"/>
      <c r="BD9255"/>
    </row>
    <row r="9256" spans="1:56" s="4" customForma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  <c r="BA9256"/>
      <c r="BB9256"/>
      <c r="BC9256"/>
      <c r="BD9256"/>
    </row>
    <row r="9257" spans="1:56" s="4" customForma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  <c r="BA9257"/>
      <c r="BB9257"/>
      <c r="BC9257"/>
      <c r="BD9257"/>
    </row>
    <row r="9258" spans="1:56" s="4" customForma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  <c r="BA9258"/>
      <c r="BB9258"/>
      <c r="BC9258"/>
      <c r="BD9258"/>
    </row>
    <row r="9259" spans="1:56" s="4" customForma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  <c r="BA9259"/>
      <c r="BB9259"/>
      <c r="BC9259"/>
      <c r="BD9259"/>
    </row>
    <row r="9260" spans="1:56" s="4" customForma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  <c r="BA9260"/>
      <c r="BB9260"/>
      <c r="BC9260"/>
      <c r="BD9260"/>
    </row>
    <row r="9261" spans="1:56" s="4" customForma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  <c r="BA9261"/>
      <c r="BB9261"/>
      <c r="BC9261"/>
      <c r="BD9261"/>
    </row>
    <row r="9262" spans="1:56" s="4" customForma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  <c r="BA9262"/>
      <c r="BB9262"/>
      <c r="BC9262"/>
      <c r="BD9262"/>
    </row>
    <row r="9263" spans="1:56" s="4" customForma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  <c r="BA9263"/>
      <c r="BB9263"/>
      <c r="BC9263"/>
      <c r="BD9263"/>
    </row>
    <row r="9264" spans="1:56" s="4" customForma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  <c r="BA9264"/>
      <c r="BB9264"/>
      <c r="BC9264"/>
      <c r="BD9264"/>
    </row>
    <row r="9265" spans="1:56" s="4" customForma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  <c r="BA9265"/>
      <c r="BB9265"/>
      <c r="BC9265"/>
      <c r="BD9265"/>
    </row>
    <row r="9266" spans="1:56" s="4" customForma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  <c r="BA9266"/>
      <c r="BB9266"/>
      <c r="BC9266"/>
      <c r="BD9266"/>
    </row>
    <row r="9267" spans="1:56" s="4" customForma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  <c r="BA9267"/>
      <c r="BB9267"/>
      <c r="BC9267"/>
      <c r="BD9267"/>
    </row>
    <row r="9268" spans="1:56" s="4" customForma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  <c r="BA9268"/>
      <c r="BB9268"/>
      <c r="BC9268"/>
      <c r="BD9268"/>
    </row>
    <row r="9269" spans="1:56" s="4" customForma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  <c r="BA9269"/>
      <c r="BB9269"/>
      <c r="BC9269"/>
      <c r="BD9269"/>
    </row>
    <row r="9270" spans="1:56" s="4" customForma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  <c r="BA9270"/>
      <c r="BB9270"/>
      <c r="BC9270"/>
      <c r="BD9270"/>
    </row>
    <row r="9271" spans="1:56" s="4" customForma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  <c r="BA9271"/>
      <c r="BB9271"/>
      <c r="BC9271"/>
      <c r="BD9271"/>
    </row>
    <row r="9272" spans="1:56" s="4" customForma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  <c r="BA9272"/>
      <c r="BB9272"/>
      <c r="BC9272"/>
      <c r="BD9272"/>
    </row>
    <row r="9273" spans="1:56" s="4" customForma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  <c r="BA9273"/>
      <c r="BB9273"/>
      <c r="BC9273"/>
      <c r="BD9273"/>
    </row>
    <row r="9274" spans="1:56" s="4" customForma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  <c r="BA9274"/>
      <c r="BB9274"/>
      <c r="BC9274"/>
      <c r="BD9274"/>
    </row>
    <row r="9275" spans="1:56" s="4" customForma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  <c r="BA9275"/>
      <c r="BB9275"/>
      <c r="BC9275"/>
      <c r="BD9275"/>
    </row>
    <row r="9276" spans="1:56" s="4" customForma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  <c r="BA9276"/>
      <c r="BB9276"/>
      <c r="BC9276"/>
      <c r="BD9276"/>
    </row>
    <row r="9277" spans="1:56" s="4" customForma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  <c r="BA9277"/>
      <c r="BB9277"/>
      <c r="BC9277"/>
      <c r="BD9277"/>
    </row>
    <row r="9278" spans="1:56" s="4" customForma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  <c r="BA9278"/>
      <c r="BB9278"/>
      <c r="BC9278"/>
      <c r="BD9278"/>
    </row>
    <row r="9279" spans="1:56" s="4" customForma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  <c r="BA9279"/>
      <c r="BB9279"/>
      <c r="BC9279"/>
      <c r="BD9279"/>
    </row>
    <row r="9280" spans="1:56" s="4" customForma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  <c r="BA9280"/>
      <c r="BB9280"/>
      <c r="BC9280"/>
      <c r="BD9280"/>
    </row>
    <row r="9281" spans="1:56" s="4" customForma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  <c r="BA9281"/>
      <c r="BB9281"/>
      <c r="BC9281"/>
      <c r="BD9281"/>
    </row>
    <row r="9282" spans="1:56" s="4" customForma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  <c r="BA9282"/>
      <c r="BB9282"/>
      <c r="BC9282"/>
      <c r="BD9282"/>
    </row>
    <row r="9283" spans="1:56" s="4" customForma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  <c r="BA9283"/>
      <c r="BB9283"/>
      <c r="BC9283"/>
      <c r="BD9283"/>
    </row>
    <row r="9284" spans="1:56" s="4" customForma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  <c r="BA9284"/>
      <c r="BB9284"/>
      <c r="BC9284"/>
      <c r="BD9284"/>
    </row>
    <row r="9285" spans="1:56" s="4" customForma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  <c r="BA9285"/>
      <c r="BB9285"/>
      <c r="BC9285"/>
      <c r="BD9285"/>
    </row>
    <row r="9286" spans="1:56" s="4" customForma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  <c r="BA9286"/>
      <c r="BB9286"/>
      <c r="BC9286"/>
      <c r="BD9286"/>
    </row>
    <row r="9287" spans="1:56" s="4" customForma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  <c r="BA9287"/>
      <c r="BB9287"/>
      <c r="BC9287"/>
      <c r="BD9287"/>
    </row>
    <row r="9288" spans="1:56" s="4" customForma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  <c r="BA9288"/>
      <c r="BB9288"/>
      <c r="BC9288"/>
      <c r="BD9288"/>
    </row>
    <row r="9289" spans="1:56" s="4" customForma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  <c r="BA9289"/>
      <c r="BB9289"/>
      <c r="BC9289"/>
      <c r="BD9289"/>
    </row>
    <row r="9290" spans="1:56" s="4" customForma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  <c r="BA9290"/>
      <c r="BB9290"/>
      <c r="BC9290"/>
      <c r="BD9290"/>
    </row>
    <row r="9291" spans="1:56" s="4" customForma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  <c r="BA9291"/>
      <c r="BB9291"/>
      <c r="BC9291"/>
      <c r="BD9291"/>
    </row>
    <row r="9292" spans="1:56" s="4" customForma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  <c r="AJ9292"/>
      <c r="AK9292"/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  <c r="BA9292"/>
      <c r="BB9292"/>
      <c r="BC9292"/>
      <c r="BD9292"/>
    </row>
    <row r="9293" spans="1:56" s="4" customForma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  <c r="BA9293"/>
      <c r="BB9293"/>
      <c r="BC9293"/>
      <c r="BD9293"/>
    </row>
    <row r="9294" spans="1:56" s="4" customForma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  <c r="BA9294"/>
      <c r="BB9294"/>
      <c r="BC9294"/>
      <c r="BD9294"/>
    </row>
    <row r="9295" spans="1:56" s="4" customForma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  <c r="BA9295"/>
      <c r="BB9295"/>
      <c r="BC9295"/>
      <c r="BD9295"/>
    </row>
    <row r="9296" spans="1:56" s="4" customForma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  <c r="BA9296"/>
      <c r="BB9296"/>
      <c r="BC9296"/>
      <c r="BD9296"/>
    </row>
    <row r="9297" spans="1:56" s="4" customForma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  <c r="BA9297"/>
      <c r="BB9297"/>
      <c r="BC9297"/>
      <c r="BD9297"/>
    </row>
    <row r="9298" spans="1:56" s="4" customForma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  <c r="BA9298"/>
      <c r="BB9298"/>
      <c r="BC9298"/>
      <c r="BD9298"/>
    </row>
    <row r="9299" spans="1:56" s="4" customForma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  <c r="AJ9299"/>
      <c r="AK9299"/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  <c r="BA9299"/>
      <c r="BB9299"/>
      <c r="BC9299"/>
      <c r="BD9299"/>
    </row>
    <row r="9300" spans="1:56" s="4" customForma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  <c r="BA9300"/>
      <c r="BB9300"/>
      <c r="BC9300"/>
      <c r="BD9300"/>
    </row>
    <row r="9301" spans="1:56" s="4" customForma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  <c r="BA9301"/>
      <c r="BB9301"/>
      <c r="BC9301"/>
      <c r="BD9301"/>
    </row>
    <row r="9302" spans="1:56" s="4" customForma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  <c r="BA9302"/>
      <c r="BB9302"/>
      <c r="BC9302"/>
      <c r="BD9302"/>
    </row>
    <row r="9303" spans="1:56" s="4" customForma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  <c r="BA9303"/>
      <c r="BB9303"/>
      <c r="BC9303"/>
      <c r="BD9303"/>
    </row>
    <row r="9304" spans="1:56" s="4" customForma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  <c r="BA9304"/>
      <c r="BB9304"/>
      <c r="BC9304"/>
      <c r="BD9304"/>
    </row>
    <row r="9305" spans="1:56" s="4" customForma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  <c r="BA9305"/>
      <c r="BB9305"/>
      <c r="BC9305"/>
      <c r="BD9305"/>
    </row>
    <row r="9306" spans="1:56" s="4" customForma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  <c r="AJ9306"/>
      <c r="AK9306"/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  <c r="BA9306"/>
      <c r="BB9306"/>
      <c r="BC9306"/>
      <c r="BD9306"/>
    </row>
    <row r="9307" spans="1:56" s="4" customForma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  <c r="BA9307"/>
      <c r="BB9307"/>
      <c r="BC9307"/>
      <c r="BD9307"/>
    </row>
    <row r="9308" spans="1:56" s="4" customForma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  <c r="BA9308"/>
      <c r="BB9308"/>
      <c r="BC9308"/>
      <c r="BD9308"/>
    </row>
    <row r="9309" spans="1:56" s="4" customForma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  <c r="BA9309"/>
      <c r="BB9309"/>
      <c r="BC9309"/>
      <c r="BD9309"/>
    </row>
    <row r="9310" spans="1:56" s="4" customForma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  <c r="BA9310"/>
      <c r="BB9310"/>
      <c r="BC9310"/>
      <c r="BD9310"/>
    </row>
    <row r="9311" spans="1:56" s="4" customForma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  <c r="BA9311"/>
      <c r="BB9311"/>
      <c r="BC9311"/>
      <c r="BD9311"/>
    </row>
    <row r="9312" spans="1:56" s="4" customForma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  <c r="BA9312"/>
      <c r="BB9312"/>
      <c r="BC9312"/>
      <c r="BD9312"/>
    </row>
    <row r="9313" spans="1:56" s="4" customForma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  <c r="AJ9313"/>
      <c r="AK9313"/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  <c r="BA9313"/>
      <c r="BB9313"/>
      <c r="BC9313"/>
      <c r="BD9313"/>
    </row>
    <row r="9314" spans="1:56" s="4" customForma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  <c r="BA9314"/>
      <c r="BB9314"/>
      <c r="BC9314"/>
      <c r="BD9314"/>
    </row>
    <row r="9315" spans="1:56" s="4" customForma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  <c r="BA9315"/>
      <c r="BB9315"/>
      <c r="BC9315"/>
      <c r="BD9315"/>
    </row>
    <row r="9316" spans="1:56" s="4" customForma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  <c r="BA9316"/>
      <c r="BB9316"/>
      <c r="BC9316"/>
      <c r="BD9316"/>
    </row>
    <row r="9317" spans="1:56" s="4" customForma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  <c r="BA9317"/>
      <c r="BB9317"/>
      <c r="BC9317"/>
      <c r="BD9317"/>
    </row>
    <row r="9318" spans="1:56" s="4" customForma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  <c r="BA9318"/>
      <c r="BB9318"/>
      <c r="BC9318"/>
      <c r="BD9318"/>
    </row>
    <row r="9319" spans="1:56" s="4" customForma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  <c r="BA9319"/>
      <c r="BB9319"/>
      <c r="BC9319"/>
      <c r="BD9319"/>
    </row>
    <row r="9320" spans="1:56" s="4" customForma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  <c r="AJ9320"/>
      <c r="AK9320"/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  <c r="BA9320"/>
      <c r="BB9320"/>
      <c r="BC9320"/>
      <c r="BD9320"/>
    </row>
    <row r="9321" spans="1:56" s="4" customForma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  <c r="BA9321"/>
      <c r="BB9321"/>
      <c r="BC9321"/>
      <c r="BD9321"/>
    </row>
    <row r="9322" spans="1:56" s="4" customForma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  <c r="BA9322"/>
      <c r="BB9322"/>
      <c r="BC9322"/>
      <c r="BD9322"/>
    </row>
    <row r="9323" spans="1:56" s="4" customForma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  <c r="BA9323"/>
      <c r="BB9323"/>
      <c r="BC9323"/>
      <c r="BD9323"/>
    </row>
    <row r="9324" spans="1:56" s="4" customForma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  <c r="BA9324"/>
      <c r="BB9324"/>
      <c r="BC9324"/>
      <c r="BD9324"/>
    </row>
    <row r="9325" spans="1:56" s="4" customForma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  <c r="BA9325"/>
      <c r="BB9325"/>
      <c r="BC9325"/>
      <c r="BD9325"/>
    </row>
    <row r="9326" spans="1:56" s="4" customForma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  <c r="BA9326"/>
      <c r="BB9326"/>
      <c r="BC9326"/>
      <c r="BD9326"/>
    </row>
    <row r="9327" spans="1:56" s="4" customForma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  <c r="AJ9327"/>
      <c r="AK9327"/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  <c r="BA9327"/>
      <c r="BB9327"/>
      <c r="BC9327"/>
      <c r="BD9327"/>
    </row>
    <row r="9328" spans="1:56" s="4" customForma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  <c r="BA9328"/>
      <c r="BB9328"/>
      <c r="BC9328"/>
      <c r="BD9328"/>
    </row>
    <row r="9329" spans="1:56" s="4" customForma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  <c r="BA9329"/>
      <c r="BB9329"/>
      <c r="BC9329"/>
      <c r="BD9329"/>
    </row>
    <row r="9330" spans="1:56" s="4" customForma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  <c r="BA9330"/>
      <c r="BB9330"/>
      <c r="BC9330"/>
      <c r="BD9330"/>
    </row>
    <row r="9331" spans="1:56" s="4" customForma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  <c r="BA9331"/>
      <c r="BB9331"/>
      <c r="BC9331"/>
      <c r="BD9331"/>
    </row>
    <row r="9332" spans="1:56" s="4" customForma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  <c r="BA9332"/>
      <c r="BB9332"/>
      <c r="BC9332"/>
      <c r="BD9332"/>
    </row>
    <row r="9333" spans="1:56" s="4" customForma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  <c r="BA9333"/>
      <c r="BB9333"/>
      <c r="BC9333"/>
      <c r="BD9333"/>
    </row>
    <row r="9334" spans="1:56" s="4" customForma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  <c r="BA9334"/>
      <c r="BB9334"/>
      <c r="BC9334"/>
      <c r="BD9334"/>
    </row>
    <row r="9335" spans="1:56" s="4" customForma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  <c r="BA9335"/>
      <c r="BB9335"/>
      <c r="BC9335"/>
      <c r="BD9335"/>
    </row>
    <row r="9336" spans="1:56" s="4" customForma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  <c r="BA9336"/>
      <c r="BB9336"/>
      <c r="BC9336"/>
      <c r="BD9336"/>
    </row>
    <row r="9337" spans="1:56" s="4" customForma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  <c r="BA9337"/>
      <c r="BB9337"/>
      <c r="BC9337"/>
      <c r="BD9337"/>
    </row>
    <row r="9338" spans="1:56" s="4" customForma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  <c r="AJ9338"/>
      <c r="AK9338"/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  <c r="BA9338"/>
      <c r="BB9338"/>
      <c r="BC9338"/>
      <c r="BD9338"/>
    </row>
    <row r="9339" spans="1:56" s="4" customForma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  <c r="BA9339"/>
      <c r="BB9339"/>
      <c r="BC9339"/>
      <c r="BD9339"/>
    </row>
    <row r="9340" spans="1:56" s="4" customForma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  <c r="BA9340"/>
      <c r="BB9340"/>
      <c r="BC9340"/>
      <c r="BD9340"/>
    </row>
    <row r="9341" spans="1:56" s="4" customForma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  <c r="BA9341"/>
      <c r="BB9341"/>
      <c r="BC9341"/>
      <c r="BD9341"/>
    </row>
    <row r="9342" spans="1:56" s="4" customForma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  <c r="BA9342"/>
      <c r="BB9342"/>
      <c r="BC9342"/>
      <c r="BD9342"/>
    </row>
    <row r="9343" spans="1:56" s="4" customForma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  <c r="BA9343"/>
      <c r="BB9343"/>
      <c r="BC9343"/>
      <c r="BD9343"/>
    </row>
    <row r="9344" spans="1:56" s="4" customForma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  <c r="BA9344"/>
      <c r="BB9344"/>
      <c r="BC9344"/>
      <c r="BD9344"/>
    </row>
    <row r="9345" spans="1:56" s="4" customForma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  <c r="AJ9345"/>
      <c r="AK9345"/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  <c r="BA9345"/>
      <c r="BB9345"/>
      <c r="BC9345"/>
      <c r="BD9345"/>
    </row>
    <row r="9346" spans="1:56" s="4" customForma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  <c r="BA9346"/>
      <c r="BB9346"/>
      <c r="BC9346"/>
      <c r="BD9346"/>
    </row>
    <row r="9347" spans="1:56" s="4" customForma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  <c r="BA9347"/>
      <c r="BB9347"/>
      <c r="BC9347"/>
      <c r="BD9347"/>
    </row>
    <row r="9348" spans="1:56" s="4" customForma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  <c r="BA9348"/>
      <c r="BB9348"/>
      <c r="BC9348"/>
      <c r="BD9348"/>
    </row>
    <row r="9349" spans="1:56" s="4" customForma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  <c r="BA9349"/>
      <c r="BB9349"/>
      <c r="BC9349"/>
      <c r="BD9349"/>
    </row>
    <row r="9350" spans="1:56" s="4" customForma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  <c r="BA9350"/>
      <c r="BB9350"/>
      <c r="BC9350"/>
      <c r="BD9350"/>
    </row>
    <row r="9351" spans="1:56" s="4" customForma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  <c r="BA9351"/>
      <c r="BB9351"/>
      <c r="BC9351"/>
      <c r="BD9351"/>
    </row>
    <row r="9352" spans="1:56" s="4" customForma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  <c r="BA9352"/>
      <c r="BB9352"/>
      <c r="BC9352"/>
      <c r="BD9352"/>
    </row>
    <row r="9353" spans="1:56" s="4" customForma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  <c r="BA9353"/>
      <c r="BB9353"/>
      <c r="BC9353"/>
      <c r="BD9353"/>
    </row>
    <row r="9354" spans="1:56" s="4" customForma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  <c r="BA9354"/>
      <c r="BB9354"/>
      <c r="BC9354"/>
      <c r="BD9354"/>
    </row>
    <row r="9355" spans="1:56" s="4" customForma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  <c r="BA9355"/>
      <c r="BB9355"/>
      <c r="BC9355"/>
      <c r="BD9355"/>
    </row>
    <row r="9356" spans="1:56" s="4" customForma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  <c r="BA9356"/>
      <c r="BB9356"/>
      <c r="BC9356"/>
      <c r="BD9356"/>
    </row>
    <row r="9357" spans="1:56" s="4" customForma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  <c r="BA9357"/>
      <c r="BB9357"/>
      <c r="BC9357"/>
      <c r="BD9357"/>
    </row>
    <row r="9358" spans="1:56" s="4" customForma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  <c r="BA9358"/>
      <c r="BB9358"/>
      <c r="BC9358"/>
      <c r="BD9358"/>
    </row>
    <row r="9359" spans="1:56" s="4" customForma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  <c r="BA9359"/>
      <c r="BB9359"/>
      <c r="BC9359"/>
      <c r="BD9359"/>
    </row>
    <row r="9360" spans="1:56" s="4" customForma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  <c r="BA9360"/>
      <c r="BB9360"/>
      <c r="BC9360"/>
      <c r="BD9360"/>
    </row>
    <row r="9361" spans="1:56" s="4" customForma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  <c r="BA9361"/>
      <c r="BB9361"/>
      <c r="BC9361"/>
      <c r="BD9361"/>
    </row>
    <row r="9362" spans="1:56" s="4" customForma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  <c r="BA9362"/>
      <c r="BB9362"/>
      <c r="BC9362"/>
      <c r="BD9362"/>
    </row>
    <row r="9363" spans="1:56" s="4" customForma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  <c r="BA9363"/>
      <c r="BB9363"/>
      <c r="BC9363"/>
      <c r="BD9363"/>
    </row>
    <row r="9364" spans="1:56" s="4" customForma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  <c r="BA9364"/>
      <c r="BB9364"/>
      <c r="BC9364"/>
      <c r="BD9364"/>
    </row>
    <row r="9365" spans="1:56" s="4" customForma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  <c r="BA9365"/>
      <c r="BB9365"/>
      <c r="BC9365"/>
      <c r="BD9365"/>
    </row>
    <row r="9366" spans="1:56" s="4" customForma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  <c r="BA9366"/>
      <c r="BB9366"/>
      <c r="BC9366"/>
      <c r="BD9366"/>
    </row>
    <row r="9367" spans="1:56" s="4" customForma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  <c r="BA9367"/>
      <c r="BB9367"/>
      <c r="BC9367"/>
      <c r="BD9367"/>
    </row>
    <row r="9368" spans="1:56" s="4" customForma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  <c r="BA9368"/>
      <c r="BB9368"/>
      <c r="BC9368"/>
      <c r="BD9368"/>
    </row>
    <row r="9369" spans="1:56" s="4" customForma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  <c r="BA9369"/>
      <c r="BB9369"/>
      <c r="BC9369"/>
      <c r="BD9369"/>
    </row>
    <row r="9370" spans="1:56" s="4" customForma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  <c r="BA9370"/>
      <c r="BB9370"/>
      <c r="BC9370"/>
      <c r="BD9370"/>
    </row>
    <row r="9371" spans="1:56" s="4" customForma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  <c r="BA9371"/>
      <c r="BB9371"/>
      <c r="BC9371"/>
      <c r="BD9371"/>
    </row>
    <row r="9372" spans="1:56" s="4" customForma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  <c r="BA9372"/>
      <c r="BB9372"/>
      <c r="BC9372"/>
      <c r="BD9372"/>
    </row>
    <row r="9373" spans="1:56" s="4" customForma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  <c r="BA9373"/>
      <c r="BB9373"/>
      <c r="BC9373"/>
      <c r="BD9373"/>
    </row>
    <row r="9374" spans="1:56" s="4" customForma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  <c r="BA9374"/>
      <c r="BB9374"/>
      <c r="BC9374"/>
      <c r="BD9374"/>
    </row>
    <row r="9375" spans="1:56" s="4" customForma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  <c r="BA9375"/>
      <c r="BB9375"/>
      <c r="BC9375"/>
      <c r="BD9375"/>
    </row>
    <row r="9376" spans="1:56" s="4" customForma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  <c r="BA9376"/>
      <c r="BB9376"/>
      <c r="BC9376"/>
      <c r="BD9376"/>
    </row>
    <row r="9377" spans="1:56" s="4" customForma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  <c r="BA9377"/>
      <c r="BB9377"/>
      <c r="BC9377"/>
      <c r="BD9377"/>
    </row>
    <row r="9378" spans="1:56" s="4" customForma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  <c r="BA9378"/>
      <c r="BB9378"/>
      <c r="BC9378"/>
      <c r="BD9378"/>
    </row>
    <row r="9379" spans="1:56" s="4" customForma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  <c r="BA9379"/>
      <c r="BB9379"/>
      <c r="BC9379"/>
      <c r="BD9379"/>
    </row>
    <row r="9380" spans="1:56" s="4" customForma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  <c r="BA9380"/>
      <c r="BB9380"/>
      <c r="BC9380"/>
      <c r="BD9380"/>
    </row>
    <row r="9381" spans="1:56" s="4" customForma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  <c r="BA9381"/>
      <c r="BB9381"/>
      <c r="BC9381"/>
      <c r="BD9381"/>
    </row>
    <row r="9382" spans="1:56" s="4" customForma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  <c r="BA9382"/>
      <c r="BB9382"/>
      <c r="BC9382"/>
      <c r="BD9382"/>
    </row>
    <row r="9383" spans="1:56" s="4" customForma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  <c r="AJ9383"/>
      <c r="AK9383"/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  <c r="BA9383"/>
      <c r="BB9383"/>
      <c r="BC9383"/>
      <c r="BD9383"/>
    </row>
    <row r="9384" spans="1:56" s="4" customForma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  <c r="BA9384"/>
      <c r="BB9384"/>
      <c r="BC9384"/>
      <c r="BD9384"/>
    </row>
    <row r="9385" spans="1:56" s="4" customForma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  <c r="BA9385"/>
      <c r="BB9385"/>
      <c r="BC9385"/>
      <c r="BD9385"/>
    </row>
    <row r="9386" spans="1:56" s="4" customForma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  <c r="BA9386"/>
      <c r="BB9386"/>
      <c r="BC9386"/>
      <c r="BD9386"/>
    </row>
    <row r="9387" spans="1:56" s="4" customForma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  <c r="BA9387"/>
      <c r="BB9387"/>
      <c r="BC9387"/>
      <c r="BD9387"/>
    </row>
    <row r="9388" spans="1:56" s="4" customForma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  <c r="BA9388"/>
      <c r="BB9388"/>
      <c r="BC9388"/>
      <c r="BD9388"/>
    </row>
    <row r="9389" spans="1:56" s="4" customForma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  <c r="BA9389"/>
      <c r="BB9389"/>
      <c r="BC9389"/>
      <c r="BD9389"/>
    </row>
    <row r="9390" spans="1:56" s="4" customForma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  <c r="BA9390"/>
      <c r="BB9390"/>
      <c r="BC9390"/>
      <c r="BD9390"/>
    </row>
    <row r="9391" spans="1:56" s="4" customForma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  <c r="BA9391"/>
      <c r="BB9391"/>
      <c r="BC9391"/>
      <c r="BD9391"/>
    </row>
    <row r="9392" spans="1:56" s="4" customForma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  <c r="BA9392"/>
      <c r="BB9392"/>
      <c r="BC9392"/>
      <c r="BD9392"/>
    </row>
    <row r="9393" spans="1:56" s="4" customForma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  <c r="BA9393"/>
      <c r="BB9393"/>
      <c r="BC9393"/>
      <c r="BD9393"/>
    </row>
    <row r="9394" spans="1:56" s="4" customForma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  <c r="BA9394"/>
      <c r="BB9394"/>
      <c r="BC9394"/>
      <c r="BD9394"/>
    </row>
    <row r="9395" spans="1:56" s="4" customForma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  <c r="BA9395"/>
      <c r="BB9395"/>
      <c r="BC9395"/>
      <c r="BD9395"/>
    </row>
    <row r="9396" spans="1:56" s="4" customForma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  <c r="BA9396"/>
      <c r="BB9396"/>
      <c r="BC9396"/>
      <c r="BD9396"/>
    </row>
    <row r="9397" spans="1:56" s="4" customForma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  <c r="BA9397"/>
      <c r="BB9397"/>
      <c r="BC9397"/>
      <c r="BD9397"/>
    </row>
    <row r="9398" spans="1:56" s="4" customForma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  <c r="BA9398"/>
      <c r="BB9398"/>
      <c r="BC9398"/>
      <c r="BD9398"/>
    </row>
    <row r="9399" spans="1:56" s="4" customForma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  <c r="BA9399"/>
      <c r="BB9399"/>
      <c r="BC9399"/>
      <c r="BD9399"/>
    </row>
    <row r="9400" spans="1:56" s="4" customForma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  <c r="BA9400"/>
      <c r="BB9400"/>
      <c r="BC9400"/>
      <c r="BD9400"/>
    </row>
    <row r="9401" spans="1:56" s="4" customForma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  <c r="BA9401"/>
      <c r="BB9401"/>
      <c r="BC9401"/>
      <c r="BD9401"/>
    </row>
    <row r="9402" spans="1:56" s="4" customForma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  <c r="BA9402"/>
      <c r="BB9402"/>
      <c r="BC9402"/>
      <c r="BD9402"/>
    </row>
    <row r="9403" spans="1:56" s="4" customForma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  <c r="BA9403"/>
      <c r="BB9403"/>
      <c r="BC9403"/>
      <c r="BD9403"/>
    </row>
    <row r="9404" spans="1:56" s="4" customForma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  <c r="BA9404"/>
      <c r="BB9404"/>
      <c r="BC9404"/>
      <c r="BD9404"/>
    </row>
    <row r="9405" spans="1:56" s="4" customForma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  <c r="BA9405"/>
      <c r="BB9405"/>
      <c r="BC9405"/>
      <c r="BD9405"/>
    </row>
    <row r="9406" spans="1:56" s="4" customForma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  <c r="BA9406"/>
      <c r="BB9406"/>
      <c r="BC9406"/>
      <c r="BD9406"/>
    </row>
    <row r="9407" spans="1:56" s="4" customForma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  <c r="AJ9407"/>
      <c r="AK9407"/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  <c r="BA9407"/>
      <c r="BB9407"/>
      <c r="BC9407"/>
      <c r="BD9407"/>
    </row>
    <row r="9408" spans="1:56" s="4" customForma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  <c r="BA9408"/>
      <c r="BB9408"/>
      <c r="BC9408"/>
      <c r="BD9408"/>
    </row>
    <row r="9409" spans="1:56" s="4" customForma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  <c r="BA9409"/>
      <c r="BB9409"/>
      <c r="BC9409"/>
      <c r="BD9409"/>
    </row>
    <row r="9410" spans="1:56" s="4" customForma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  <c r="BA9410"/>
      <c r="BB9410"/>
      <c r="BC9410"/>
      <c r="BD9410"/>
    </row>
    <row r="9411" spans="1:56" s="4" customForma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  <c r="BA9411"/>
      <c r="BB9411"/>
      <c r="BC9411"/>
      <c r="BD9411"/>
    </row>
    <row r="9412" spans="1:56" s="4" customForma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  <c r="BA9412"/>
      <c r="BB9412"/>
      <c r="BC9412"/>
      <c r="BD9412"/>
    </row>
    <row r="9413" spans="1:56" s="4" customForma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  <c r="BA9413"/>
      <c r="BB9413"/>
      <c r="BC9413"/>
      <c r="BD9413"/>
    </row>
    <row r="9414" spans="1:56" s="4" customForma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  <c r="BA9414"/>
      <c r="BB9414"/>
      <c r="BC9414"/>
      <c r="BD9414"/>
    </row>
    <row r="9415" spans="1:56" s="4" customForma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  <c r="BA9415"/>
      <c r="BB9415"/>
      <c r="BC9415"/>
      <c r="BD9415"/>
    </row>
    <row r="9416" spans="1:56" s="4" customForma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  <c r="BA9416"/>
      <c r="BB9416"/>
      <c r="BC9416"/>
      <c r="BD9416"/>
    </row>
    <row r="9417" spans="1:56" s="4" customForma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  <c r="BA9417"/>
      <c r="BB9417"/>
      <c r="BC9417"/>
      <c r="BD9417"/>
    </row>
    <row r="9418" spans="1:56" s="4" customForma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  <c r="BA9418"/>
      <c r="BB9418"/>
      <c r="BC9418"/>
      <c r="BD9418"/>
    </row>
    <row r="9419" spans="1:56" s="4" customForma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  <c r="BA9419"/>
      <c r="BB9419"/>
      <c r="BC9419"/>
      <c r="BD9419"/>
    </row>
    <row r="9420" spans="1:56" s="4" customForma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  <c r="BA9420"/>
      <c r="BB9420"/>
      <c r="BC9420"/>
      <c r="BD9420"/>
    </row>
    <row r="9421" spans="1:56" s="4" customForma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  <c r="BA9421"/>
      <c r="BB9421"/>
      <c r="BC9421"/>
      <c r="BD9421"/>
    </row>
    <row r="9422" spans="1:56" s="4" customForma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  <c r="BA9422"/>
      <c r="BB9422"/>
      <c r="BC9422"/>
      <c r="BD9422"/>
    </row>
    <row r="9423" spans="1:56" s="4" customForma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  <c r="BA9423"/>
      <c r="BB9423"/>
      <c r="BC9423"/>
      <c r="BD9423"/>
    </row>
    <row r="9424" spans="1:56" s="4" customForma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  <c r="BA9424"/>
      <c r="BB9424"/>
      <c r="BC9424"/>
      <c r="BD9424"/>
    </row>
    <row r="9425" spans="1:56" s="4" customForma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  <c r="BA9425"/>
      <c r="BB9425"/>
      <c r="BC9425"/>
      <c r="BD9425"/>
    </row>
    <row r="9426" spans="1:56" s="4" customForma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  <c r="BA9426"/>
      <c r="BB9426"/>
      <c r="BC9426"/>
      <c r="BD9426"/>
    </row>
    <row r="9427" spans="1:56" s="4" customForma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  <c r="BA9427"/>
      <c r="BB9427"/>
      <c r="BC9427"/>
      <c r="BD9427"/>
    </row>
    <row r="9428" spans="1:56" s="4" customForma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  <c r="BA9428"/>
      <c r="BB9428"/>
      <c r="BC9428"/>
      <c r="BD9428"/>
    </row>
    <row r="9429" spans="1:56" s="4" customForma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  <c r="BA9429"/>
      <c r="BB9429"/>
      <c r="BC9429"/>
      <c r="BD9429"/>
    </row>
    <row r="9430" spans="1:56" s="4" customForma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  <c r="BA9430"/>
      <c r="BB9430"/>
      <c r="BC9430"/>
      <c r="BD9430"/>
    </row>
    <row r="9431" spans="1:56" s="4" customForma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  <c r="BA9431"/>
      <c r="BB9431"/>
      <c r="BC9431"/>
      <c r="BD9431"/>
    </row>
    <row r="9432" spans="1:56" s="4" customForma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  <c r="BA9432"/>
      <c r="BB9432"/>
      <c r="BC9432"/>
      <c r="BD9432"/>
    </row>
    <row r="9433" spans="1:56" s="4" customForma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  <c r="BA9433"/>
      <c r="BB9433"/>
      <c r="BC9433"/>
      <c r="BD9433"/>
    </row>
    <row r="9434" spans="1:56" s="4" customForma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  <c r="BA9434"/>
      <c r="BB9434"/>
      <c r="BC9434"/>
      <c r="BD9434"/>
    </row>
    <row r="9435" spans="1:56" s="4" customForma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  <c r="BA9435"/>
      <c r="BB9435"/>
      <c r="BC9435"/>
      <c r="BD9435"/>
    </row>
    <row r="9436" spans="1:56" s="4" customForma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  <c r="BA9436"/>
      <c r="BB9436"/>
      <c r="BC9436"/>
      <c r="BD9436"/>
    </row>
    <row r="9437" spans="1:56" s="4" customForma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  <c r="BA9437"/>
      <c r="BB9437"/>
      <c r="BC9437"/>
      <c r="BD9437"/>
    </row>
    <row r="9438" spans="1:56" s="4" customForma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  <c r="BA9438"/>
      <c r="BB9438"/>
      <c r="BC9438"/>
      <c r="BD9438"/>
    </row>
    <row r="9439" spans="1:56" s="4" customForma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  <c r="BA9439"/>
      <c r="BB9439"/>
      <c r="BC9439"/>
      <c r="BD9439"/>
    </row>
    <row r="9440" spans="1:56" s="4" customForma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  <c r="BA9440"/>
      <c r="BB9440"/>
      <c r="BC9440"/>
      <c r="BD9440"/>
    </row>
    <row r="9441" spans="1:56" s="4" customForma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  <c r="BA9441"/>
      <c r="BB9441"/>
      <c r="BC9441"/>
      <c r="BD9441"/>
    </row>
    <row r="9442" spans="1:56" s="4" customForma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  <c r="BA9442"/>
      <c r="BB9442"/>
      <c r="BC9442"/>
      <c r="BD9442"/>
    </row>
    <row r="9443" spans="1:56" s="4" customForma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  <c r="BA9443"/>
      <c r="BB9443"/>
      <c r="BC9443"/>
      <c r="BD9443"/>
    </row>
    <row r="9444" spans="1:56" s="4" customForma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  <c r="BA9444"/>
      <c r="BB9444"/>
      <c r="BC9444"/>
      <c r="BD9444"/>
    </row>
    <row r="9445" spans="1:56" s="4" customForma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  <c r="BA9445"/>
      <c r="BB9445"/>
      <c r="BC9445"/>
      <c r="BD9445"/>
    </row>
    <row r="9446" spans="1:56" s="4" customForma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  <c r="BA9446"/>
      <c r="BB9446"/>
      <c r="BC9446"/>
      <c r="BD9446"/>
    </row>
    <row r="9447" spans="1:56" s="4" customForma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  <c r="BA9447"/>
      <c r="BB9447"/>
      <c r="BC9447"/>
      <c r="BD9447"/>
    </row>
    <row r="9448" spans="1:56" s="4" customForma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  <c r="BA9448"/>
      <c r="BB9448"/>
      <c r="BC9448"/>
      <c r="BD9448"/>
    </row>
    <row r="9449" spans="1:56" s="4" customForma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  <c r="BA9449"/>
      <c r="BB9449"/>
      <c r="BC9449"/>
      <c r="BD9449"/>
    </row>
    <row r="9450" spans="1:56" s="4" customForma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  <c r="BA9450"/>
      <c r="BB9450"/>
      <c r="BC9450"/>
      <c r="BD9450"/>
    </row>
    <row r="9451" spans="1:56" s="4" customForma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  <c r="BA9451"/>
      <c r="BB9451"/>
      <c r="BC9451"/>
      <c r="BD9451"/>
    </row>
    <row r="9452" spans="1:56" s="4" customForma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  <c r="BA9452"/>
      <c r="BB9452"/>
      <c r="BC9452"/>
      <c r="BD9452"/>
    </row>
    <row r="9453" spans="1:56" s="4" customForma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  <c r="BA9453"/>
      <c r="BB9453"/>
      <c r="BC9453"/>
      <c r="BD9453"/>
    </row>
    <row r="9454" spans="1:56" s="4" customForma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  <c r="BA9454"/>
      <c r="BB9454"/>
      <c r="BC9454"/>
      <c r="BD9454"/>
    </row>
    <row r="9455" spans="1:56" s="4" customForma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  <c r="BA9455"/>
      <c r="BB9455"/>
      <c r="BC9455"/>
      <c r="BD9455"/>
    </row>
    <row r="9456" spans="1:56" s="4" customForma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  <c r="BA9456"/>
      <c r="BB9456"/>
      <c r="BC9456"/>
      <c r="BD9456"/>
    </row>
    <row r="9457" spans="1:56" s="4" customForma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  <c r="BA9457"/>
      <c r="BB9457"/>
      <c r="BC9457"/>
      <c r="BD9457"/>
    </row>
    <row r="9458" spans="1:56" s="4" customForma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  <c r="BA9458"/>
      <c r="BB9458"/>
      <c r="BC9458"/>
      <c r="BD9458"/>
    </row>
    <row r="9459" spans="1:56" s="4" customForma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  <c r="BA9459"/>
      <c r="BB9459"/>
      <c r="BC9459"/>
      <c r="BD9459"/>
    </row>
    <row r="9460" spans="1:56" s="4" customForma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  <c r="BA9460"/>
      <c r="BB9460"/>
      <c r="BC9460"/>
      <c r="BD9460"/>
    </row>
    <row r="9461" spans="1:56" s="4" customForma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  <c r="BA9461"/>
      <c r="BB9461"/>
      <c r="BC9461"/>
      <c r="BD9461"/>
    </row>
    <row r="9462" spans="1:56" s="4" customForma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  <c r="BA9462"/>
      <c r="BB9462"/>
      <c r="BC9462"/>
      <c r="BD9462"/>
    </row>
    <row r="9463" spans="1:56" s="4" customForma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  <c r="BA9463"/>
      <c r="BB9463"/>
      <c r="BC9463"/>
      <c r="BD9463"/>
    </row>
    <row r="9464" spans="1:56" s="4" customForma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  <c r="BA9464"/>
      <c r="BB9464"/>
      <c r="BC9464"/>
      <c r="BD9464"/>
    </row>
    <row r="9465" spans="1:56" s="4" customForma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  <c r="BA9465"/>
      <c r="BB9465"/>
      <c r="BC9465"/>
      <c r="BD9465"/>
    </row>
    <row r="9466" spans="1:56" s="4" customForma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  <c r="BA9466"/>
      <c r="BB9466"/>
      <c r="BC9466"/>
      <c r="BD9466"/>
    </row>
    <row r="9467" spans="1:56" s="4" customForma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  <c r="BA9467"/>
      <c r="BB9467"/>
      <c r="BC9467"/>
      <c r="BD9467"/>
    </row>
    <row r="9468" spans="1:56" s="4" customForma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  <c r="BA9468"/>
      <c r="BB9468"/>
      <c r="BC9468"/>
      <c r="BD9468"/>
    </row>
    <row r="9469" spans="1:56" s="4" customForma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  <c r="BA9469"/>
      <c r="BB9469"/>
      <c r="BC9469"/>
      <c r="BD9469"/>
    </row>
    <row r="9470" spans="1:56" s="4" customForma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  <c r="BA9470"/>
      <c r="BB9470"/>
      <c r="BC9470"/>
      <c r="BD9470"/>
    </row>
    <row r="9471" spans="1:56" s="4" customForma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  <c r="BA9471"/>
      <c r="BB9471"/>
      <c r="BC9471"/>
      <c r="BD9471"/>
    </row>
    <row r="9472" spans="1:56" s="4" customForma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  <c r="BA9472"/>
      <c r="BB9472"/>
      <c r="BC9472"/>
      <c r="BD9472"/>
    </row>
    <row r="9473" spans="1:56" s="4" customForma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  <c r="BA9473"/>
      <c r="BB9473"/>
      <c r="BC9473"/>
      <c r="BD9473"/>
    </row>
    <row r="9474" spans="1:56" s="4" customForma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  <c r="BA9474"/>
      <c r="BB9474"/>
      <c r="BC9474"/>
      <c r="BD9474"/>
    </row>
    <row r="9475" spans="1:56" s="4" customForma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  <c r="BA9475"/>
      <c r="BB9475"/>
      <c r="BC9475"/>
      <c r="BD9475"/>
    </row>
    <row r="9476" spans="1:56" s="4" customForma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  <c r="BA9476"/>
      <c r="BB9476"/>
      <c r="BC9476"/>
      <c r="BD9476"/>
    </row>
    <row r="9477" spans="1:56" s="4" customForma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  <c r="BA9477"/>
      <c r="BB9477"/>
      <c r="BC9477"/>
      <c r="BD9477"/>
    </row>
    <row r="9478" spans="1:56" s="4" customForma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  <c r="BA9478"/>
      <c r="BB9478"/>
      <c r="BC9478"/>
      <c r="BD9478"/>
    </row>
    <row r="9479" spans="1:56" s="4" customForma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  <c r="BA9479"/>
      <c r="BB9479"/>
      <c r="BC9479"/>
      <c r="BD9479"/>
    </row>
    <row r="9480" spans="1:56" s="4" customForma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  <c r="BA9480"/>
      <c r="BB9480"/>
      <c r="BC9480"/>
      <c r="BD9480"/>
    </row>
    <row r="9481" spans="1:56" s="4" customForma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  <c r="BA9481"/>
      <c r="BB9481"/>
      <c r="BC9481"/>
      <c r="BD9481"/>
    </row>
    <row r="9482" spans="1:56" s="4" customForma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  <c r="BA9482"/>
      <c r="BB9482"/>
      <c r="BC9482"/>
      <c r="BD9482"/>
    </row>
    <row r="9483" spans="1:56" s="4" customForma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  <c r="BA9483"/>
      <c r="BB9483"/>
      <c r="BC9483"/>
      <c r="BD9483"/>
    </row>
    <row r="9484" spans="1:56" s="4" customForma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  <c r="BA9484"/>
      <c r="BB9484"/>
      <c r="BC9484"/>
      <c r="BD9484"/>
    </row>
    <row r="9485" spans="1:56" s="4" customForma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  <c r="BA9485"/>
      <c r="BB9485"/>
      <c r="BC9485"/>
      <c r="BD9485"/>
    </row>
    <row r="9486" spans="1:56" s="4" customForma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  <c r="BA9486"/>
      <c r="BB9486"/>
      <c r="BC9486"/>
      <c r="BD9486"/>
    </row>
    <row r="9487" spans="1:56" s="4" customForma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  <c r="BA9487"/>
      <c r="BB9487"/>
      <c r="BC9487"/>
      <c r="BD9487"/>
    </row>
    <row r="9488" spans="1:56" s="4" customForma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  <c r="BA9488"/>
      <c r="BB9488"/>
      <c r="BC9488"/>
      <c r="BD9488"/>
    </row>
    <row r="9489" spans="1:56" s="4" customForma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  <c r="BA9489"/>
      <c r="BB9489"/>
      <c r="BC9489"/>
      <c r="BD9489"/>
    </row>
    <row r="9490" spans="1:56" s="4" customForma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  <c r="AJ9490"/>
      <c r="AK9490"/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  <c r="BA9490"/>
      <c r="BB9490"/>
      <c r="BC9490"/>
      <c r="BD9490"/>
    </row>
    <row r="9491" spans="1:56" s="4" customForma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  <c r="BA9491"/>
      <c r="BB9491"/>
      <c r="BC9491"/>
      <c r="BD9491"/>
    </row>
    <row r="9492" spans="1:56" s="4" customForma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  <c r="BA9492"/>
      <c r="BB9492"/>
      <c r="BC9492"/>
      <c r="BD9492"/>
    </row>
    <row r="9493" spans="1:56" s="4" customForma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  <c r="BA9493"/>
      <c r="BB9493"/>
      <c r="BC9493"/>
      <c r="BD9493"/>
    </row>
    <row r="9494" spans="1:56" s="4" customForma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  <c r="BA9494"/>
      <c r="BB9494"/>
      <c r="BC9494"/>
      <c r="BD9494"/>
    </row>
    <row r="9495" spans="1:56" s="4" customForma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  <c r="BA9495"/>
      <c r="BB9495"/>
      <c r="BC9495"/>
      <c r="BD9495"/>
    </row>
    <row r="9496" spans="1:56" s="4" customForma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  <c r="BA9496"/>
      <c r="BB9496"/>
      <c r="BC9496"/>
      <c r="BD9496"/>
    </row>
    <row r="9497" spans="1:56" s="4" customForma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  <c r="BA9497"/>
      <c r="BB9497"/>
      <c r="BC9497"/>
      <c r="BD9497"/>
    </row>
    <row r="9498" spans="1:56" s="4" customForma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  <c r="BA9498"/>
      <c r="BB9498"/>
      <c r="BC9498"/>
      <c r="BD9498"/>
    </row>
    <row r="9499" spans="1:56" s="4" customForma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  <c r="BA9499"/>
      <c r="BB9499"/>
      <c r="BC9499"/>
      <c r="BD9499"/>
    </row>
    <row r="9500" spans="1:56" s="4" customForma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  <c r="BA9500"/>
      <c r="BB9500"/>
      <c r="BC9500"/>
      <c r="BD9500"/>
    </row>
    <row r="9501" spans="1:56" s="4" customForma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  <c r="BA9501"/>
      <c r="BB9501"/>
      <c r="BC9501"/>
      <c r="BD9501"/>
    </row>
    <row r="9502" spans="1:56" s="4" customForma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  <c r="BA9502"/>
      <c r="BB9502"/>
      <c r="BC9502"/>
      <c r="BD9502"/>
    </row>
    <row r="9503" spans="1:56" s="4" customForma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  <c r="BA9503"/>
      <c r="BB9503"/>
      <c r="BC9503"/>
      <c r="BD9503"/>
    </row>
    <row r="9504" spans="1:56" s="4" customForma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  <c r="BA9504"/>
      <c r="BB9504"/>
      <c r="BC9504"/>
      <c r="BD9504"/>
    </row>
    <row r="9505" spans="1:56" s="4" customForma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  <c r="BA9505"/>
      <c r="BB9505"/>
      <c r="BC9505"/>
      <c r="BD9505"/>
    </row>
    <row r="9506" spans="1:56" s="4" customForma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  <c r="BA9506"/>
      <c r="BB9506"/>
      <c r="BC9506"/>
      <c r="BD9506"/>
    </row>
    <row r="9507" spans="1:56" s="4" customForma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  <c r="AJ9507"/>
      <c r="AK9507"/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  <c r="BA9507"/>
      <c r="BB9507"/>
      <c r="BC9507"/>
      <c r="BD9507"/>
    </row>
    <row r="9508" spans="1:56" s="4" customForma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  <c r="BA9508"/>
      <c r="BB9508"/>
      <c r="BC9508"/>
      <c r="BD9508"/>
    </row>
    <row r="9509" spans="1:56" s="4" customForma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  <c r="BA9509"/>
      <c r="BB9509"/>
      <c r="BC9509"/>
      <c r="BD9509"/>
    </row>
    <row r="9510" spans="1:56" s="4" customForma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  <c r="BA9510"/>
      <c r="BB9510"/>
      <c r="BC9510"/>
      <c r="BD9510"/>
    </row>
    <row r="9511" spans="1:56" s="4" customForma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  <c r="BA9511"/>
      <c r="BB9511"/>
      <c r="BC9511"/>
      <c r="BD9511"/>
    </row>
    <row r="9512" spans="1:56" s="4" customForma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  <c r="BA9512"/>
      <c r="BB9512"/>
      <c r="BC9512"/>
      <c r="BD9512"/>
    </row>
    <row r="9513" spans="1:56" s="4" customForma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  <c r="BA9513"/>
      <c r="BB9513"/>
      <c r="BC9513"/>
      <c r="BD9513"/>
    </row>
    <row r="9514" spans="1:56" s="4" customForma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  <c r="BA9514"/>
      <c r="BB9514"/>
      <c r="BC9514"/>
      <c r="BD9514"/>
    </row>
    <row r="9515" spans="1:56" s="4" customForma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  <c r="BA9515"/>
      <c r="BB9515"/>
      <c r="BC9515"/>
      <c r="BD9515"/>
    </row>
    <row r="9516" spans="1:56" s="4" customForma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  <c r="BA9516"/>
      <c r="BB9516"/>
      <c r="BC9516"/>
      <c r="BD9516"/>
    </row>
    <row r="9517" spans="1:56" s="4" customForma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  <c r="BA9517"/>
      <c r="BB9517"/>
      <c r="BC9517"/>
      <c r="BD9517"/>
    </row>
    <row r="9518" spans="1:56" s="4" customForma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  <c r="BA9518"/>
      <c r="BB9518"/>
      <c r="BC9518"/>
      <c r="BD9518"/>
    </row>
    <row r="9519" spans="1:56" s="4" customForma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  <c r="BA9519"/>
      <c r="BB9519"/>
      <c r="BC9519"/>
      <c r="BD9519"/>
    </row>
    <row r="9520" spans="1:56" s="4" customForma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  <c r="BA9520"/>
      <c r="BB9520"/>
      <c r="BC9520"/>
      <c r="BD9520"/>
    </row>
    <row r="9521" spans="1:56" s="4" customForma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  <c r="BA9521"/>
      <c r="BB9521"/>
      <c r="BC9521"/>
      <c r="BD9521"/>
    </row>
    <row r="9522" spans="1:56" s="4" customForma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  <c r="BA9522"/>
      <c r="BB9522"/>
      <c r="BC9522"/>
      <c r="BD9522"/>
    </row>
    <row r="9523" spans="1:56" s="4" customForma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  <c r="BA9523"/>
      <c r="BB9523"/>
      <c r="BC9523"/>
      <c r="BD9523"/>
    </row>
    <row r="9524" spans="1:56" s="4" customForma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  <c r="BA9524"/>
      <c r="BB9524"/>
      <c r="BC9524"/>
      <c r="BD9524"/>
    </row>
    <row r="9525" spans="1:56" s="4" customForma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  <c r="BA9525"/>
      <c r="BB9525"/>
      <c r="BC9525"/>
      <c r="BD9525"/>
    </row>
    <row r="9526" spans="1:56" s="4" customForma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  <c r="BA9526"/>
      <c r="BB9526"/>
      <c r="BC9526"/>
      <c r="BD9526"/>
    </row>
    <row r="9527" spans="1:56" s="4" customForma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  <c r="BA9527"/>
      <c r="BB9527"/>
      <c r="BC9527"/>
      <c r="BD9527"/>
    </row>
    <row r="9528" spans="1:56" s="4" customForma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  <c r="BA9528"/>
      <c r="BB9528"/>
      <c r="BC9528"/>
      <c r="BD9528"/>
    </row>
    <row r="9529" spans="1:56" s="4" customForma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  <c r="BA9529"/>
      <c r="BB9529"/>
      <c r="BC9529"/>
      <c r="BD9529"/>
    </row>
    <row r="9530" spans="1:56" s="4" customForma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  <c r="BA9530"/>
      <c r="BB9530"/>
      <c r="BC9530"/>
      <c r="BD9530"/>
    </row>
    <row r="9531" spans="1:56" s="4" customForma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  <c r="BA9531"/>
      <c r="BB9531"/>
      <c r="BC9531"/>
      <c r="BD9531"/>
    </row>
    <row r="9532" spans="1:56" s="4" customForma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  <c r="BA9532"/>
      <c r="BB9532"/>
      <c r="BC9532"/>
      <c r="BD9532"/>
    </row>
    <row r="9533" spans="1:56" s="4" customForma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  <c r="BA9533"/>
      <c r="BB9533"/>
      <c r="BC9533"/>
      <c r="BD9533"/>
    </row>
    <row r="9534" spans="1:56" s="4" customForma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  <c r="BA9534"/>
      <c r="BB9534"/>
      <c r="BC9534"/>
      <c r="BD9534"/>
    </row>
    <row r="9535" spans="1:56" s="4" customForma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  <c r="BA9535"/>
      <c r="BB9535"/>
      <c r="BC9535"/>
      <c r="BD9535"/>
    </row>
    <row r="9536" spans="1:56" s="4" customForma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  <c r="BA9536"/>
      <c r="BB9536"/>
      <c r="BC9536"/>
      <c r="BD9536"/>
    </row>
    <row r="9537" spans="1:56" s="4" customForma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  <c r="BA9537"/>
      <c r="BB9537"/>
      <c r="BC9537"/>
      <c r="BD9537"/>
    </row>
    <row r="9538" spans="1:56" s="4" customForma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  <c r="BA9538"/>
      <c r="BB9538"/>
      <c r="BC9538"/>
      <c r="BD9538"/>
    </row>
    <row r="9539" spans="1:56" s="4" customForma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  <c r="BA9539"/>
      <c r="BB9539"/>
      <c r="BC9539"/>
      <c r="BD9539"/>
    </row>
    <row r="9540" spans="1:56" s="4" customForma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  <c r="BA9540"/>
      <c r="BB9540"/>
      <c r="BC9540"/>
      <c r="BD9540"/>
    </row>
    <row r="9541" spans="1:56" s="4" customForma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  <c r="BA9541"/>
      <c r="BB9541"/>
      <c r="BC9541"/>
      <c r="BD9541"/>
    </row>
    <row r="9542" spans="1:56" s="4" customForma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  <c r="BA9542"/>
      <c r="BB9542"/>
      <c r="BC9542"/>
      <c r="BD9542"/>
    </row>
    <row r="9543" spans="1:56" s="4" customForma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  <c r="BA9543"/>
      <c r="BB9543"/>
      <c r="BC9543"/>
      <c r="BD9543"/>
    </row>
    <row r="9544" spans="1:56" s="4" customForma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  <c r="BA9544"/>
      <c r="BB9544"/>
      <c r="BC9544"/>
      <c r="BD9544"/>
    </row>
    <row r="9545" spans="1:56" s="4" customForma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  <c r="BA9545"/>
      <c r="BB9545"/>
      <c r="BC9545"/>
      <c r="BD9545"/>
    </row>
    <row r="9546" spans="1:56" s="4" customForma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  <c r="BA9546"/>
      <c r="BB9546"/>
      <c r="BC9546"/>
      <c r="BD9546"/>
    </row>
    <row r="9547" spans="1:56" s="4" customForma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  <c r="BA9547"/>
      <c r="BB9547"/>
      <c r="BC9547"/>
      <c r="BD9547"/>
    </row>
    <row r="9548" spans="1:56" s="4" customForma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  <c r="BA9548"/>
      <c r="BB9548"/>
      <c r="BC9548"/>
      <c r="BD9548"/>
    </row>
    <row r="9549" spans="1:56" s="4" customForma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  <c r="BA9549"/>
      <c r="BB9549"/>
      <c r="BC9549"/>
      <c r="BD9549"/>
    </row>
    <row r="9550" spans="1:56" s="4" customForma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  <c r="BA9550"/>
      <c r="BB9550"/>
      <c r="BC9550"/>
      <c r="BD9550"/>
    </row>
    <row r="9551" spans="1:56" s="4" customForma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  <c r="BA9551"/>
      <c r="BB9551"/>
      <c r="BC9551"/>
      <c r="BD9551"/>
    </row>
    <row r="9552" spans="1:56" s="4" customForma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  <c r="BA9552"/>
      <c r="BB9552"/>
      <c r="BC9552"/>
      <c r="BD9552"/>
    </row>
    <row r="9553" spans="1:56" s="4" customForma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  <c r="BA9553"/>
      <c r="BB9553"/>
      <c r="BC9553"/>
      <c r="BD9553"/>
    </row>
    <row r="9554" spans="1:56" s="4" customForma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  <c r="BA9554"/>
      <c r="BB9554"/>
      <c r="BC9554"/>
      <c r="BD9554"/>
    </row>
    <row r="9555" spans="1:56" s="4" customForma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  <c r="BA9555"/>
      <c r="BB9555"/>
      <c r="BC9555"/>
      <c r="BD9555"/>
    </row>
    <row r="9556" spans="1:56" s="4" customForma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  <c r="BA9556"/>
      <c r="BB9556"/>
      <c r="BC9556"/>
      <c r="BD9556"/>
    </row>
    <row r="9557" spans="1:56" s="4" customForma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  <c r="BA9557"/>
      <c r="BB9557"/>
      <c r="BC9557"/>
      <c r="BD9557"/>
    </row>
    <row r="9558" spans="1:56" s="4" customForma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  <c r="BA9558"/>
      <c r="BB9558"/>
      <c r="BC9558"/>
      <c r="BD9558"/>
    </row>
    <row r="9559" spans="1:56" s="4" customForma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  <c r="BA9559"/>
      <c r="BB9559"/>
      <c r="BC9559"/>
      <c r="BD9559"/>
    </row>
    <row r="9560" spans="1:56" s="4" customForma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  <c r="BA9560"/>
      <c r="BB9560"/>
      <c r="BC9560"/>
      <c r="BD9560"/>
    </row>
    <row r="9561" spans="1:56" s="4" customForma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  <c r="BA9561"/>
      <c r="BB9561"/>
      <c r="BC9561"/>
      <c r="BD9561"/>
    </row>
    <row r="9562" spans="1:56" s="4" customForma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  <c r="BA9562"/>
      <c r="BB9562"/>
      <c r="BC9562"/>
      <c r="BD9562"/>
    </row>
    <row r="9563" spans="1:56" s="4" customForma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  <c r="BA9563"/>
      <c r="BB9563"/>
      <c r="BC9563"/>
      <c r="BD9563"/>
    </row>
    <row r="9564" spans="1:56" s="4" customForma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  <c r="BA9564"/>
      <c r="BB9564"/>
      <c r="BC9564"/>
      <c r="BD9564"/>
    </row>
    <row r="9565" spans="1:56" s="4" customForma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  <c r="BA9565"/>
      <c r="BB9565"/>
      <c r="BC9565"/>
      <c r="BD9565"/>
    </row>
    <row r="9566" spans="1:56" s="4" customForma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  <c r="BA9566"/>
      <c r="BB9566"/>
      <c r="BC9566"/>
      <c r="BD9566"/>
    </row>
    <row r="9567" spans="1:56" s="4" customForma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  <c r="BA9567"/>
      <c r="BB9567"/>
      <c r="BC9567"/>
      <c r="BD9567"/>
    </row>
    <row r="9568" spans="1:56" s="4" customForma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  <c r="BA9568"/>
      <c r="BB9568"/>
      <c r="BC9568"/>
      <c r="BD9568"/>
    </row>
    <row r="9569" spans="1:56" s="4" customForma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  <c r="BA9569"/>
      <c r="BB9569"/>
      <c r="BC9569"/>
      <c r="BD9569"/>
    </row>
    <row r="9570" spans="1:56" s="4" customForma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  <c r="BA9570"/>
      <c r="BB9570"/>
      <c r="BC9570"/>
      <c r="BD9570"/>
    </row>
    <row r="9571" spans="1:56" s="4" customForma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  <c r="BA9571"/>
      <c r="BB9571"/>
      <c r="BC9571"/>
      <c r="BD9571"/>
    </row>
    <row r="9572" spans="1:56" s="4" customForma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  <c r="BA9572"/>
      <c r="BB9572"/>
      <c r="BC9572"/>
      <c r="BD9572"/>
    </row>
    <row r="9573" spans="1:56" s="4" customForma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  <c r="BA9573"/>
      <c r="BB9573"/>
      <c r="BC9573"/>
      <c r="BD9573"/>
    </row>
    <row r="9574" spans="1:56" s="4" customForma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  <c r="BA9574"/>
      <c r="BB9574"/>
      <c r="BC9574"/>
      <c r="BD9574"/>
    </row>
    <row r="9575" spans="1:56" s="4" customForma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  <c r="BA9575"/>
      <c r="BB9575"/>
      <c r="BC9575"/>
      <c r="BD9575"/>
    </row>
    <row r="9576" spans="1:56" s="4" customForma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  <c r="BA9576"/>
      <c r="BB9576"/>
      <c r="BC9576"/>
      <c r="BD9576"/>
    </row>
    <row r="9577" spans="1:56" s="4" customForma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  <c r="AJ9577"/>
      <c r="AK9577"/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  <c r="BA9577"/>
      <c r="BB9577"/>
      <c r="BC9577"/>
      <c r="BD9577"/>
    </row>
    <row r="9578" spans="1:56" s="4" customForma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  <c r="BA9578"/>
      <c r="BB9578"/>
      <c r="BC9578"/>
      <c r="BD9578"/>
    </row>
    <row r="9579" spans="1:56" s="4" customForma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  <c r="BA9579"/>
      <c r="BB9579"/>
      <c r="BC9579"/>
      <c r="BD9579"/>
    </row>
    <row r="9580" spans="1:56" s="4" customForma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  <c r="BA9580"/>
      <c r="BB9580"/>
      <c r="BC9580"/>
      <c r="BD9580"/>
    </row>
    <row r="9581" spans="1:56" s="4" customForma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  <c r="BA9581"/>
      <c r="BB9581"/>
      <c r="BC9581"/>
      <c r="BD9581"/>
    </row>
    <row r="9582" spans="1:56" s="4" customForma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  <c r="BA9582"/>
      <c r="BB9582"/>
      <c r="BC9582"/>
      <c r="BD9582"/>
    </row>
    <row r="9583" spans="1:56" s="4" customForma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  <c r="BA9583"/>
      <c r="BB9583"/>
      <c r="BC9583"/>
      <c r="BD9583"/>
    </row>
    <row r="9584" spans="1:56" s="4" customForma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  <c r="BA9584"/>
      <c r="BB9584"/>
      <c r="BC9584"/>
      <c r="BD9584"/>
    </row>
    <row r="9585" spans="1:56" s="4" customForma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  <c r="BA9585"/>
      <c r="BB9585"/>
      <c r="BC9585"/>
      <c r="BD9585"/>
    </row>
    <row r="9586" spans="1:56" s="4" customForma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  <c r="BA9586"/>
      <c r="BB9586"/>
      <c r="BC9586"/>
      <c r="BD9586"/>
    </row>
    <row r="9587" spans="1:56" s="4" customForma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  <c r="BA9587"/>
      <c r="BB9587"/>
      <c r="BC9587"/>
      <c r="BD9587"/>
    </row>
    <row r="9588" spans="1:56" s="4" customForma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  <c r="BA9588"/>
      <c r="BB9588"/>
      <c r="BC9588"/>
      <c r="BD9588"/>
    </row>
    <row r="9589" spans="1:56" s="4" customForma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  <c r="BA9589"/>
      <c r="BB9589"/>
      <c r="BC9589"/>
      <c r="BD9589"/>
    </row>
    <row r="9590" spans="1:56" s="4" customForma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  <c r="BA9590"/>
      <c r="BB9590"/>
      <c r="BC9590"/>
      <c r="BD9590"/>
    </row>
    <row r="9591" spans="1:56" s="4" customForma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  <c r="BA9591"/>
      <c r="BB9591"/>
      <c r="BC9591"/>
      <c r="BD9591"/>
    </row>
    <row r="9592" spans="1:56" s="4" customForma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  <c r="BA9592"/>
      <c r="BB9592"/>
      <c r="BC9592"/>
      <c r="BD9592"/>
    </row>
    <row r="9593" spans="1:56" s="4" customForma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  <c r="BA9593"/>
      <c r="BB9593"/>
      <c r="BC9593"/>
      <c r="BD9593"/>
    </row>
    <row r="9594" spans="1:56" s="4" customForma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  <c r="BA9594"/>
      <c r="BB9594"/>
      <c r="BC9594"/>
      <c r="BD9594"/>
    </row>
    <row r="9595" spans="1:56" s="4" customForma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  <c r="BA9595"/>
      <c r="BB9595"/>
      <c r="BC9595"/>
      <c r="BD9595"/>
    </row>
    <row r="9596" spans="1:56" s="4" customForma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  <c r="BA9596"/>
      <c r="BB9596"/>
      <c r="BC9596"/>
      <c r="BD9596"/>
    </row>
    <row r="9597" spans="1:56" s="4" customForma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  <c r="BA9597"/>
      <c r="BB9597"/>
      <c r="BC9597"/>
      <c r="BD9597"/>
    </row>
    <row r="9598" spans="1:56" s="4" customForma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  <c r="BA9598"/>
      <c r="BB9598"/>
      <c r="BC9598"/>
      <c r="BD9598"/>
    </row>
    <row r="9599" spans="1:56" s="4" customForma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  <c r="BA9599"/>
      <c r="BB9599"/>
      <c r="BC9599"/>
      <c r="BD9599"/>
    </row>
    <row r="9600" spans="1:56" s="4" customForma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  <c r="BA9600"/>
      <c r="BB9600"/>
      <c r="BC9600"/>
      <c r="BD9600"/>
    </row>
    <row r="9601" spans="1:56" s="4" customForma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  <c r="BA9601"/>
      <c r="BB9601"/>
      <c r="BC9601"/>
      <c r="BD9601"/>
    </row>
    <row r="9602" spans="1:56" s="4" customForma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  <c r="BA9602"/>
      <c r="BB9602"/>
      <c r="BC9602"/>
      <c r="BD9602"/>
    </row>
    <row r="9603" spans="1:56" s="4" customForma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  <c r="BA9603"/>
      <c r="BB9603"/>
      <c r="BC9603"/>
      <c r="BD9603"/>
    </row>
    <row r="9604" spans="1:56" s="4" customForma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  <c r="BA9604"/>
      <c r="BB9604"/>
      <c r="BC9604"/>
      <c r="BD9604"/>
    </row>
    <row r="9605" spans="1:56" s="4" customForma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  <c r="BA9605"/>
      <c r="BB9605"/>
      <c r="BC9605"/>
      <c r="BD9605"/>
    </row>
    <row r="9606" spans="1:56" s="4" customForma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  <c r="BA9606"/>
      <c r="BB9606"/>
      <c r="BC9606"/>
      <c r="BD9606"/>
    </row>
    <row r="9607" spans="1:56" s="4" customForma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  <c r="BA9607"/>
      <c r="BB9607"/>
      <c r="BC9607"/>
      <c r="BD9607"/>
    </row>
    <row r="9608" spans="1:56" s="4" customForma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  <c r="BA9608"/>
      <c r="BB9608"/>
      <c r="BC9608"/>
      <c r="BD9608"/>
    </row>
    <row r="9609" spans="1:56" s="4" customForma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  <c r="BA9609"/>
      <c r="BB9609"/>
      <c r="BC9609"/>
      <c r="BD9609"/>
    </row>
    <row r="9610" spans="1:56" s="4" customForma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  <c r="BA9610"/>
      <c r="BB9610"/>
      <c r="BC9610"/>
      <c r="BD9610"/>
    </row>
    <row r="9611" spans="1:56" s="4" customForma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  <c r="BA9611"/>
      <c r="BB9611"/>
      <c r="BC9611"/>
      <c r="BD9611"/>
    </row>
    <row r="9612" spans="1:56" s="4" customForma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  <c r="BA9612"/>
      <c r="BB9612"/>
      <c r="BC9612"/>
      <c r="BD9612"/>
    </row>
    <row r="9613" spans="1:56" s="4" customForma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  <c r="BA9613"/>
      <c r="BB9613"/>
      <c r="BC9613"/>
      <c r="BD9613"/>
    </row>
    <row r="9614" spans="1:56" s="4" customForma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  <c r="BA9614"/>
      <c r="BB9614"/>
      <c r="BC9614"/>
      <c r="BD9614"/>
    </row>
    <row r="9615" spans="1:56" s="4" customForma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  <c r="BA9615"/>
      <c r="BB9615"/>
      <c r="BC9615"/>
      <c r="BD9615"/>
    </row>
    <row r="9616" spans="1:56" s="4" customForma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  <c r="BA9616"/>
      <c r="BB9616"/>
      <c r="BC9616"/>
      <c r="BD9616"/>
    </row>
    <row r="9617" spans="1:56" s="4" customForma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  <c r="BA9617"/>
      <c r="BB9617"/>
      <c r="BC9617"/>
      <c r="BD9617"/>
    </row>
    <row r="9618" spans="1:56" s="4" customForma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  <c r="BA9618"/>
      <c r="BB9618"/>
      <c r="BC9618"/>
      <c r="BD9618"/>
    </row>
    <row r="9619" spans="1:56" s="4" customForma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  <c r="BA9619"/>
      <c r="BB9619"/>
      <c r="BC9619"/>
      <c r="BD9619"/>
    </row>
    <row r="9620" spans="1:56" s="4" customForma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  <c r="BA9620"/>
      <c r="BB9620"/>
      <c r="BC9620"/>
      <c r="BD9620"/>
    </row>
    <row r="9621" spans="1:56" s="4" customForma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  <c r="BA9621"/>
      <c r="BB9621"/>
      <c r="BC9621"/>
      <c r="BD9621"/>
    </row>
    <row r="9622" spans="1:56" s="4" customForma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  <c r="BA9622"/>
      <c r="BB9622"/>
      <c r="BC9622"/>
      <c r="BD9622"/>
    </row>
    <row r="9623" spans="1:56" s="4" customForma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  <c r="BA9623"/>
      <c r="BB9623"/>
      <c r="BC9623"/>
      <c r="BD9623"/>
    </row>
    <row r="9624" spans="1:56" s="4" customForma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  <c r="BA9624"/>
      <c r="BB9624"/>
      <c r="BC9624"/>
      <c r="BD9624"/>
    </row>
    <row r="9625" spans="1:56" s="4" customForma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  <c r="BA9625"/>
      <c r="BB9625"/>
      <c r="BC9625"/>
      <c r="BD9625"/>
    </row>
    <row r="9626" spans="1:56" s="4" customForma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  <c r="BA9626"/>
      <c r="BB9626"/>
      <c r="BC9626"/>
      <c r="BD9626"/>
    </row>
    <row r="9627" spans="1:56" s="4" customForma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  <c r="BA9627"/>
      <c r="BB9627"/>
      <c r="BC9627"/>
      <c r="BD9627"/>
    </row>
    <row r="9628" spans="1:56" s="4" customForma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  <c r="BA9628"/>
      <c r="BB9628"/>
      <c r="BC9628"/>
      <c r="BD9628"/>
    </row>
    <row r="9629" spans="1:56" s="4" customForma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  <c r="BA9629"/>
      <c r="BB9629"/>
      <c r="BC9629"/>
      <c r="BD9629"/>
    </row>
    <row r="9630" spans="1:56" s="4" customForma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  <c r="BA9630"/>
      <c r="BB9630"/>
      <c r="BC9630"/>
      <c r="BD9630"/>
    </row>
    <row r="9631" spans="1:56" s="4" customForma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  <c r="BA9631"/>
      <c r="BB9631"/>
      <c r="BC9631"/>
      <c r="BD9631"/>
    </row>
    <row r="9632" spans="1:56" s="4" customForma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  <c r="BA9632"/>
      <c r="BB9632"/>
      <c r="BC9632"/>
      <c r="BD9632"/>
    </row>
    <row r="9633" spans="1:56" s="4" customForma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  <c r="BA9633"/>
      <c r="BB9633"/>
      <c r="BC9633"/>
      <c r="BD9633"/>
    </row>
    <row r="9634" spans="1:56" s="4" customForma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  <c r="BA9634"/>
      <c r="BB9634"/>
      <c r="BC9634"/>
      <c r="BD9634"/>
    </row>
    <row r="9635" spans="1:56" s="4" customForma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  <c r="BA9635"/>
      <c r="BB9635"/>
      <c r="BC9635"/>
      <c r="BD9635"/>
    </row>
    <row r="9636" spans="1:56" s="4" customForma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  <c r="BA9636"/>
      <c r="BB9636"/>
      <c r="BC9636"/>
      <c r="BD9636"/>
    </row>
    <row r="9637" spans="1:56" s="4" customForma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  <c r="BA9637"/>
      <c r="BB9637"/>
      <c r="BC9637"/>
      <c r="BD9637"/>
    </row>
    <row r="9638" spans="1:56" s="4" customForma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  <c r="BA9638"/>
      <c r="BB9638"/>
      <c r="BC9638"/>
      <c r="BD9638"/>
    </row>
    <row r="9639" spans="1:56" s="4" customForma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  <c r="BA9639"/>
      <c r="BB9639"/>
      <c r="BC9639"/>
      <c r="BD9639"/>
    </row>
    <row r="9640" spans="1:56" s="4" customForma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  <c r="BA9640"/>
      <c r="BB9640"/>
      <c r="BC9640"/>
      <c r="BD9640"/>
    </row>
    <row r="9641" spans="1:56" s="4" customForma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  <c r="BA9641"/>
      <c r="BB9641"/>
      <c r="BC9641"/>
      <c r="BD9641"/>
    </row>
    <row r="9642" spans="1:56" s="4" customForma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  <c r="BA9642"/>
      <c r="BB9642"/>
      <c r="BC9642"/>
      <c r="BD9642"/>
    </row>
    <row r="9643" spans="1:56" s="4" customForma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  <c r="BA9643"/>
      <c r="BB9643"/>
      <c r="BC9643"/>
      <c r="BD9643"/>
    </row>
    <row r="9644" spans="1:56" s="4" customForma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  <c r="BA9644"/>
      <c r="BB9644"/>
      <c r="BC9644"/>
      <c r="BD9644"/>
    </row>
    <row r="9645" spans="1:56" s="4" customForma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  <c r="BA9645"/>
      <c r="BB9645"/>
      <c r="BC9645"/>
      <c r="BD9645"/>
    </row>
    <row r="9646" spans="1:56" s="4" customForma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  <c r="BA9646"/>
      <c r="BB9646"/>
      <c r="BC9646"/>
      <c r="BD9646"/>
    </row>
    <row r="9647" spans="1:56" s="4" customForma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  <c r="BA9647"/>
      <c r="BB9647"/>
      <c r="BC9647"/>
      <c r="BD9647"/>
    </row>
    <row r="9648" spans="1:56" s="4" customForma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  <c r="BA9648"/>
      <c r="BB9648"/>
      <c r="BC9648"/>
      <c r="BD9648"/>
    </row>
    <row r="9649" spans="1:56" s="4" customForma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  <c r="BA9649"/>
      <c r="BB9649"/>
      <c r="BC9649"/>
      <c r="BD9649"/>
    </row>
    <row r="9650" spans="1:56" s="4" customForma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  <c r="BA9650"/>
      <c r="BB9650"/>
      <c r="BC9650"/>
      <c r="BD9650"/>
    </row>
    <row r="9651" spans="1:56" s="4" customForma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  <c r="BA9651"/>
      <c r="BB9651"/>
      <c r="BC9651"/>
      <c r="BD9651"/>
    </row>
    <row r="9652" spans="1:56" s="4" customForma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  <c r="BA9652"/>
      <c r="BB9652"/>
      <c r="BC9652"/>
      <c r="BD9652"/>
    </row>
    <row r="9653" spans="1:56" s="4" customForma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  <c r="BA9653"/>
      <c r="BB9653"/>
      <c r="BC9653"/>
      <c r="BD9653"/>
    </row>
    <row r="9654" spans="1:56" s="4" customForma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  <c r="BA9654"/>
      <c r="BB9654"/>
      <c r="BC9654"/>
      <c r="BD9654"/>
    </row>
    <row r="9655" spans="1:56" s="4" customForma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  <c r="BA9655"/>
      <c r="BB9655"/>
      <c r="BC9655"/>
      <c r="BD9655"/>
    </row>
    <row r="9656" spans="1:56" s="4" customForma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  <c r="BA9656"/>
      <c r="BB9656"/>
      <c r="BC9656"/>
      <c r="BD9656"/>
    </row>
    <row r="9657" spans="1:56" s="4" customForma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  <c r="BA9657"/>
      <c r="BB9657"/>
      <c r="BC9657"/>
      <c r="BD9657"/>
    </row>
    <row r="9658" spans="1:56" s="4" customForma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  <c r="BA9658"/>
      <c r="BB9658"/>
      <c r="BC9658"/>
      <c r="BD9658"/>
    </row>
    <row r="9659" spans="1:56" s="4" customForma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  <c r="BA9659"/>
      <c r="BB9659"/>
      <c r="BC9659"/>
      <c r="BD9659"/>
    </row>
    <row r="9660" spans="1:56" s="4" customForma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  <c r="BA9660"/>
      <c r="BB9660"/>
      <c r="BC9660"/>
      <c r="BD9660"/>
    </row>
    <row r="9661" spans="1:56" s="4" customForma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  <c r="BA9661"/>
      <c r="BB9661"/>
      <c r="BC9661"/>
      <c r="BD9661"/>
    </row>
    <row r="9662" spans="1:56" s="4" customForma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  <c r="BA9662"/>
      <c r="BB9662"/>
      <c r="BC9662"/>
      <c r="BD9662"/>
    </row>
    <row r="9663" spans="1:56" s="4" customForma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  <c r="AJ9663"/>
      <c r="AK9663"/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  <c r="BA9663"/>
      <c r="BB9663"/>
      <c r="BC9663"/>
      <c r="BD9663"/>
    </row>
    <row r="9664" spans="1:56" s="4" customForma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  <c r="BA9664"/>
      <c r="BB9664"/>
      <c r="BC9664"/>
      <c r="BD9664"/>
    </row>
    <row r="9665" spans="1:56" s="4" customForma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  <c r="BA9665"/>
      <c r="BB9665"/>
      <c r="BC9665"/>
      <c r="BD9665"/>
    </row>
    <row r="9666" spans="1:56" s="4" customForma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  <c r="BA9666"/>
      <c r="BB9666"/>
      <c r="BC9666"/>
      <c r="BD9666"/>
    </row>
    <row r="9667" spans="1:56" s="4" customForma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  <c r="BA9667"/>
      <c r="BB9667"/>
      <c r="BC9667"/>
      <c r="BD9667"/>
    </row>
    <row r="9668" spans="1:56" s="4" customForma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  <c r="BA9668"/>
      <c r="BB9668"/>
      <c r="BC9668"/>
      <c r="BD9668"/>
    </row>
    <row r="9669" spans="1:56" s="4" customForma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  <c r="BA9669"/>
      <c r="BB9669"/>
      <c r="BC9669"/>
      <c r="BD9669"/>
    </row>
    <row r="9670" spans="1:56" s="4" customForma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  <c r="AJ9670"/>
      <c r="AK9670"/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  <c r="BA9670"/>
      <c r="BB9670"/>
      <c r="BC9670"/>
      <c r="BD9670"/>
    </row>
    <row r="9671" spans="1:56" s="4" customForma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  <c r="BA9671"/>
      <c r="BB9671"/>
      <c r="BC9671"/>
      <c r="BD9671"/>
    </row>
    <row r="9672" spans="1:56" s="4" customForma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  <c r="BA9672"/>
      <c r="BB9672"/>
      <c r="BC9672"/>
      <c r="BD9672"/>
    </row>
    <row r="9673" spans="1:56" s="4" customForma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  <c r="BA9673"/>
      <c r="BB9673"/>
      <c r="BC9673"/>
      <c r="BD9673"/>
    </row>
    <row r="9674" spans="1:56" s="4" customForma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  <c r="BA9674"/>
      <c r="BB9674"/>
      <c r="BC9674"/>
      <c r="BD9674"/>
    </row>
    <row r="9675" spans="1:56" s="4" customForma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  <c r="BA9675"/>
      <c r="BB9675"/>
      <c r="BC9675"/>
      <c r="BD9675"/>
    </row>
    <row r="9676" spans="1:56" s="4" customForma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  <c r="BA9676"/>
      <c r="BB9676"/>
      <c r="BC9676"/>
      <c r="BD9676"/>
    </row>
    <row r="9677" spans="1:56" s="4" customForma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  <c r="AJ9677"/>
      <c r="AK9677"/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  <c r="BA9677"/>
      <c r="BB9677"/>
      <c r="BC9677"/>
      <c r="BD9677"/>
    </row>
    <row r="9678" spans="1:56" s="4" customForma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  <c r="BA9678"/>
      <c r="BB9678"/>
      <c r="BC9678"/>
      <c r="BD9678"/>
    </row>
    <row r="9679" spans="1:56" s="4" customForma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  <c r="BA9679"/>
      <c r="BB9679"/>
      <c r="BC9679"/>
      <c r="BD9679"/>
    </row>
    <row r="9680" spans="1:56" s="4" customForma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  <c r="BA9680"/>
      <c r="BB9680"/>
      <c r="BC9680"/>
      <c r="BD9680"/>
    </row>
    <row r="9681" spans="1:56" s="4" customForma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  <c r="BA9681"/>
      <c r="BB9681"/>
      <c r="BC9681"/>
      <c r="BD9681"/>
    </row>
    <row r="9682" spans="1:56" s="4" customForma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  <c r="BA9682"/>
      <c r="BB9682"/>
      <c r="BC9682"/>
      <c r="BD9682"/>
    </row>
    <row r="9683" spans="1:56" s="4" customForma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  <c r="BA9683"/>
      <c r="BB9683"/>
      <c r="BC9683"/>
      <c r="BD9683"/>
    </row>
    <row r="9684" spans="1:56" s="4" customForma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  <c r="AJ9684"/>
      <c r="AK9684"/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  <c r="BA9684"/>
      <c r="BB9684"/>
      <c r="BC9684"/>
      <c r="BD9684"/>
    </row>
    <row r="9685" spans="1:56" s="4" customForma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  <c r="BA9685"/>
      <c r="BB9685"/>
      <c r="BC9685"/>
      <c r="BD9685"/>
    </row>
    <row r="9686" spans="1:56" s="4" customForma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  <c r="BA9686"/>
      <c r="BB9686"/>
      <c r="BC9686"/>
      <c r="BD9686"/>
    </row>
    <row r="9687" spans="1:56" s="4" customForma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  <c r="BA9687"/>
      <c r="BB9687"/>
      <c r="BC9687"/>
      <c r="BD9687"/>
    </row>
    <row r="9688" spans="1:56" s="4" customForma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  <c r="BA9688"/>
      <c r="BB9688"/>
      <c r="BC9688"/>
      <c r="BD9688"/>
    </row>
    <row r="9689" spans="1:56" s="4" customForma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  <c r="BA9689"/>
      <c r="BB9689"/>
      <c r="BC9689"/>
      <c r="BD9689"/>
    </row>
    <row r="9690" spans="1:56" s="4" customForma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  <c r="BA9690"/>
      <c r="BB9690"/>
      <c r="BC9690"/>
      <c r="BD9690"/>
    </row>
    <row r="9691" spans="1:56" s="4" customForma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  <c r="AJ9691"/>
      <c r="AK9691"/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  <c r="BA9691"/>
      <c r="BB9691"/>
      <c r="BC9691"/>
      <c r="BD9691"/>
    </row>
    <row r="9692" spans="1:56" s="4" customForma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  <c r="BA9692"/>
      <c r="BB9692"/>
      <c r="BC9692"/>
      <c r="BD9692"/>
    </row>
    <row r="9693" spans="1:56" s="4" customForma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  <c r="BA9693"/>
      <c r="BB9693"/>
      <c r="BC9693"/>
      <c r="BD9693"/>
    </row>
    <row r="9694" spans="1:56" s="4" customForma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  <c r="BA9694"/>
      <c r="BB9694"/>
      <c r="BC9694"/>
      <c r="BD9694"/>
    </row>
    <row r="9695" spans="1:56" s="4" customForma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  <c r="BA9695"/>
      <c r="BB9695"/>
      <c r="BC9695"/>
      <c r="BD9695"/>
    </row>
    <row r="9696" spans="1:56" s="4" customForma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  <c r="BA9696"/>
      <c r="BB9696"/>
      <c r="BC9696"/>
      <c r="BD9696"/>
    </row>
    <row r="9697" spans="1:56" s="4" customForma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  <c r="BA9697"/>
      <c r="BB9697"/>
      <c r="BC9697"/>
      <c r="BD9697"/>
    </row>
    <row r="9698" spans="1:56" s="4" customForma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  <c r="AJ9698"/>
      <c r="AK9698"/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  <c r="BA9698"/>
      <c r="BB9698"/>
      <c r="BC9698"/>
      <c r="BD9698"/>
    </row>
    <row r="9699" spans="1:56" s="4" customForma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  <c r="BA9699"/>
      <c r="BB9699"/>
      <c r="BC9699"/>
      <c r="BD9699"/>
    </row>
    <row r="9700" spans="1:56" s="4" customForma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  <c r="BA9700"/>
      <c r="BB9700"/>
      <c r="BC9700"/>
      <c r="BD9700"/>
    </row>
    <row r="9701" spans="1:56" s="4" customForma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  <c r="BA9701"/>
      <c r="BB9701"/>
      <c r="BC9701"/>
      <c r="BD9701"/>
    </row>
    <row r="9702" spans="1:56" s="4" customForma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  <c r="BA9702"/>
      <c r="BB9702"/>
      <c r="BC9702"/>
      <c r="BD9702"/>
    </row>
    <row r="9703" spans="1:56" s="4" customForma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  <c r="BA9703"/>
      <c r="BB9703"/>
      <c r="BC9703"/>
      <c r="BD9703"/>
    </row>
    <row r="9704" spans="1:56" s="4" customForma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  <c r="BA9704"/>
      <c r="BB9704"/>
      <c r="BC9704"/>
      <c r="BD9704"/>
    </row>
    <row r="9705" spans="1:56" s="4" customForma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  <c r="BA9705"/>
      <c r="BB9705"/>
      <c r="BC9705"/>
      <c r="BD9705"/>
    </row>
    <row r="9706" spans="1:56" s="4" customForma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  <c r="BA9706"/>
      <c r="BB9706"/>
      <c r="BC9706"/>
      <c r="BD9706"/>
    </row>
    <row r="9707" spans="1:56" s="4" customForma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  <c r="BA9707"/>
      <c r="BB9707"/>
      <c r="BC9707"/>
      <c r="BD9707"/>
    </row>
    <row r="9708" spans="1:56" s="4" customForma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  <c r="BA9708"/>
      <c r="BB9708"/>
      <c r="BC9708"/>
      <c r="BD9708"/>
    </row>
    <row r="9709" spans="1:56" s="4" customForma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  <c r="AJ9709"/>
      <c r="AK9709"/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  <c r="BA9709"/>
      <c r="BB9709"/>
      <c r="BC9709"/>
      <c r="BD9709"/>
    </row>
    <row r="9710" spans="1:56" s="4" customForma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  <c r="BA9710"/>
      <c r="BB9710"/>
      <c r="BC9710"/>
      <c r="BD9710"/>
    </row>
    <row r="9711" spans="1:56" s="4" customForma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  <c r="BA9711"/>
      <c r="BB9711"/>
      <c r="BC9711"/>
      <c r="BD9711"/>
    </row>
    <row r="9712" spans="1:56" s="4" customForma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  <c r="BA9712"/>
      <c r="BB9712"/>
      <c r="BC9712"/>
      <c r="BD9712"/>
    </row>
    <row r="9713" spans="1:56" s="4" customForma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  <c r="BA9713"/>
      <c r="BB9713"/>
      <c r="BC9713"/>
      <c r="BD9713"/>
    </row>
    <row r="9714" spans="1:56" s="4" customForma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  <c r="BA9714"/>
      <c r="BB9714"/>
      <c r="BC9714"/>
      <c r="BD9714"/>
    </row>
    <row r="9715" spans="1:56" s="4" customForma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  <c r="BA9715"/>
      <c r="BB9715"/>
      <c r="BC9715"/>
      <c r="BD9715"/>
    </row>
    <row r="9716" spans="1:56" s="4" customForma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  <c r="AJ9716"/>
      <c r="AK9716"/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  <c r="BA9716"/>
      <c r="BB9716"/>
      <c r="BC9716"/>
      <c r="BD9716"/>
    </row>
    <row r="9717" spans="1:56" s="4" customForma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  <c r="BA9717"/>
      <c r="BB9717"/>
      <c r="BC9717"/>
      <c r="BD9717"/>
    </row>
    <row r="9718" spans="1:56" s="4" customForma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  <c r="BA9718"/>
      <c r="BB9718"/>
      <c r="BC9718"/>
      <c r="BD9718"/>
    </row>
    <row r="9719" spans="1:56" s="4" customForma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  <c r="BA9719"/>
      <c r="BB9719"/>
      <c r="BC9719"/>
      <c r="BD9719"/>
    </row>
    <row r="9720" spans="1:56" s="4" customForma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  <c r="BA9720"/>
      <c r="BB9720"/>
      <c r="BC9720"/>
      <c r="BD9720"/>
    </row>
    <row r="9721" spans="1:56" s="4" customForma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  <c r="BA9721"/>
      <c r="BB9721"/>
      <c r="BC9721"/>
      <c r="BD9721"/>
    </row>
    <row r="9722" spans="1:56" s="4" customForma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  <c r="BA9722"/>
      <c r="BB9722"/>
      <c r="BC9722"/>
      <c r="BD9722"/>
    </row>
    <row r="9723" spans="1:56" s="4" customForma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  <c r="BA9723"/>
      <c r="BB9723"/>
      <c r="BC9723"/>
      <c r="BD9723"/>
    </row>
    <row r="9724" spans="1:56" s="4" customForma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  <c r="BA9724"/>
      <c r="BB9724"/>
      <c r="BC9724"/>
      <c r="BD9724"/>
    </row>
    <row r="9725" spans="1:56" s="4" customForma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  <c r="BA9725"/>
      <c r="BB9725"/>
      <c r="BC9725"/>
      <c r="BD9725"/>
    </row>
    <row r="9726" spans="1:56" s="4" customForma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  <c r="BA9726"/>
      <c r="BB9726"/>
      <c r="BC9726"/>
      <c r="BD9726"/>
    </row>
    <row r="9727" spans="1:56" s="4" customForma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  <c r="BA9727"/>
      <c r="BB9727"/>
      <c r="BC9727"/>
      <c r="BD9727"/>
    </row>
    <row r="9728" spans="1:56" s="4" customForma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  <c r="BA9728"/>
      <c r="BB9728"/>
      <c r="BC9728"/>
      <c r="BD9728"/>
    </row>
    <row r="9729" spans="1:56" s="4" customForma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  <c r="BA9729"/>
      <c r="BB9729"/>
      <c r="BC9729"/>
      <c r="BD9729"/>
    </row>
    <row r="9730" spans="1:56" s="4" customForma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  <c r="BA9730"/>
      <c r="BB9730"/>
      <c r="BC9730"/>
      <c r="BD9730"/>
    </row>
    <row r="9731" spans="1:56" s="4" customForma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  <c r="BA9731"/>
      <c r="BB9731"/>
      <c r="BC9731"/>
      <c r="BD9731"/>
    </row>
    <row r="9732" spans="1:56" s="4" customForma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  <c r="BA9732"/>
      <c r="BB9732"/>
      <c r="BC9732"/>
      <c r="BD9732"/>
    </row>
    <row r="9733" spans="1:56" s="4" customForma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  <c r="BA9733"/>
      <c r="BB9733"/>
      <c r="BC9733"/>
      <c r="BD9733"/>
    </row>
    <row r="9734" spans="1:56" s="4" customForma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  <c r="BA9734"/>
      <c r="BB9734"/>
      <c r="BC9734"/>
      <c r="BD9734"/>
    </row>
    <row r="9735" spans="1:56" s="4" customForma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  <c r="BA9735"/>
      <c r="BB9735"/>
      <c r="BC9735"/>
      <c r="BD9735"/>
    </row>
    <row r="9736" spans="1:56" s="4" customForma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  <c r="BA9736"/>
      <c r="BB9736"/>
      <c r="BC9736"/>
      <c r="BD9736"/>
    </row>
    <row r="9737" spans="1:56" s="4" customForma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  <c r="BA9737"/>
      <c r="BB9737"/>
      <c r="BC9737"/>
      <c r="BD9737"/>
    </row>
    <row r="9738" spans="1:56" s="4" customForma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  <c r="BA9738"/>
      <c r="BB9738"/>
      <c r="BC9738"/>
      <c r="BD9738"/>
    </row>
    <row r="9739" spans="1:56" s="4" customForma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  <c r="BA9739"/>
      <c r="BB9739"/>
      <c r="BC9739"/>
      <c r="BD9739"/>
    </row>
    <row r="9740" spans="1:56" s="4" customForma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  <c r="BA9740"/>
      <c r="BB9740"/>
      <c r="BC9740"/>
      <c r="BD9740"/>
    </row>
    <row r="9741" spans="1:56" s="4" customForma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  <c r="BA9741"/>
      <c r="BB9741"/>
      <c r="BC9741"/>
      <c r="BD9741"/>
    </row>
    <row r="9742" spans="1:56" s="4" customForma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  <c r="BA9742"/>
      <c r="BB9742"/>
      <c r="BC9742"/>
      <c r="BD9742"/>
    </row>
    <row r="9743" spans="1:56" s="4" customForma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  <c r="BA9743"/>
      <c r="BB9743"/>
      <c r="BC9743"/>
      <c r="BD9743"/>
    </row>
    <row r="9744" spans="1:56" s="4" customForma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  <c r="BA9744"/>
      <c r="BB9744"/>
      <c r="BC9744"/>
      <c r="BD9744"/>
    </row>
    <row r="9745" spans="1:56" s="4" customForma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  <c r="BA9745"/>
      <c r="BB9745"/>
      <c r="BC9745"/>
      <c r="BD9745"/>
    </row>
    <row r="9746" spans="1:56" s="4" customForma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  <c r="BA9746"/>
      <c r="BB9746"/>
      <c r="BC9746"/>
      <c r="BD9746"/>
    </row>
    <row r="9747" spans="1:56" s="4" customForma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  <c r="BA9747"/>
      <c r="BB9747"/>
      <c r="BC9747"/>
      <c r="BD9747"/>
    </row>
    <row r="9748" spans="1:56" s="4" customForma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  <c r="BA9748"/>
      <c r="BB9748"/>
      <c r="BC9748"/>
      <c r="BD9748"/>
    </row>
    <row r="9749" spans="1:56" s="4" customForma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  <c r="BA9749"/>
      <c r="BB9749"/>
      <c r="BC9749"/>
      <c r="BD9749"/>
    </row>
    <row r="9750" spans="1:56" s="4" customForma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  <c r="BA9750"/>
      <c r="BB9750"/>
      <c r="BC9750"/>
      <c r="BD9750"/>
    </row>
    <row r="9751" spans="1:56" s="4" customForma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  <c r="BA9751"/>
      <c r="BB9751"/>
      <c r="BC9751"/>
      <c r="BD9751"/>
    </row>
    <row r="9752" spans="1:56" s="4" customForma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  <c r="BA9752"/>
      <c r="BB9752"/>
      <c r="BC9752"/>
      <c r="BD9752"/>
    </row>
    <row r="9753" spans="1:56" s="4" customForma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  <c r="BA9753"/>
      <c r="BB9753"/>
      <c r="BC9753"/>
      <c r="BD9753"/>
    </row>
    <row r="9754" spans="1:56" s="4" customForma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  <c r="AJ9754"/>
      <c r="AK9754"/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  <c r="BA9754"/>
      <c r="BB9754"/>
      <c r="BC9754"/>
      <c r="BD9754"/>
    </row>
    <row r="9755" spans="1:56" s="4" customForma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  <c r="BA9755"/>
      <c r="BB9755"/>
      <c r="BC9755"/>
      <c r="BD9755"/>
    </row>
    <row r="9756" spans="1:56" s="4" customForma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  <c r="BA9756"/>
      <c r="BB9756"/>
      <c r="BC9756"/>
      <c r="BD9756"/>
    </row>
    <row r="9757" spans="1:56" s="4" customForma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  <c r="BA9757"/>
      <c r="BB9757"/>
      <c r="BC9757"/>
      <c r="BD9757"/>
    </row>
    <row r="9758" spans="1:56" s="4" customForma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  <c r="BA9758"/>
      <c r="BB9758"/>
      <c r="BC9758"/>
      <c r="BD9758"/>
    </row>
    <row r="9759" spans="1:56" s="4" customForma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  <c r="BA9759"/>
      <c r="BB9759"/>
      <c r="BC9759"/>
      <c r="BD9759"/>
    </row>
    <row r="9760" spans="1:56" s="4" customForma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  <c r="BA9760"/>
      <c r="BB9760"/>
      <c r="BC9760"/>
      <c r="BD9760"/>
    </row>
    <row r="9761" spans="1:56" s="4" customForma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  <c r="BA9761"/>
      <c r="BB9761"/>
      <c r="BC9761"/>
      <c r="BD9761"/>
    </row>
    <row r="9762" spans="1:56" s="4" customForma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  <c r="BA9762"/>
      <c r="BB9762"/>
      <c r="BC9762"/>
      <c r="BD9762"/>
    </row>
    <row r="9763" spans="1:56" s="4" customForma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  <c r="BA9763"/>
      <c r="BB9763"/>
      <c r="BC9763"/>
      <c r="BD9763"/>
    </row>
    <row r="9764" spans="1:56" s="4" customForma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  <c r="BA9764"/>
      <c r="BB9764"/>
      <c r="BC9764"/>
      <c r="BD9764"/>
    </row>
    <row r="9765" spans="1:56" s="4" customForma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  <c r="BA9765"/>
      <c r="BB9765"/>
      <c r="BC9765"/>
      <c r="BD9765"/>
    </row>
    <row r="9766" spans="1:56" s="4" customForma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  <c r="BA9766"/>
      <c r="BB9766"/>
      <c r="BC9766"/>
      <c r="BD9766"/>
    </row>
    <row r="9767" spans="1:56" s="4" customForma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  <c r="BA9767"/>
      <c r="BB9767"/>
      <c r="BC9767"/>
      <c r="BD9767"/>
    </row>
    <row r="9768" spans="1:56" s="4" customForma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  <c r="BA9768"/>
      <c r="BB9768"/>
      <c r="BC9768"/>
      <c r="BD9768"/>
    </row>
    <row r="9769" spans="1:56" s="4" customForma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  <c r="BA9769"/>
      <c r="BB9769"/>
      <c r="BC9769"/>
      <c r="BD9769"/>
    </row>
    <row r="9770" spans="1:56" s="4" customForma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  <c r="BA9770"/>
      <c r="BB9770"/>
      <c r="BC9770"/>
      <c r="BD9770"/>
    </row>
    <row r="9771" spans="1:56" s="4" customForma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  <c r="BA9771"/>
      <c r="BB9771"/>
      <c r="BC9771"/>
      <c r="BD9771"/>
    </row>
    <row r="9772" spans="1:56" s="4" customForma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  <c r="BA9772"/>
      <c r="BB9772"/>
      <c r="BC9772"/>
      <c r="BD9772"/>
    </row>
    <row r="9773" spans="1:56" s="4" customForma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  <c r="BA9773"/>
      <c r="BB9773"/>
      <c r="BC9773"/>
      <c r="BD9773"/>
    </row>
    <row r="9774" spans="1:56" s="4" customForma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  <c r="BA9774"/>
      <c r="BB9774"/>
      <c r="BC9774"/>
      <c r="BD9774"/>
    </row>
    <row r="9775" spans="1:56" s="4" customForma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  <c r="BA9775"/>
      <c r="BB9775"/>
      <c r="BC9775"/>
      <c r="BD9775"/>
    </row>
    <row r="9776" spans="1:56" s="4" customForma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  <c r="BA9776"/>
      <c r="BB9776"/>
      <c r="BC9776"/>
      <c r="BD9776"/>
    </row>
    <row r="9777" spans="1:56" s="4" customForma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  <c r="BA9777"/>
      <c r="BB9777"/>
      <c r="BC9777"/>
      <c r="BD9777"/>
    </row>
    <row r="9778" spans="1:56" s="4" customForma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  <c r="AJ9778"/>
      <c r="AK9778"/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  <c r="BA9778"/>
      <c r="BB9778"/>
      <c r="BC9778"/>
      <c r="BD9778"/>
    </row>
    <row r="9779" spans="1:56" s="4" customForma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  <c r="BA9779"/>
      <c r="BB9779"/>
      <c r="BC9779"/>
      <c r="BD9779"/>
    </row>
    <row r="9780" spans="1:56" s="4" customForma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  <c r="BA9780"/>
      <c r="BB9780"/>
      <c r="BC9780"/>
      <c r="BD9780"/>
    </row>
    <row r="9781" spans="1:56" s="4" customForma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  <c r="BA9781"/>
      <c r="BB9781"/>
      <c r="BC9781"/>
      <c r="BD9781"/>
    </row>
    <row r="9782" spans="1:56" s="4" customForma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  <c r="BA9782"/>
      <c r="BB9782"/>
      <c r="BC9782"/>
      <c r="BD9782"/>
    </row>
    <row r="9783" spans="1:56" s="4" customForma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  <c r="BA9783"/>
      <c r="BB9783"/>
      <c r="BC9783"/>
      <c r="BD9783"/>
    </row>
    <row r="9784" spans="1:56" s="4" customForma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  <c r="BA9784"/>
      <c r="BB9784"/>
      <c r="BC9784"/>
      <c r="BD9784"/>
    </row>
    <row r="9785" spans="1:56" s="4" customForma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  <c r="BA9785"/>
      <c r="BB9785"/>
      <c r="BC9785"/>
      <c r="BD9785"/>
    </row>
    <row r="9786" spans="1:56" s="4" customForma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  <c r="BA9786"/>
      <c r="BB9786"/>
      <c r="BC9786"/>
      <c r="BD9786"/>
    </row>
    <row r="9787" spans="1:56" s="4" customForma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  <c r="BA9787"/>
      <c r="BB9787"/>
      <c r="BC9787"/>
      <c r="BD9787"/>
    </row>
    <row r="9788" spans="1:56" s="4" customForma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  <c r="BA9788"/>
      <c r="BB9788"/>
      <c r="BC9788"/>
      <c r="BD9788"/>
    </row>
    <row r="9789" spans="1:56" s="4" customForma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  <c r="BA9789"/>
      <c r="BB9789"/>
      <c r="BC9789"/>
      <c r="BD9789"/>
    </row>
    <row r="9790" spans="1:56" s="4" customForma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  <c r="BA9790"/>
      <c r="BB9790"/>
      <c r="BC9790"/>
      <c r="BD9790"/>
    </row>
    <row r="9791" spans="1:56" s="4" customForma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  <c r="BA9791"/>
      <c r="BB9791"/>
      <c r="BC9791"/>
      <c r="BD9791"/>
    </row>
    <row r="9792" spans="1:56" s="4" customForma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  <c r="BA9792"/>
      <c r="BB9792"/>
      <c r="BC9792"/>
      <c r="BD9792"/>
    </row>
    <row r="9793" spans="1:56" s="4" customForma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  <c r="BA9793"/>
      <c r="BB9793"/>
      <c r="BC9793"/>
      <c r="BD9793"/>
    </row>
    <row r="9794" spans="1:56" s="4" customForma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  <c r="BA9794"/>
      <c r="BB9794"/>
      <c r="BC9794"/>
      <c r="BD9794"/>
    </row>
    <row r="9795" spans="1:56" s="4" customForma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  <c r="BA9795"/>
      <c r="BB9795"/>
      <c r="BC9795"/>
      <c r="BD9795"/>
    </row>
    <row r="9796" spans="1:56" s="4" customForma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  <c r="BA9796"/>
      <c r="BB9796"/>
      <c r="BC9796"/>
      <c r="BD9796"/>
    </row>
    <row r="9797" spans="1:56" s="4" customForma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  <c r="BA9797"/>
      <c r="BB9797"/>
      <c r="BC9797"/>
      <c r="BD9797"/>
    </row>
    <row r="9798" spans="1:56" s="4" customForma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  <c r="BA9798"/>
      <c r="BB9798"/>
      <c r="BC9798"/>
      <c r="BD9798"/>
    </row>
    <row r="9799" spans="1:56" s="4" customForma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  <c r="BA9799"/>
      <c r="BB9799"/>
      <c r="BC9799"/>
      <c r="BD9799"/>
    </row>
    <row r="9800" spans="1:56" s="4" customForma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  <c r="BA9800"/>
      <c r="BB9800"/>
      <c r="BC9800"/>
      <c r="BD9800"/>
    </row>
    <row r="9801" spans="1:56" s="4" customForma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  <c r="BA9801"/>
      <c r="BB9801"/>
      <c r="BC9801"/>
      <c r="BD9801"/>
    </row>
    <row r="9802" spans="1:56" s="4" customForma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  <c r="BA9802"/>
      <c r="BB9802"/>
      <c r="BC9802"/>
      <c r="BD9802"/>
    </row>
    <row r="9803" spans="1:56" s="4" customForma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  <c r="BA9803"/>
      <c r="BB9803"/>
      <c r="BC9803"/>
      <c r="BD9803"/>
    </row>
    <row r="9804" spans="1:56" s="4" customForma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  <c r="BA9804"/>
      <c r="BB9804"/>
      <c r="BC9804"/>
      <c r="BD9804"/>
    </row>
    <row r="9805" spans="1:56" s="4" customForma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  <c r="BA9805"/>
      <c r="BB9805"/>
      <c r="BC9805"/>
      <c r="BD9805"/>
    </row>
    <row r="9806" spans="1:56" s="4" customForma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  <c r="BA9806"/>
      <c r="BB9806"/>
      <c r="BC9806"/>
      <c r="BD9806"/>
    </row>
    <row r="9807" spans="1:56" s="4" customForma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  <c r="BA9807"/>
      <c r="BB9807"/>
      <c r="BC9807"/>
      <c r="BD9807"/>
    </row>
    <row r="9808" spans="1:56" s="4" customForma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  <c r="BA9808"/>
      <c r="BB9808"/>
      <c r="BC9808"/>
      <c r="BD9808"/>
    </row>
    <row r="9809" spans="1:56" s="4" customForma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  <c r="BA9809"/>
      <c r="BB9809"/>
      <c r="BC9809"/>
      <c r="BD9809"/>
    </row>
    <row r="9810" spans="1:56" s="4" customForma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  <c r="BA9810"/>
      <c r="BB9810"/>
      <c r="BC9810"/>
      <c r="BD9810"/>
    </row>
    <row r="9811" spans="1:56" s="4" customForma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  <c r="BA9811"/>
      <c r="BB9811"/>
      <c r="BC9811"/>
      <c r="BD9811"/>
    </row>
    <row r="9812" spans="1:56" s="4" customForma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  <c r="BA9812"/>
      <c r="BB9812"/>
      <c r="BC9812"/>
      <c r="BD9812"/>
    </row>
    <row r="9813" spans="1:56" s="4" customForma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  <c r="BA9813"/>
      <c r="BB9813"/>
      <c r="BC9813"/>
      <c r="BD9813"/>
    </row>
    <row r="9814" spans="1:56" s="4" customForma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  <c r="BA9814"/>
      <c r="BB9814"/>
      <c r="BC9814"/>
      <c r="BD9814"/>
    </row>
    <row r="9815" spans="1:56" s="4" customForma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  <c r="BA9815"/>
      <c r="BB9815"/>
      <c r="BC9815"/>
      <c r="BD9815"/>
    </row>
    <row r="9816" spans="1:56" s="4" customForma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  <c r="BA9816"/>
      <c r="BB9816"/>
      <c r="BC9816"/>
      <c r="BD9816"/>
    </row>
    <row r="9817" spans="1:56" s="4" customForma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  <c r="BA9817"/>
      <c r="BB9817"/>
      <c r="BC9817"/>
      <c r="BD9817"/>
    </row>
    <row r="9818" spans="1:56" s="4" customForma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  <c r="BA9818"/>
      <c r="BB9818"/>
      <c r="BC9818"/>
      <c r="BD9818"/>
    </row>
    <row r="9819" spans="1:56" s="4" customForma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  <c r="BA9819"/>
      <c r="BB9819"/>
      <c r="BC9819"/>
      <c r="BD9819"/>
    </row>
    <row r="9820" spans="1:56" s="4" customForma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  <c r="BA9820"/>
      <c r="BB9820"/>
      <c r="BC9820"/>
      <c r="BD9820"/>
    </row>
    <row r="9821" spans="1:56" s="4" customForma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  <c r="BA9821"/>
      <c r="BB9821"/>
      <c r="BC9821"/>
      <c r="BD9821"/>
    </row>
    <row r="9822" spans="1:56" s="4" customForma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  <c r="BA9822"/>
      <c r="BB9822"/>
      <c r="BC9822"/>
      <c r="BD9822"/>
    </row>
    <row r="9823" spans="1:56" s="4" customForma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  <c r="BA9823"/>
      <c r="BB9823"/>
      <c r="BC9823"/>
      <c r="BD9823"/>
    </row>
    <row r="9824" spans="1:56" s="4" customForma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  <c r="BA9824"/>
      <c r="BB9824"/>
      <c r="BC9824"/>
      <c r="BD9824"/>
    </row>
    <row r="9825" spans="1:56" s="4" customForma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  <c r="BA9825"/>
      <c r="BB9825"/>
      <c r="BC9825"/>
      <c r="BD9825"/>
    </row>
    <row r="9826" spans="1:56" s="4" customForma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  <c r="BA9826"/>
      <c r="BB9826"/>
      <c r="BC9826"/>
      <c r="BD9826"/>
    </row>
    <row r="9827" spans="1:56" s="4" customForma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  <c r="BA9827"/>
      <c r="BB9827"/>
      <c r="BC9827"/>
      <c r="BD9827"/>
    </row>
    <row r="9828" spans="1:56" s="4" customForma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  <c r="BA9828"/>
      <c r="BB9828"/>
      <c r="BC9828"/>
      <c r="BD9828"/>
    </row>
    <row r="9829" spans="1:56" s="4" customForma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  <c r="BA9829"/>
      <c r="BB9829"/>
      <c r="BC9829"/>
      <c r="BD9829"/>
    </row>
    <row r="9830" spans="1:56" s="4" customForma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  <c r="BA9830"/>
      <c r="BB9830"/>
      <c r="BC9830"/>
      <c r="BD9830"/>
    </row>
    <row r="9831" spans="1:56" s="4" customForma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  <c r="BA9831"/>
      <c r="BB9831"/>
      <c r="BC9831"/>
      <c r="BD9831"/>
    </row>
    <row r="9832" spans="1:56" s="4" customForma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  <c r="BA9832"/>
      <c r="BB9832"/>
      <c r="BC9832"/>
      <c r="BD9832"/>
    </row>
    <row r="9833" spans="1:56" s="4" customForma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  <c r="BA9833"/>
      <c r="BB9833"/>
      <c r="BC9833"/>
      <c r="BD9833"/>
    </row>
    <row r="9834" spans="1:56" s="4" customForma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  <c r="BA9834"/>
      <c r="BB9834"/>
      <c r="BC9834"/>
      <c r="BD9834"/>
    </row>
    <row r="9835" spans="1:56" s="4" customForma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  <c r="BA9835"/>
      <c r="BB9835"/>
      <c r="BC9835"/>
      <c r="BD9835"/>
    </row>
    <row r="9836" spans="1:56" s="4" customForma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  <c r="BA9836"/>
      <c r="BB9836"/>
      <c r="BC9836"/>
      <c r="BD9836"/>
    </row>
    <row r="9837" spans="1:56" s="4" customForma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  <c r="BA9837"/>
      <c r="BB9837"/>
      <c r="BC9837"/>
      <c r="BD9837"/>
    </row>
    <row r="9838" spans="1:56" s="4" customForma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  <c r="BA9838"/>
      <c r="BB9838"/>
      <c r="BC9838"/>
      <c r="BD9838"/>
    </row>
    <row r="9839" spans="1:56" s="4" customForma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  <c r="BA9839"/>
      <c r="BB9839"/>
      <c r="BC9839"/>
      <c r="BD9839"/>
    </row>
    <row r="9840" spans="1:56" s="4" customForma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  <c r="BA9840"/>
      <c r="BB9840"/>
      <c r="BC9840"/>
      <c r="BD9840"/>
    </row>
    <row r="9841" spans="1:56" s="4" customForma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  <c r="BA9841"/>
      <c r="BB9841"/>
      <c r="BC9841"/>
      <c r="BD9841"/>
    </row>
    <row r="9842" spans="1:56" s="4" customForma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  <c r="BA9842"/>
      <c r="BB9842"/>
      <c r="BC9842"/>
      <c r="BD9842"/>
    </row>
    <row r="9843" spans="1:56" s="4" customForma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  <c r="BA9843"/>
      <c r="BB9843"/>
      <c r="BC9843"/>
      <c r="BD9843"/>
    </row>
    <row r="9844" spans="1:56" s="4" customForma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  <c r="BA9844"/>
      <c r="BB9844"/>
      <c r="BC9844"/>
      <c r="BD9844"/>
    </row>
    <row r="9845" spans="1:56" s="4" customForma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  <c r="BA9845"/>
      <c r="BB9845"/>
      <c r="BC9845"/>
      <c r="BD9845"/>
    </row>
    <row r="9846" spans="1:56" s="4" customForma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  <c r="BA9846"/>
      <c r="BB9846"/>
      <c r="BC9846"/>
      <c r="BD9846"/>
    </row>
    <row r="9847" spans="1:56" s="4" customForma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  <c r="BA9847"/>
      <c r="BB9847"/>
      <c r="BC9847"/>
      <c r="BD9847"/>
    </row>
    <row r="9848" spans="1:56" s="4" customForma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  <c r="BA9848"/>
      <c r="BB9848"/>
      <c r="BC9848"/>
      <c r="BD9848"/>
    </row>
    <row r="9849" spans="1:56" s="4" customForma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  <c r="BA9849"/>
      <c r="BB9849"/>
      <c r="BC9849"/>
      <c r="BD9849"/>
    </row>
    <row r="9850" spans="1:56" s="4" customForma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  <c r="BA9850"/>
      <c r="BB9850"/>
      <c r="BC9850"/>
      <c r="BD9850"/>
    </row>
    <row r="9851" spans="1:56" s="4" customForma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  <c r="BA9851"/>
      <c r="BB9851"/>
      <c r="BC9851"/>
      <c r="BD9851"/>
    </row>
    <row r="9852" spans="1:56" s="4" customForma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  <c r="BA9852"/>
      <c r="BB9852"/>
      <c r="BC9852"/>
      <c r="BD9852"/>
    </row>
    <row r="9853" spans="1:56" s="4" customForma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  <c r="BA9853"/>
      <c r="BB9853"/>
      <c r="BC9853"/>
      <c r="BD9853"/>
    </row>
    <row r="9854" spans="1:56" s="4" customForma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  <c r="BA9854"/>
      <c r="BB9854"/>
      <c r="BC9854"/>
      <c r="BD9854"/>
    </row>
    <row r="9855" spans="1:56" s="4" customForma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  <c r="BA9855"/>
      <c r="BB9855"/>
      <c r="BC9855"/>
      <c r="BD9855"/>
    </row>
    <row r="9856" spans="1:56" s="4" customForma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  <c r="BA9856"/>
      <c r="BB9856"/>
      <c r="BC9856"/>
      <c r="BD9856"/>
    </row>
    <row r="9857" spans="1:56" s="4" customForma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  <c r="BA9857"/>
      <c r="BB9857"/>
      <c r="BC9857"/>
      <c r="BD9857"/>
    </row>
    <row r="9858" spans="1:56" s="4" customForma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  <c r="BA9858"/>
      <c r="BB9858"/>
      <c r="BC9858"/>
      <c r="BD9858"/>
    </row>
    <row r="9859" spans="1:56" s="4" customForma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  <c r="BA9859"/>
      <c r="BB9859"/>
      <c r="BC9859"/>
      <c r="BD9859"/>
    </row>
    <row r="9860" spans="1:56" s="4" customForma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  <c r="BA9860"/>
      <c r="BB9860"/>
      <c r="BC9860"/>
      <c r="BD9860"/>
    </row>
    <row r="9861" spans="1:56" s="4" customForma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  <c r="AJ9861"/>
      <c r="AK9861"/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  <c r="BA9861"/>
      <c r="BB9861"/>
      <c r="BC9861"/>
      <c r="BD9861"/>
    </row>
    <row r="9862" spans="1:56" s="4" customForma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  <c r="BA9862"/>
      <c r="BB9862"/>
      <c r="BC9862"/>
      <c r="BD9862"/>
    </row>
    <row r="9863" spans="1:56" s="4" customForma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  <c r="BA9863"/>
      <c r="BB9863"/>
      <c r="BC9863"/>
      <c r="BD9863"/>
    </row>
    <row r="9864" spans="1:56" s="4" customForma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  <c r="BA9864"/>
      <c r="BB9864"/>
      <c r="BC9864"/>
      <c r="BD9864"/>
    </row>
    <row r="9865" spans="1:56" s="4" customForma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  <c r="AJ9865"/>
      <c r="AK9865"/>
      <c r="AL9865"/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  <c r="BA9865"/>
      <c r="BB9865"/>
      <c r="BC9865"/>
      <c r="BD9865"/>
    </row>
    <row r="9866" spans="1:56" s="4" customForma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  <c r="AJ9866"/>
      <c r="AK9866"/>
      <c r="AL9866"/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  <c r="BA9866"/>
      <c r="BB9866"/>
      <c r="BC9866"/>
      <c r="BD9866"/>
    </row>
    <row r="9867" spans="1:56" s="4" customForma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  <c r="AJ9867"/>
      <c r="AK9867"/>
      <c r="AL9867"/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  <c r="BA9867"/>
      <c r="BB9867"/>
      <c r="BC9867"/>
      <c r="BD9867"/>
    </row>
    <row r="9868" spans="1:56" s="4" customForma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  <c r="AJ9868"/>
      <c r="AK9868"/>
      <c r="AL9868"/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  <c r="BA9868"/>
      <c r="BB9868"/>
      <c r="BC9868"/>
      <c r="BD9868"/>
    </row>
    <row r="9869" spans="1:56" s="4" customForma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  <c r="AJ9869"/>
      <c r="AK9869"/>
      <c r="AL9869"/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  <c r="BA9869"/>
      <c r="BB9869"/>
      <c r="BC9869"/>
      <c r="BD9869"/>
    </row>
    <row r="9870" spans="1:56" s="4" customForma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  <c r="AJ9870"/>
      <c r="AK9870"/>
      <c r="AL9870"/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  <c r="BA9870"/>
      <c r="BB9870"/>
      <c r="BC9870"/>
      <c r="BD9870"/>
    </row>
    <row r="9871" spans="1:56" s="4" customForma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  <c r="AJ9871"/>
      <c r="AK9871"/>
      <c r="AL9871"/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  <c r="BA9871"/>
      <c r="BB9871"/>
      <c r="BC9871"/>
      <c r="BD9871"/>
    </row>
    <row r="9872" spans="1:56" s="4" customForma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  <c r="AJ9872"/>
      <c r="AK9872"/>
      <c r="AL9872"/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  <c r="BA9872"/>
      <c r="BB9872"/>
      <c r="BC9872"/>
      <c r="BD9872"/>
    </row>
    <row r="9873" spans="1:56" s="4" customForma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  <c r="AJ9873"/>
      <c r="AK9873"/>
      <c r="AL9873"/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  <c r="BA9873"/>
      <c r="BB9873"/>
      <c r="BC9873"/>
      <c r="BD9873"/>
    </row>
    <row r="9874" spans="1:56" s="4" customForma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  <c r="AJ9874"/>
      <c r="AK9874"/>
      <c r="AL9874"/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  <c r="BA9874"/>
      <c r="BB9874"/>
      <c r="BC9874"/>
      <c r="BD9874"/>
    </row>
    <row r="9875" spans="1:56" s="4" customForma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  <c r="AJ9875"/>
      <c r="AK9875"/>
      <c r="AL9875"/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  <c r="BA9875"/>
      <c r="BB9875"/>
      <c r="BC9875"/>
      <c r="BD9875"/>
    </row>
    <row r="9876" spans="1:56" s="4" customForma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  <c r="AJ9876"/>
      <c r="AK9876"/>
      <c r="AL9876"/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  <c r="BA9876"/>
      <c r="BB9876"/>
      <c r="BC9876"/>
      <c r="BD9876"/>
    </row>
    <row r="9877" spans="1:56" s="4" customForma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  <c r="AJ9877"/>
      <c r="AK9877"/>
      <c r="AL9877"/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  <c r="BA9877"/>
      <c r="BB9877"/>
      <c r="BC9877"/>
      <c r="BD9877"/>
    </row>
    <row r="9878" spans="1:56" s="4" customForma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  <c r="AJ9878"/>
      <c r="AK9878"/>
      <c r="AL9878"/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  <c r="BA9878"/>
      <c r="BB9878"/>
      <c r="BC9878"/>
      <c r="BD9878"/>
    </row>
    <row r="9879" spans="1:56" s="4" customForma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  <c r="AJ9879"/>
      <c r="AK9879"/>
      <c r="AL9879"/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  <c r="BA9879"/>
      <c r="BB9879"/>
      <c r="BC9879"/>
      <c r="BD9879"/>
    </row>
    <row r="9880" spans="1:56" s="4" customForma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  <c r="AJ9880"/>
      <c r="AK9880"/>
      <c r="AL9880"/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  <c r="BA9880"/>
      <c r="BB9880"/>
      <c r="BC9880"/>
      <c r="BD9880"/>
    </row>
    <row r="9881" spans="1:56" s="4" customForma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  <c r="AJ9881"/>
      <c r="AK9881"/>
      <c r="AL9881"/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  <c r="BA9881"/>
      <c r="BB9881"/>
      <c r="BC9881"/>
      <c r="BD9881"/>
    </row>
    <row r="9882" spans="1:56" s="4" customForma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  <c r="AJ9882"/>
      <c r="AK9882"/>
      <c r="AL9882"/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  <c r="BA9882"/>
      <c r="BB9882"/>
      <c r="BC9882"/>
      <c r="BD9882"/>
    </row>
    <row r="9883" spans="1:56" s="4" customForma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  <c r="AJ9883"/>
      <c r="AK9883"/>
      <c r="AL9883"/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  <c r="BA9883"/>
      <c r="BB9883"/>
      <c r="BC9883"/>
      <c r="BD9883"/>
    </row>
    <row r="9884" spans="1:56" s="4" customForma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  <c r="AJ9884"/>
      <c r="AK9884"/>
      <c r="AL9884"/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  <c r="BA9884"/>
      <c r="BB9884"/>
      <c r="BC9884"/>
      <c r="BD9884"/>
    </row>
    <row r="9885" spans="1:56" s="4" customForma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  <c r="AJ9885"/>
      <c r="AK9885"/>
      <c r="AL9885"/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  <c r="BA9885"/>
      <c r="BB9885"/>
      <c r="BC9885"/>
      <c r="BD9885"/>
    </row>
    <row r="9886" spans="1:56" s="4" customForma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  <c r="AJ9886"/>
      <c r="AK9886"/>
      <c r="AL9886"/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  <c r="BA9886"/>
      <c r="BB9886"/>
      <c r="BC9886"/>
      <c r="BD9886"/>
    </row>
    <row r="9887" spans="1:56" s="4" customForma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  <c r="AJ9887"/>
      <c r="AK9887"/>
      <c r="AL9887"/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  <c r="BA9887"/>
      <c r="BB9887"/>
      <c r="BC9887"/>
      <c r="BD9887"/>
    </row>
    <row r="9888" spans="1:56" s="4" customForma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  <c r="AJ9888"/>
      <c r="AK9888"/>
      <c r="AL9888"/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  <c r="BA9888"/>
      <c r="BB9888"/>
      <c r="BC9888"/>
      <c r="BD9888"/>
    </row>
    <row r="9889" spans="1:56" s="4" customForma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  <c r="AJ9889"/>
      <c r="AK9889"/>
      <c r="AL9889"/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  <c r="BA9889"/>
      <c r="BB9889"/>
      <c r="BC9889"/>
      <c r="BD9889"/>
    </row>
    <row r="9890" spans="1:56" s="4" customForma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  <c r="AJ9890"/>
      <c r="AK9890"/>
      <c r="AL9890"/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  <c r="BA9890"/>
      <c r="BB9890"/>
      <c r="BC9890"/>
      <c r="BD9890"/>
    </row>
    <row r="9891" spans="1:56" s="4" customForma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  <c r="AJ9891"/>
      <c r="AK9891"/>
      <c r="AL9891"/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  <c r="BA9891"/>
      <c r="BB9891"/>
      <c r="BC9891"/>
      <c r="BD9891"/>
    </row>
    <row r="9892" spans="1:56" s="4" customForma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  <c r="AJ9892"/>
      <c r="AK9892"/>
      <c r="AL9892"/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  <c r="BA9892"/>
      <c r="BB9892"/>
      <c r="BC9892"/>
      <c r="BD9892"/>
    </row>
    <row r="9893" spans="1:56" s="4" customForma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  <c r="AJ9893"/>
      <c r="AK9893"/>
      <c r="AL9893"/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  <c r="BA9893"/>
      <c r="BB9893"/>
      <c r="BC9893"/>
      <c r="BD9893"/>
    </row>
    <row r="9894" spans="1:56" s="4" customForma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  <c r="AJ9894"/>
      <c r="AK9894"/>
      <c r="AL9894"/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  <c r="BA9894"/>
      <c r="BB9894"/>
      <c r="BC9894"/>
      <c r="BD9894"/>
    </row>
    <row r="9895" spans="1:56" s="4" customForma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  <c r="AJ9895"/>
      <c r="AK9895"/>
      <c r="AL9895"/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  <c r="BA9895"/>
      <c r="BB9895"/>
      <c r="BC9895"/>
      <c r="BD9895"/>
    </row>
    <row r="9896" spans="1:56" s="4" customForma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  <c r="AJ9896"/>
      <c r="AK9896"/>
      <c r="AL9896"/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  <c r="BA9896"/>
      <c r="BB9896"/>
      <c r="BC9896"/>
      <c r="BD9896"/>
    </row>
    <row r="9897" spans="1:56" s="4" customForma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  <c r="AJ9897"/>
      <c r="AK9897"/>
      <c r="AL9897"/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  <c r="BA9897"/>
      <c r="BB9897"/>
      <c r="BC9897"/>
      <c r="BD9897"/>
    </row>
    <row r="9898" spans="1:56" s="4" customForma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  <c r="AJ9898"/>
      <c r="AK9898"/>
      <c r="AL9898"/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  <c r="BA9898"/>
      <c r="BB9898"/>
      <c r="BC9898"/>
      <c r="BD9898"/>
    </row>
    <row r="9899" spans="1:56" s="4" customForma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  <c r="AJ9899"/>
      <c r="AK9899"/>
      <c r="AL9899"/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  <c r="BA9899"/>
      <c r="BB9899"/>
      <c r="BC9899"/>
      <c r="BD9899"/>
    </row>
    <row r="9900" spans="1:56" s="4" customForma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  <c r="AJ9900"/>
      <c r="AK9900"/>
      <c r="AL9900"/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  <c r="BA9900"/>
      <c r="BB9900"/>
      <c r="BC9900"/>
      <c r="BD9900"/>
    </row>
    <row r="9901" spans="1:56" s="4" customForma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  <c r="AJ9901"/>
      <c r="AK9901"/>
      <c r="AL9901"/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  <c r="BA9901"/>
      <c r="BB9901"/>
      <c r="BC9901"/>
      <c r="BD9901"/>
    </row>
    <row r="9902" spans="1:56" s="4" customForma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  <c r="AJ9902"/>
      <c r="AK9902"/>
      <c r="AL9902"/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  <c r="BA9902"/>
      <c r="BB9902"/>
      <c r="BC9902"/>
      <c r="BD9902"/>
    </row>
    <row r="9903" spans="1:56" s="4" customForma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  <c r="AJ9903"/>
      <c r="AK9903"/>
      <c r="AL9903"/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  <c r="BA9903"/>
      <c r="BB9903"/>
      <c r="BC9903"/>
      <c r="BD9903"/>
    </row>
    <row r="9904" spans="1:56" s="4" customForma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  <c r="AJ9904"/>
      <c r="AK9904"/>
      <c r="AL9904"/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  <c r="BA9904"/>
      <c r="BB9904"/>
      <c r="BC9904"/>
      <c r="BD9904"/>
    </row>
    <row r="9905" spans="1:56" s="4" customForma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  <c r="AJ9905"/>
      <c r="AK9905"/>
      <c r="AL9905"/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  <c r="BA9905"/>
      <c r="BB9905"/>
      <c r="BC9905"/>
      <c r="BD9905"/>
    </row>
    <row r="9906" spans="1:56" s="4" customForma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  <c r="AJ9906"/>
      <c r="AK9906"/>
      <c r="AL9906"/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  <c r="BA9906"/>
      <c r="BB9906"/>
      <c r="BC9906"/>
      <c r="BD9906"/>
    </row>
    <row r="9907" spans="1:56" s="4" customForma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  <c r="AJ9907"/>
      <c r="AK9907"/>
      <c r="AL9907"/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  <c r="BA9907"/>
      <c r="BB9907"/>
      <c r="BC9907"/>
      <c r="BD9907"/>
    </row>
    <row r="9908" spans="1:56" s="4" customForma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  <c r="AJ9908"/>
      <c r="AK9908"/>
      <c r="AL9908"/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  <c r="BA9908"/>
      <c r="BB9908"/>
      <c r="BC9908"/>
      <c r="BD9908"/>
    </row>
    <row r="9909" spans="1:56" s="4" customForma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  <c r="AJ9909"/>
      <c r="AK9909"/>
      <c r="AL9909"/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  <c r="BA9909"/>
      <c r="BB9909"/>
      <c r="BC9909"/>
      <c r="BD9909"/>
    </row>
    <row r="9910" spans="1:56" s="4" customForma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  <c r="AJ9910"/>
      <c r="AK9910"/>
      <c r="AL9910"/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  <c r="BA9910"/>
      <c r="BB9910"/>
      <c r="BC9910"/>
      <c r="BD9910"/>
    </row>
    <row r="9911" spans="1:56" s="4" customForma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  <c r="AJ9911"/>
      <c r="AK9911"/>
      <c r="AL9911"/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  <c r="BA9911"/>
      <c r="BB9911"/>
      <c r="BC9911"/>
      <c r="BD9911"/>
    </row>
    <row r="9912" spans="1:56" s="4" customForma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  <c r="AJ9912"/>
      <c r="AK9912"/>
      <c r="AL9912"/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  <c r="BA9912"/>
      <c r="BB9912"/>
      <c r="BC9912"/>
      <c r="BD9912"/>
    </row>
    <row r="9913" spans="1:56" s="4" customForma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  <c r="AJ9913"/>
      <c r="AK9913"/>
      <c r="AL9913"/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  <c r="BA9913"/>
      <c r="BB9913"/>
      <c r="BC9913"/>
      <c r="BD9913"/>
    </row>
    <row r="9914" spans="1:56" s="4" customForma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  <c r="AJ9914"/>
      <c r="AK9914"/>
      <c r="AL9914"/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  <c r="BA9914"/>
      <c r="BB9914"/>
      <c r="BC9914"/>
      <c r="BD9914"/>
    </row>
    <row r="9915" spans="1:56" s="4" customForma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  <c r="AJ9915"/>
      <c r="AK9915"/>
      <c r="AL9915"/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  <c r="BA9915"/>
      <c r="BB9915"/>
      <c r="BC9915"/>
      <c r="BD9915"/>
    </row>
    <row r="9916" spans="1:56" s="4" customForma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  <c r="AJ9916"/>
      <c r="AK9916"/>
      <c r="AL9916"/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  <c r="BA9916"/>
      <c r="BB9916"/>
      <c r="BC9916"/>
      <c r="BD9916"/>
    </row>
    <row r="9917" spans="1:56" s="4" customForma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  <c r="AJ9917"/>
      <c r="AK9917"/>
      <c r="AL9917"/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  <c r="BA9917"/>
      <c r="BB9917"/>
      <c r="BC9917"/>
      <c r="BD9917"/>
    </row>
    <row r="9918" spans="1:56" s="4" customForma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  <c r="AJ9918"/>
      <c r="AK9918"/>
      <c r="AL9918"/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  <c r="BA9918"/>
      <c r="BB9918"/>
      <c r="BC9918"/>
      <c r="BD9918"/>
    </row>
    <row r="9919" spans="1:56" s="4" customForma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  <c r="AJ9919"/>
      <c r="AK9919"/>
      <c r="AL9919"/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  <c r="BA9919"/>
      <c r="BB9919"/>
      <c r="BC9919"/>
      <c r="BD9919"/>
    </row>
    <row r="9920" spans="1:56" s="4" customForma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  <c r="AJ9920"/>
      <c r="AK9920"/>
      <c r="AL9920"/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  <c r="BA9920"/>
      <c r="BB9920"/>
      <c r="BC9920"/>
      <c r="BD9920"/>
    </row>
    <row r="9921" spans="1:56" s="4" customForma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  <c r="AJ9921"/>
      <c r="AK9921"/>
      <c r="AL9921"/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  <c r="BA9921"/>
      <c r="BB9921"/>
      <c r="BC9921"/>
      <c r="BD9921"/>
    </row>
    <row r="9922" spans="1:56" s="4" customForma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  <c r="AJ9922"/>
      <c r="AK9922"/>
      <c r="AL9922"/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  <c r="BA9922"/>
      <c r="BB9922"/>
      <c r="BC9922"/>
      <c r="BD9922"/>
    </row>
    <row r="9923" spans="1:56" s="4" customForma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  <c r="AJ9923"/>
      <c r="AK9923"/>
      <c r="AL9923"/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  <c r="BA9923"/>
      <c r="BB9923"/>
      <c r="BC9923"/>
      <c r="BD9923"/>
    </row>
    <row r="9924" spans="1:56" s="4" customForma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  <c r="AJ9924"/>
      <c r="AK9924"/>
      <c r="AL9924"/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  <c r="BA9924"/>
      <c r="BB9924"/>
      <c r="BC9924"/>
      <c r="BD9924"/>
    </row>
    <row r="9925" spans="1:56" s="4" customForma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  <c r="AJ9925"/>
      <c r="AK9925"/>
      <c r="AL9925"/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  <c r="BA9925"/>
      <c r="BB9925"/>
      <c r="BC9925"/>
      <c r="BD9925"/>
    </row>
    <row r="9926" spans="1:56" s="4" customForma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  <c r="AJ9926"/>
      <c r="AK9926"/>
      <c r="AL9926"/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  <c r="BA9926"/>
      <c r="BB9926"/>
      <c r="BC9926"/>
      <c r="BD9926"/>
    </row>
    <row r="9927" spans="1:56" s="4" customForma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  <c r="AJ9927"/>
      <c r="AK9927"/>
      <c r="AL9927"/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  <c r="BA9927"/>
      <c r="BB9927"/>
      <c r="BC9927"/>
      <c r="BD9927"/>
    </row>
    <row r="9928" spans="1:56" s="4" customForma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  <c r="AJ9928"/>
      <c r="AK9928"/>
      <c r="AL9928"/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  <c r="BA9928"/>
      <c r="BB9928"/>
      <c r="BC9928"/>
      <c r="BD9928"/>
    </row>
    <row r="9929" spans="1:56" s="4" customForma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  <c r="AJ9929"/>
      <c r="AK9929"/>
      <c r="AL9929"/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  <c r="BA9929"/>
      <c r="BB9929"/>
      <c r="BC9929"/>
      <c r="BD9929"/>
    </row>
    <row r="9930" spans="1:56" s="4" customForma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  <c r="AJ9930"/>
      <c r="AK9930"/>
      <c r="AL9930"/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  <c r="BA9930"/>
      <c r="BB9930"/>
      <c r="BC9930"/>
      <c r="BD9930"/>
    </row>
    <row r="9931" spans="1:56" s="4" customForma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  <c r="AJ9931"/>
      <c r="AK9931"/>
      <c r="AL9931"/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  <c r="BA9931"/>
      <c r="BB9931"/>
      <c r="BC9931"/>
      <c r="BD9931"/>
    </row>
    <row r="9932" spans="1:56" s="4" customForma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  <c r="AJ9932"/>
      <c r="AK9932"/>
      <c r="AL9932"/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  <c r="BA9932"/>
      <c r="BB9932"/>
      <c r="BC9932"/>
      <c r="BD9932"/>
    </row>
    <row r="9933" spans="1:56" s="4" customForma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  <c r="AJ9933"/>
      <c r="AK9933"/>
      <c r="AL9933"/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  <c r="BA9933"/>
      <c r="BB9933"/>
      <c r="BC9933"/>
      <c r="BD9933"/>
    </row>
    <row r="9934" spans="1:56" s="4" customForma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  <c r="AJ9934"/>
      <c r="AK9934"/>
      <c r="AL9934"/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  <c r="BA9934"/>
      <c r="BB9934"/>
      <c r="BC9934"/>
      <c r="BD9934"/>
    </row>
    <row r="9935" spans="1:56" s="4" customForma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  <c r="AJ9935"/>
      <c r="AK9935"/>
      <c r="AL9935"/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  <c r="BA9935"/>
      <c r="BB9935"/>
      <c r="BC9935"/>
      <c r="BD9935"/>
    </row>
    <row r="9936" spans="1:56" s="4" customForma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  <c r="AJ9936"/>
      <c r="AK9936"/>
      <c r="AL9936"/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  <c r="BA9936"/>
      <c r="BB9936"/>
      <c r="BC9936"/>
      <c r="BD9936"/>
    </row>
    <row r="9937" spans="1:56" s="4" customForma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  <c r="AJ9937"/>
      <c r="AK9937"/>
      <c r="AL9937"/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  <c r="BA9937"/>
      <c r="BB9937"/>
      <c r="BC9937"/>
      <c r="BD9937"/>
    </row>
    <row r="9938" spans="1:56" s="4" customForma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  <c r="AJ9938"/>
      <c r="AK9938"/>
      <c r="AL9938"/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  <c r="BA9938"/>
      <c r="BB9938"/>
      <c r="BC9938"/>
      <c r="BD9938"/>
    </row>
    <row r="9939" spans="1:56" s="4" customForma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  <c r="AJ9939"/>
      <c r="AK9939"/>
      <c r="AL9939"/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  <c r="BA9939"/>
      <c r="BB9939"/>
      <c r="BC9939"/>
      <c r="BD9939"/>
    </row>
    <row r="9940" spans="1:56" s="4" customForma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  <c r="AJ9940"/>
      <c r="AK9940"/>
      <c r="AL9940"/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  <c r="BA9940"/>
      <c r="BB9940"/>
      <c r="BC9940"/>
      <c r="BD9940"/>
    </row>
    <row r="9941" spans="1:56" s="4" customForma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  <c r="AJ9941"/>
      <c r="AK9941"/>
      <c r="AL9941"/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  <c r="BA9941"/>
      <c r="BB9941"/>
      <c r="BC9941"/>
      <c r="BD9941"/>
    </row>
    <row r="9942" spans="1:56" s="4" customFormat="1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  <c r="AJ9942"/>
      <c r="AK9942"/>
      <c r="AL9942"/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  <c r="BA9942"/>
      <c r="BB9942"/>
      <c r="BC9942"/>
      <c r="BD9942"/>
    </row>
    <row r="9943" spans="1:56" s="4" customFormat="1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  <c r="AJ9943"/>
      <c r="AK9943"/>
      <c r="AL9943"/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  <c r="BA9943"/>
      <c r="BB9943"/>
      <c r="BC9943"/>
      <c r="BD9943"/>
    </row>
    <row r="9944" spans="1:56" s="4" customFormat="1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  <c r="AJ9944"/>
      <c r="AK9944"/>
      <c r="AL9944"/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  <c r="BA9944"/>
      <c r="BB9944"/>
      <c r="BC9944"/>
      <c r="BD9944"/>
    </row>
    <row r="9945" spans="1:56" s="4" customFormat="1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  <c r="AJ9945"/>
      <c r="AK9945"/>
      <c r="AL9945"/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  <c r="BA9945"/>
      <c r="BB9945"/>
      <c r="BC9945"/>
      <c r="BD9945"/>
    </row>
    <row r="9946" spans="1:56" s="4" customFormat="1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  <c r="AJ9946"/>
      <c r="AK9946"/>
      <c r="AL9946"/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  <c r="BA9946"/>
      <c r="BB9946"/>
      <c r="BC9946"/>
      <c r="BD9946"/>
    </row>
    <row r="9947" spans="1:56" s="4" customFormat="1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  <c r="AJ9947"/>
      <c r="AK9947"/>
      <c r="AL9947"/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  <c r="BA9947"/>
      <c r="BB9947"/>
      <c r="BC9947"/>
      <c r="BD9947"/>
    </row>
    <row r="9948" spans="1:56" s="4" customFormat="1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  <c r="AJ9948"/>
      <c r="AK9948"/>
      <c r="AL9948"/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  <c r="BA9948"/>
      <c r="BB9948"/>
      <c r="BC9948"/>
      <c r="BD9948"/>
    </row>
    <row r="9949" spans="1:56" s="4" customFormat="1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  <c r="AJ9949"/>
      <c r="AK9949"/>
      <c r="AL9949"/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  <c r="BA9949"/>
      <c r="BB9949"/>
      <c r="BC9949"/>
      <c r="BD9949"/>
    </row>
    <row r="9950" spans="1:56" s="4" customFormat="1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  <c r="AJ9950"/>
      <c r="AK9950"/>
      <c r="AL9950"/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  <c r="BA9950"/>
      <c r="BB9950"/>
      <c r="BC9950"/>
      <c r="BD9950"/>
    </row>
    <row r="9951" spans="1:56" s="4" customFormat="1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  <c r="AJ9951"/>
      <c r="AK9951"/>
      <c r="AL9951"/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  <c r="BA9951"/>
      <c r="BB9951"/>
      <c r="BC9951"/>
      <c r="BD9951"/>
    </row>
    <row r="9952" spans="1:56" s="4" customFormat="1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  <c r="AJ9952"/>
      <c r="AK9952"/>
      <c r="AL9952"/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  <c r="BA9952"/>
      <c r="BB9952"/>
      <c r="BC9952"/>
      <c r="BD9952"/>
    </row>
    <row r="9953" spans="1:56" s="4" customFormat="1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  <c r="AJ9953"/>
      <c r="AK9953"/>
      <c r="AL9953"/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  <c r="BA9953"/>
      <c r="BB9953"/>
      <c r="BC9953"/>
      <c r="BD9953"/>
    </row>
    <row r="9954" spans="1:56" s="4" customFormat="1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  <c r="AJ9954"/>
      <c r="AK9954"/>
      <c r="AL9954"/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  <c r="BA9954"/>
      <c r="BB9954"/>
      <c r="BC9954"/>
      <c r="BD9954"/>
    </row>
    <row r="9955" spans="1:56" s="4" customFormat="1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  <c r="AJ9955"/>
      <c r="AK9955"/>
      <c r="AL9955"/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  <c r="BA9955"/>
      <c r="BB9955"/>
      <c r="BC9955"/>
      <c r="BD9955"/>
    </row>
    <row r="9956" spans="1:56" s="4" customFormat="1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  <c r="AJ9956"/>
      <c r="AK9956"/>
      <c r="AL9956"/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  <c r="BA9956"/>
      <c r="BB9956"/>
      <c r="BC9956"/>
      <c r="BD9956"/>
    </row>
    <row r="9957" spans="1:56" s="4" customFormat="1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  <c r="AJ9957"/>
      <c r="AK9957"/>
      <c r="AL9957"/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  <c r="BA9957"/>
      <c r="BB9957"/>
      <c r="BC9957"/>
      <c r="BD9957"/>
    </row>
    <row r="9958" spans="1:56" s="4" customFormat="1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  <c r="AJ9958"/>
      <c r="AK9958"/>
      <c r="AL9958"/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  <c r="BA9958"/>
      <c r="BB9958"/>
      <c r="BC9958"/>
      <c r="BD9958"/>
    </row>
    <row r="9959" spans="1:56" s="4" customFormat="1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  <c r="AJ9959"/>
      <c r="AK9959"/>
      <c r="AL9959"/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  <c r="BA9959"/>
      <c r="BB9959"/>
      <c r="BC9959"/>
      <c r="BD9959"/>
    </row>
    <row r="9960" spans="1:56" s="4" customFormat="1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  <c r="AJ9960"/>
      <c r="AK9960"/>
      <c r="AL9960"/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  <c r="BA9960"/>
      <c r="BB9960"/>
      <c r="BC9960"/>
      <c r="BD9960"/>
    </row>
    <row r="9961" spans="1:56" s="4" customFormat="1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  <c r="AJ9961"/>
      <c r="AK9961"/>
      <c r="AL9961"/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  <c r="BA9961"/>
      <c r="BB9961"/>
      <c r="BC9961"/>
      <c r="BD9961"/>
    </row>
    <row r="9962" spans="1:56" s="4" customFormat="1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  <c r="AJ9962"/>
      <c r="AK9962"/>
      <c r="AL9962"/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  <c r="BA9962"/>
      <c r="BB9962"/>
      <c r="BC9962"/>
      <c r="BD9962"/>
    </row>
    <row r="9963" spans="1:56" s="4" customFormat="1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  <c r="AJ9963"/>
      <c r="AK9963"/>
      <c r="AL9963"/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  <c r="BA9963"/>
      <c r="BB9963"/>
      <c r="BC9963"/>
      <c r="BD9963"/>
    </row>
    <row r="9964" spans="1:56" s="4" customFormat="1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  <c r="AJ9964"/>
      <c r="AK9964"/>
      <c r="AL9964"/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  <c r="BA9964"/>
      <c r="BB9964"/>
      <c r="BC9964"/>
      <c r="BD9964"/>
    </row>
    <row r="9965" spans="1:56" s="4" customFormat="1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  <c r="AJ9965"/>
      <c r="AK9965"/>
      <c r="AL9965"/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  <c r="BA9965"/>
      <c r="BB9965"/>
      <c r="BC9965"/>
      <c r="BD9965"/>
    </row>
    <row r="9966" spans="1:56" s="4" customFormat="1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  <c r="AJ9966"/>
      <c r="AK9966"/>
      <c r="AL9966"/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  <c r="BA9966"/>
      <c r="BB9966"/>
      <c r="BC9966"/>
      <c r="BD9966"/>
    </row>
    <row r="9967" spans="1:56" s="4" customFormat="1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  <c r="AJ9967"/>
      <c r="AK9967"/>
      <c r="AL9967"/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  <c r="BA9967"/>
      <c r="BB9967"/>
      <c r="BC9967"/>
      <c r="BD9967"/>
    </row>
    <row r="9968" spans="1:56" s="4" customFormat="1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  <c r="AJ9968"/>
      <c r="AK9968"/>
      <c r="AL9968"/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  <c r="BA9968"/>
      <c r="BB9968"/>
      <c r="BC9968"/>
      <c r="BD9968"/>
    </row>
    <row r="9969" spans="1:56" s="4" customFormat="1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  <c r="AJ9969"/>
      <c r="AK9969"/>
      <c r="AL9969"/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  <c r="BA9969"/>
      <c r="BB9969"/>
      <c r="BC9969"/>
      <c r="BD9969"/>
    </row>
    <row r="9970" spans="1:56" s="4" customFormat="1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  <c r="AJ9970"/>
      <c r="AK9970"/>
      <c r="AL9970"/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  <c r="BA9970"/>
      <c r="BB9970"/>
      <c r="BC9970"/>
      <c r="BD9970"/>
    </row>
    <row r="9971" spans="1:56" s="4" customFormat="1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  <c r="AJ9971"/>
      <c r="AK9971"/>
      <c r="AL9971"/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  <c r="BA9971"/>
      <c r="BB9971"/>
      <c r="BC9971"/>
      <c r="BD9971"/>
    </row>
    <row r="9972" spans="1:56" s="4" customFormat="1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  <c r="AJ9972"/>
      <c r="AK9972"/>
      <c r="AL9972"/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  <c r="BA9972"/>
      <c r="BB9972"/>
      <c r="BC9972"/>
      <c r="BD9972"/>
    </row>
    <row r="9973" spans="1:56" s="4" customFormat="1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  <c r="AJ9973"/>
      <c r="AK9973"/>
      <c r="AL9973"/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  <c r="BA9973"/>
      <c r="BB9973"/>
      <c r="BC9973"/>
      <c r="BD9973"/>
    </row>
    <row r="9974" spans="1:56" s="4" customFormat="1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  <c r="AJ9974"/>
      <c r="AK9974"/>
      <c r="AL9974"/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  <c r="BA9974"/>
      <c r="BB9974"/>
      <c r="BC9974"/>
      <c r="BD9974"/>
    </row>
    <row r="9975" spans="1:56" s="4" customFormat="1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  <c r="AJ9975"/>
      <c r="AK9975"/>
      <c r="AL9975"/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  <c r="BA9975"/>
      <c r="BB9975"/>
      <c r="BC9975"/>
      <c r="BD9975"/>
    </row>
    <row r="9976" spans="1:56" s="4" customFormat="1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  <c r="AJ9976"/>
      <c r="AK9976"/>
      <c r="AL9976"/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  <c r="BA9976"/>
      <c r="BB9976"/>
      <c r="BC9976"/>
      <c r="BD9976"/>
    </row>
    <row r="9977" spans="1:56" s="4" customFormat="1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  <c r="AJ9977"/>
      <c r="AK9977"/>
      <c r="AL9977"/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  <c r="BA9977"/>
      <c r="BB9977"/>
      <c r="BC9977"/>
      <c r="BD9977"/>
    </row>
    <row r="9978" spans="1:56" s="4" customFormat="1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  <c r="AJ9978"/>
      <c r="AK9978"/>
      <c r="AL9978"/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  <c r="BA9978"/>
      <c r="BB9978"/>
      <c r="BC9978"/>
      <c r="BD9978"/>
    </row>
    <row r="9979" spans="1:56" s="4" customFormat="1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  <c r="AJ9979"/>
      <c r="AK9979"/>
      <c r="AL9979"/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  <c r="BA9979"/>
      <c r="BB9979"/>
      <c r="BC9979"/>
      <c r="BD9979"/>
    </row>
    <row r="9980" spans="1:56" s="4" customFormat="1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  <c r="AJ9980"/>
      <c r="AK9980"/>
      <c r="AL9980"/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  <c r="BA9980"/>
      <c r="BB9980"/>
      <c r="BC9980"/>
      <c r="BD9980"/>
    </row>
    <row r="9981" spans="1:56" s="4" customFormat="1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  <c r="AJ9981"/>
      <c r="AK9981"/>
      <c r="AL9981"/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  <c r="BA9981"/>
      <c r="BB9981"/>
      <c r="BC9981"/>
      <c r="BD9981"/>
    </row>
    <row r="9982" spans="1:56" s="4" customFormat="1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  <c r="AJ9982"/>
      <c r="AK9982"/>
      <c r="AL9982"/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  <c r="BA9982"/>
      <c r="BB9982"/>
      <c r="BC9982"/>
      <c r="BD9982"/>
    </row>
    <row r="9983" spans="1:56" s="4" customFormat="1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  <c r="AJ9983"/>
      <c r="AK9983"/>
      <c r="AL9983"/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  <c r="BA9983"/>
      <c r="BB9983"/>
      <c r="BC9983"/>
      <c r="BD9983"/>
    </row>
    <row r="9984" spans="1:56" s="4" customFormat="1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  <c r="AJ9984"/>
      <c r="AK9984"/>
      <c r="AL9984"/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  <c r="BA9984"/>
      <c r="BB9984"/>
      <c r="BC9984"/>
      <c r="BD9984"/>
    </row>
    <row r="9985" spans="1:56" s="4" customFormat="1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  <c r="AJ9985"/>
      <c r="AK9985"/>
      <c r="AL9985"/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  <c r="BA9985"/>
      <c r="BB9985"/>
      <c r="BC9985"/>
      <c r="BD9985"/>
    </row>
    <row r="9986" spans="1:56" s="4" customFormat="1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  <c r="AJ9986"/>
      <c r="AK9986"/>
      <c r="AL9986"/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  <c r="BA9986"/>
      <c r="BB9986"/>
      <c r="BC9986"/>
      <c r="BD9986"/>
    </row>
    <row r="9987" spans="1:56" s="4" customFormat="1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  <c r="AJ9987"/>
      <c r="AK9987"/>
      <c r="AL9987"/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  <c r="BA9987"/>
      <c r="BB9987"/>
      <c r="BC9987"/>
      <c r="BD9987"/>
    </row>
    <row r="9988" spans="1:56" s="4" customFormat="1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  <c r="AJ9988"/>
      <c r="AK9988"/>
      <c r="AL9988"/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  <c r="BA9988"/>
      <c r="BB9988"/>
      <c r="BC9988"/>
      <c r="BD9988"/>
    </row>
    <row r="9989" spans="1:56" s="4" customFormat="1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  <c r="AJ9989"/>
      <c r="AK9989"/>
      <c r="AL9989"/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  <c r="BA9989"/>
      <c r="BB9989"/>
      <c r="BC9989"/>
      <c r="BD9989"/>
    </row>
    <row r="9990" spans="1:56" s="4" customFormat="1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  <c r="AJ9990"/>
      <c r="AK9990"/>
      <c r="AL9990"/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  <c r="BA9990"/>
      <c r="BB9990"/>
      <c r="BC9990"/>
      <c r="BD9990"/>
    </row>
    <row r="9991" spans="1:56" s="4" customFormat="1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  <c r="AJ9991"/>
      <c r="AK9991"/>
      <c r="AL9991"/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  <c r="BA9991"/>
      <c r="BB9991"/>
      <c r="BC9991"/>
      <c r="BD9991"/>
    </row>
    <row r="9992" spans="1:56" s="4" customFormat="1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  <c r="AJ9992"/>
      <c r="AK9992"/>
      <c r="AL9992"/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  <c r="BA9992"/>
      <c r="BB9992"/>
      <c r="BC9992"/>
      <c r="BD9992"/>
    </row>
    <row r="9993" spans="1:56" s="4" customFormat="1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  <c r="AJ9993"/>
      <c r="AK9993"/>
      <c r="AL9993"/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  <c r="BA9993"/>
      <c r="BB9993"/>
      <c r="BC9993"/>
      <c r="BD9993"/>
    </row>
    <row r="9994" spans="1:56" s="4" customFormat="1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  <c r="AJ9994"/>
      <c r="AK9994"/>
      <c r="AL9994"/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  <c r="BA9994"/>
      <c r="BB9994"/>
      <c r="BC9994"/>
      <c r="BD9994"/>
    </row>
    <row r="9995" spans="1:56" s="4" customFormat="1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  <c r="AJ9995"/>
      <c r="AK9995"/>
      <c r="AL9995"/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  <c r="BA9995"/>
      <c r="BB9995"/>
      <c r="BC9995"/>
      <c r="BD9995"/>
    </row>
    <row r="9996" spans="1:56" s="4" customFormat="1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  <c r="AJ9996"/>
      <c r="AK9996"/>
      <c r="AL9996"/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  <c r="BA9996"/>
      <c r="BB9996"/>
      <c r="BC9996"/>
      <c r="BD9996"/>
    </row>
    <row r="9997" spans="1:56" s="4" customFormat="1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  <c r="AJ9997"/>
      <c r="AK9997"/>
      <c r="AL9997"/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  <c r="BA9997"/>
      <c r="BB9997"/>
      <c r="BC9997"/>
      <c r="BD9997"/>
    </row>
    <row r="9998" spans="1:56" s="4" customFormat="1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  <c r="AJ9998"/>
      <c r="AK9998"/>
      <c r="AL9998"/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  <c r="BA9998"/>
      <c r="BB9998"/>
      <c r="BC9998"/>
      <c r="BD9998"/>
    </row>
    <row r="9999" spans="1:56" s="4" customFormat="1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  <c r="AJ9999"/>
      <c r="AK9999"/>
      <c r="AL9999"/>
      <c r="AM9999"/>
      <c r="AN9999"/>
      <c r="AO9999"/>
      <c r="AP9999"/>
      <c r="AQ9999"/>
      <c r="AR9999"/>
      <c r="AS9999"/>
      <c r="AT9999"/>
      <c r="AU9999"/>
      <c r="AV9999"/>
      <c r="AW9999"/>
      <c r="AX9999"/>
      <c r="AY9999"/>
      <c r="AZ9999"/>
      <c r="BA9999"/>
      <c r="BB9999"/>
      <c r="BC9999"/>
      <c r="BD9999"/>
    </row>
    <row r="10000" spans="1:56" s="4" customFormat="1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  <c r="AJ10000"/>
      <c r="AK10000"/>
      <c r="AL10000"/>
      <c r="AM10000"/>
      <c r="AN10000"/>
      <c r="AO10000"/>
      <c r="AP10000"/>
      <c r="AQ10000"/>
      <c r="AR10000"/>
      <c r="AS10000"/>
      <c r="AT10000"/>
      <c r="AU10000"/>
      <c r="AV10000"/>
      <c r="AW10000"/>
      <c r="AX10000"/>
      <c r="AY10000"/>
      <c r="AZ10000"/>
      <c r="BA10000"/>
      <c r="BB10000"/>
      <c r="BC10000"/>
      <c r="BD10000"/>
    </row>
    <row r="10001" spans="1:56" s="4" customFormat="1" x14ac:dyDescent="0.2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  <c r="AF10001"/>
      <c r="AG10001"/>
      <c r="AH10001"/>
      <c r="AI10001"/>
      <c r="AJ10001"/>
      <c r="AK10001"/>
      <c r="AL10001"/>
      <c r="AM10001"/>
      <c r="AN10001"/>
      <c r="AO10001"/>
      <c r="AP10001"/>
      <c r="AQ10001"/>
      <c r="AR10001"/>
      <c r="AS10001"/>
      <c r="AT10001"/>
      <c r="AU10001"/>
      <c r="AV10001"/>
      <c r="AW10001"/>
      <c r="AX10001"/>
      <c r="AY10001"/>
      <c r="AZ10001"/>
      <c r="BA10001"/>
      <c r="BB10001"/>
      <c r="BC10001"/>
      <c r="BD10001"/>
    </row>
    <row r="10002" spans="1:56" s="4" customFormat="1" x14ac:dyDescent="0.2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  <c r="AF10002"/>
      <c r="AG10002"/>
      <c r="AH10002"/>
      <c r="AI10002"/>
      <c r="AJ10002"/>
      <c r="AK10002"/>
      <c r="AL10002"/>
      <c r="AM10002"/>
      <c r="AN10002"/>
      <c r="AO10002"/>
      <c r="AP10002"/>
      <c r="AQ10002"/>
      <c r="AR10002"/>
      <c r="AS10002"/>
      <c r="AT10002"/>
      <c r="AU10002"/>
      <c r="AV10002"/>
      <c r="AW10002"/>
      <c r="AX10002"/>
      <c r="AY10002"/>
      <c r="AZ10002"/>
      <c r="BA10002"/>
      <c r="BB10002"/>
      <c r="BC10002"/>
      <c r="BD10002"/>
    </row>
    <row r="10003" spans="1:56" s="4" customFormat="1" x14ac:dyDescent="0.2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  <c r="AF10003"/>
      <c r="AG10003"/>
      <c r="AH10003"/>
      <c r="AI10003"/>
      <c r="AJ10003"/>
      <c r="AK10003"/>
      <c r="AL10003"/>
      <c r="AM10003"/>
      <c r="AN10003"/>
      <c r="AO10003"/>
      <c r="AP10003"/>
      <c r="AQ10003"/>
      <c r="AR10003"/>
      <c r="AS10003"/>
      <c r="AT10003"/>
      <c r="AU10003"/>
      <c r="AV10003"/>
      <c r="AW10003"/>
      <c r="AX10003"/>
      <c r="AY10003"/>
      <c r="AZ10003"/>
      <c r="BA10003"/>
      <c r="BB10003"/>
      <c r="BC10003"/>
      <c r="BD10003"/>
    </row>
    <row r="10004" spans="1:56" s="4" customFormat="1" x14ac:dyDescent="0.2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  <c r="AF10004"/>
      <c r="AG10004"/>
      <c r="AH10004"/>
      <c r="AI10004"/>
      <c r="AJ10004"/>
      <c r="AK10004"/>
      <c r="AL10004"/>
      <c r="AM10004"/>
      <c r="AN10004"/>
      <c r="AO10004"/>
      <c r="AP10004"/>
      <c r="AQ10004"/>
      <c r="AR10004"/>
      <c r="AS10004"/>
      <c r="AT10004"/>
      <c r="AU10004"/>
      <c r="AV10004"/>
      <c r="AW10004"/>
      <c r="AX10004"/>
      <c r="AY10004"/>
      <c r="AZ10004"/>
      <c r="BA10004"/>
      <c r="BB10004"/>
      <c r="BC10004"/>
      <c r="BD10004"/>
    </row>
    <row r="10005" spans="1:56" s="4" customFormat="1" x14ac:dyDescent="0.2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  <c r="AF10005"/>
      <c r="AG10005"/>
      <c r="AH10005"/>
      <c r="AI10005"/>
      <c r="AJ10005"/>
      <c r="AK10005"/>
      <c r="AL10005"/>
      <c r="AM10005"/>
      <c r="AN10005"/>
      <c r="AO10005"/>
      <c r="AP10005"/>
      <c r="AQ10005"/>
      <c r="AR10005"/>
      <c r="AS10005"/>
      <c r="AT10005"/>
      <c r="AU10005"/>
      <c r="AV10005"/>
      <c r="AW10005"/>
      <c r="AX10005"/>
      <c r="AY10005"/>
      <c r="AZ10005"/>
      <c r="BA10005"/>
      <c r="BB10005"/>
      <c r="BC10005"/>
      <c r="BD10005"/>
    </row>
    <row r="10006" spans="1:56" s="4" customFormat="1" x14ac:dyDescent="0.2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  <c r="AF10006"/>
      <c r="AG10006"/>
      <c r="AH10006"/>
      <c r="AI10006"/>
      <c r="AJ10006"/>
      <c r="AK10006"/>
      <c r="AL10006"/>
      <c r="AM10006"/>
      <c r="AN10006"/>
      <c r="AO10006"/>
      <c r="AP10006"/>
      <c r="AQ10006"/>
      <c r="AR10006"/>
      <c r="AS10006"/>
      <c r="AT10006"/>
      <c r="AU10006"/>
      <c r="AV10006"/>
      <c r="AW10006"/>
      <c r="AX10006"/>
      <c r="AY10006"/>
      <c r="AZ10006"/>
      <c r="BA10006"/>
      <c r="BB10006"/>
      <c r="BC10006"/>
      <c r="BD10006"/>
    </row>
    <row r="10007" spans="1:56" s="4" customFormat="1" x14ac:dyDescent="0.2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  <c r="AF10007"/>
      <c r="AG10007"/>
      <c r="AH10007"/>
      <c r="AI10007"/>
      <c r="AJ10007"/>
      <c r="AK10007"/>
      <c r="AL10007"/>
      <c r="AM10007"/>
      <c r="AN10007"/>
      <c r="AO10007"/>
      <c r="AP10007"/>
      <c r="AQ10007"/>
      <c r="AR10007"/>
      <c r="AS10007"/>
      <c r="AT10007"/>
      <c r="AU10007"/>
      <c r="AV10007"/>
      <c r="AW10007"/>
      <c r="AX10007"/>
      <c r="AY10007"/>
      <c r="AZ10007"/>
      <c r="BA10007"/>
      <c r="BB10007"/>
      <c r="BC10007"/>
      <c r="BD10007"/>
    </row>
    <row r="10008" spans="1:56" s="4" customFormat="1" x14ac:dyDescent="0.2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  <c r="AF10008"/>
      <c r="AG10008"/>
      <c r="AH10008"/>
      <c r="AI10008"/>
      <c r="AJ10008"/>
      <c r="AK10008"/>
      <c r="AL10008"/>
      <c r="AM10008"/>
      <c r="AN10008"/>
      <c r="AO10008"/>
      <c r="AP10008"/>
      <c r="AQ10008"/>
      <c r="AR10008"/>
      <c r="AS10008"/>
      <c r="AT10008"/>
      <c r="AU10008"/>
      <c r="AV10008"/>
      <c r="AW10008"/>
      <c r="AX10008"/>
      <c r="AY10008"/>
      <c r="AZ10008"/>
      <c r="BA10008"/>
      <c r="BB10008"/>
      <c r="BC10008"/>
      <c r="BD10008"/>
    </row>
    <row r="10009" spans="1:56" s="4" customFormat="1" x14ac:dyDescent="0.2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  <c r="AF10009"/>
      <c r="AG10009"/>
      <c r="AH10009"/>
      <c r="AI10009"/>
      <c r="AJ10009"/>
      <c r="AK10009"/>
      <c r="AL10009"/>
      <c r="AM10009"/>
      <c r="AN10009"/>
      <c r="AO10009"/>
      <c r="AP10009"/>
      <c r="AQ10009"/>
      <c r="AR10009"/>
      <c r="AS10009"/>
      <c r="AT10009"/>
      <c r="AU10009"/>
      <c r="AV10009"/>
      <c r="AW10009"/>
      <c r="AX10009"/>
      <c r="AY10009"/>
      <c r="AZ10009"/>
      <c r="BA10009"/>
      <c r="BB10009"/>
      <c r="BC10009"/>
      <c r="BD10009"/>
    </row>
    <row r="10010" spans="1:56" s="4" customFormat="1" x14ac:dyDescent="0.2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  <c r="AF10010"/>
      <c r="AG10010"/>
      <c r="AH10010"/>
      <c r="AI10010"/>
      <c r="AJ10010"/>
      <c r="AK10010"/>
      <c r="AL10010"/>
      <c r="AM10010"/>
      <c r="AN10010"/>
      <c r="AO10010"/>
      <c r="AP10010"/>
      <c r="AQ10010"/>
      <c r="AR10010"/>
      <c r="AS10010"/>
      <c r="AT10010"/>
      <c r="AU10010"/>
      <c r="AV10010"/>
      <c r="AW10010"/>
      <c r="AX10010"/>
      <c r="AY10010"/>
      <c r="AZ10010"/>
      <c r="BA10010"/>
      <c r="BB10010"/>
      <c r="BC10010"/>
      <c r="BD10010"/>
    </row>
    <row r="10011" spans="1:56" s="4" customFormat="1" x14ac:dyDescent="0.2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  <c r="AF10011"/>
      <c r="AG10011"/>
      <c r="AH10011"/>
      <c r="AI10011"/>
      <c r="AJ10011"/>
      <c r="AK10011"/>
      <c r="AL10011"/>
      <c r="AM10011"/>
      <c r="AN10011"/>
      <c r="AO10011"/>
      <c r="AP10011"/>
      <c r="AQ10011"/>
      <c r="AR10011"/>
      <c r="AS10011"/>
      <c r="AT10011"/>
      <c r="AU10011"/>
      <c r="AV10011"/>
      <c r="AW10011"/>
      <c r="AX10011"/>
      <c r="AY10011"/>
      <c r="AZ10011"/>
      <c r="BA10011"/>
      <c r="BB10011"/>
      <c r="BC10011"/>
      <c r="BD10011"/>
    </row>
    <row r="10012" spans="1:56" s="4" customFormat="1" x14ac:dyDescent="0.2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  <c r="AF10012"/>
      <c r="AG10012"/>
      <c r="AH10012"/>
      <c r="AI10012"/>
      <c r="AJ10012"/>
      <c r="AK10012"/>
      <c r="AL10012"/>
      <c r="AM10012"/>
      <c r="AN10012"/>
      <c r="AO10012"/>
      <c r="AP10012"/>
      <c r="AQ10012"/>
      <c r="AR10012"/>
      <c r="AS10012"/>
      <c r="AT10012"/>
      <c r="AU10012"/>
      <c r="AV10012"/>
      <c r="AW10012"/>
      <c r="AX10012"/>
      <c r="AY10012"/>
      <c r="AZ10012"/>
      <c r="BA10012"/>
      <c r="BB10012"/>
      <c r="BC10012"/>
      <c r="BD10012"/>
    </row>
    <row r="10013" spans="1:56" s="4" customFormat="1" x14ac:dyDescent="0.2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  <c r="AF10013"/>
      <c r="AG10013"/>
      <c r="AH10013"/>
      <c r="AI10013"/>
      <c r="AJ10013"/>
      <c r="AK10013"/>
      <c r="AL10013"/>
      <c r="AM10013"/>
      <c r="AN10013"/>
      <c r="AO10013"/>
      <c r="AP10013"/>
      <c r="AQ10013"/>
      <c r="AR10013"/>
      <c r="AS10013"/>
      <c r="AT10013"/>
      <c r="AU10013"/>
      <c r="AV10013"/>
      <c r="AW10013"/>
      <c r="AX10013"/>
      <c r="AY10013"/>
      <c r="AZ10013"/>
      <c r="BA10013"/>
      <c r="BB10013"/>
      <c r="BC10013"/>
      <c r="BD10013"/>
    </row>
    <row r="10014" spans="1:56" s="4" customFormat="1" x14ac:dyDescent="0.2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  <c r="AF10014"/>
      <c r="AG10014"/>
      <c r="AH10014"/>
      <c r="AI10014"/>
      <c r="AJ10014"/>
      <c r="AK10014"/>
      <c r="AL10014"/>
      <c r="AM10014"/>
      <c r="AN10014"/>
      <c r="AO10014"/>
      <c r="AP10014"/>
      <c r="AQ10014"/>
      <c r="AR10014"/>
      <c r="AS10014"/>
      <c r="AT10014"/>
      <c r="AU10014"/>
      <c r="AV10014"/>
      <c r="AW10014"/>
      <c r="AX10014"/>
      <c r="AY10014"/>
      <c r="AZ10014"/>
      <c r="BA10014"/>
      <c r="BB10014"/>
      <c r="BC10014"/>
      <c r="BD10014"/>
    </row>
    <row r="10015" spans="1:56" s="4" customFormat="1" x14ac:dyDescent="0.2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  <c r="AF10015"/>
      <c r="AG10015"/>
      <c r="AH10015"/>
      <c r="AI10015"/>
      <c r="AJ10015"/>
      <c r="AK10015"/>
      <c r="AL10015"/>
      <c r="AM10015"/>
      <c r="AN10015"/>
      <c r="AO10015"/>
      <c r="AP10015"/>
      <c r="AQ10015"/>
      <c r="AR10015"/>
      <c r="AS10015"/>
      <c r="AT10015"/>
      <c r="AU10015"/>
      <c r="AV10015"/>
      <c r="AW10015"/>
      <c r="AX10015"/>
      <c r="AY10015"/>
      <c r="AZ10015"/>
      <c r="BA10015"/>
      <c r="BB10015"/>
      <c r="BC10015"/>
      <c r="BD10015"/>
    </row>
    <row r="10016" spans="1:56" s="4" customFormat="1" x14ac:dyDescent="0.2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  <c r="AF10016"/>
      <c r="AG10016"/>
      <c r="AH10016"/>
      <c r="AI10016"/>
      <c r="AJ10016"/>
      <c r="AK10016"/>
      <c r="AL10016"/>
      <c r="AM10016"/>
      <c r="AN10016"/>
      <c r="AO10016"/>
      <c r="AP10016"/>
      <c r="AQ10016"/>
      <c r="AR10016"/>
      <c r="AS10016"/>
      <c r="AT10016"/>
      <c r="AU10016"/>
      <c r="AV10016"/>
      <c r="AW10016"/>
      <c r="AX10016"/>
      <c r="AY10016"/>
      <c r="AZ10016"/>
      <c r="BA10016"/>
      <c r="BB10016"/>
      <c r="BC10016"/>
      <c r="BD10016"/>
    </row>
    <row r="10017" spans="1:56" s="4" customFormat="1" x14ac:dyDescent="0.2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  <c r="AF10017"/>
      <c r="AG10017"/>
      <c r="AH10017"/>
      <c r="AI10017"/>
      <c r="AJ10017"/>
      <c r="AK10017"/>
      <c r="AL10017"/>
      <c r="AM10017"/>
      <c r="AN10017"/>
      <c r="AO10017"/>
      <c r="AP10017"/>
      <c r="AQ10017"/>
      <c r="AR10017"/>
      <c r="AS10017"/>
      <c r="AT10017"/>
      <c r="AU10017"/>
      <c r="AV10017"/>
      <c r="AW10017"/>
      <c r="AX10017"/>
      <c r="AY10017"/>
      <c r="AZ10017"/>
      <c r="BA10017"/>
      <c r="BB10017"/>
      <c r="BC10017"/>
      <c r="BD10017"/>
    </row>
    <row r="10018" spans="1:56" s="4" customFormat="1" x14ac:dyDescent="0.2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  <c r="AF10018"/>
      <c r="AG10018"/>
      <c r="AH10018"/>
      <c r="AI10018"/>
      <c r="AJ10018"/>
      <c r="AK10018"/>
      <c r="AL10018"/>
      <c r="AM10018"/>
      <c r="AN10018"/>
      <c r="AO10018"/>
      <c r="AP10018"/>
      <c r="AQ10018"/>
      <c r="AR10018"/>
      <c r="AS10018"/>
      <c r="AT10018"/>
      <c r="AU10018"/>
      <c r="AV10018"/>
      <c r="AW10018"/>
      <c r="AX10018"/>
      <c r="AY10018"/>
      <c r="AZ10018"/>
      <c r="BA10018"/>
      <c r="BB10018"/>
      <c r="BC10018"/>
      <c r="BD10018"/>
    </row>
    <row r="10019" spans="1:56" s="4" customFormat="1" x14ac:dyDescent="0.2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  <c r="AF10019"/>
      <c r="AG10019"/>
      <c r="AH10019"/>
      <c r="AI10019"/>
      <c r="AJ10019"/>
      <c r="AK10019"/>
      <c r="AL10019"/>
      <c r="AM10019"/>
      <c r="AN10019"/>
      <c r="AO10019"/>
      <c r="AP10019"/>
      <c r="AQ10019"/>
      <c r="AR10019"/>
      <c r="AS10019"/>
      <c r="AT10019"/>
      <c r="AU10019"/>
      <c r="AV10019"/>
      <c r="AW10019"/>
      <c r="AX10019"/>
      <c r="AY10019"/>
      <c r="AZ10019"/>
      <c r="BA10019"/>
      <c r="BB10019"/>
      <c r="BC10019"/>
      <c r="BD10019"/>
    </row>
    <row r="10020" spans="1:56" s="4" customFormat="1" x14ac:dyDescent="0.2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  <c r="AF10020"/>
      <c r="AG10020"/>
      <c r="AH10020"/>
      <c r="AI10020"/>
      <c r="AJ10020"/>
      <c r="AK10020"/>
      <c r="AL10020"/>
      <c r="AM10020"/>
      <c r="AN10020"/>
      <c r="AO10020"/>
      <c r="AP10020"/>
      <c r="AQ10020"/>
      <c r="AR10020"/>
      <c r="AS10020"/>
      <c r="AT10020"/>
      <c r="AU10020"/>
      <c r="AV10020"/>
      <c r="AW10020"/>
      <c r="AX10020"/>
      <c r="AY10020"/>
      <c r="AZ10020"/>
      <c r="BA10020"/>
      <c r="BB10020"/>
      <c r="BC10020"/>
      <c r="BD10020"/>
    </row>
    <row r="10021" spans="1:56" s="4" customFormat="1" x14ac:dyDescent="0.2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  <c r="AF10021"/>
      <c r="AG10021"/>
      <c r="AH10021"/>
      <c r="AI10021"/>
      <c r="AJ10021"/>
      <c r="AK10021"/>
      <c r="AL10021"/>
      <c r="AM10021"/>
      <c r="AN10021"/>
      <c r="AO10021"/>
      <c r="AP10021"/>
      <c r="AQ10021"/>
      <c r="AR10021"/>
      <c r="AS10021"/>
      <c r="AT10021"/>
      <c r="AU10021"/>
      <c r="AV10021"/>
      <c r="AW10021"/>
      <c r="AX10021"/>
      <c r="AY10021"/>
      <c r="AZ10021"/>
      <c r="BA10021"/>
      <c r="BB10021"/>
      <c r="BC10021"/>
      <c r="BD10021"/>
    </row>
    <row r="10022" spans="1:56" s="4" customFormat="1" x14ac:dyDescent="0.2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  <c r="AF10022"/>
      <c r="AG10022"/>
      <c r="AH10022"/>
      <c r="AI10022"/>
      <c r="AJ10022"/>
      <c r="AK10022"/>
      <c r="AL10022"/>
      <c r="AM10022"/>
      <c r="AN10022"/>
      <c r="AO10022"/>
      <c r="AP10022"/>
      <c r="AQ10022"/>
      <c r="AR10022"/>
      <c r="AS10022"/>
      <c r="AT10022"/>
      <c r="AU10022"/>
      <c r="AV10022"/>
      <c r="AW10022"/>
      <c r="AX10022"/>
      <c r="AY10022"/>
      <c r="AZ10022"/>
      <c r="BA10022"/>
      <c r="BB10022"/>
      <c r="BC10022"/>
      <c r="BD10022"/>
    </row>
    <row r="10023" spans="1:56" s="4" customFormat="1" x14ac:dyDescent="0.2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  <c r="AF10023"/>
      <c r="AG10023"/>
      <c r="AH10023"/>
      <c r="AI10023"/>
      <c r="AJ10023"/>
      <c r="AK10023"/>
      <c r="AL10023"/>
      <c r="AM10023"/>
      <c r="AN10023"/>
      <c r="AO10023"/>
      <c r="AP10023"/>
      <c r="AQ10023"/>
      <c r="AR10023"/>
      <c r="AS10023"/>
      <c r="AT10023"/>
      <c r="AU10023"/>
      <c r="AV10023"/>
      <c r="AW10023"/>
      <c r="AX10023"/>
      <c r="AY10023"/>
      <c r="AZ10023"/>
      <c r="BA10023"/>
      <c r="BB10023"/>
      <c r="BC10023"/>
      <c r="BD10023"/>
    </row>
    <row r="10024" spans="1:56" s="4" customFormat="1" x14ac:dyDescent="0.2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  <c r="AF10024"/>
      <c r="AG10024"/>
      <c r="AH10024"/>
      <c r="AI10024"/>
      <c r="AJ10024"/>
      <c r="AK10024"/>
      <c r="AL10024"/>
      <c r="AM10024"/>
      <c r="AN10024"/>
      <c r="AO10024"/>
      <c r="AP10024"/>
      <c r="AQ10024"/>
      <c r="AR10024"/>
      <c r="AS10024"/>
      <c r="AT10024"/>
      <c r="AU10024"/>
      <c r="AV10024"/>
      <c r="AW10024"/>
      <c r="AX10024"/>
      <c r="AY10024"/>
      <c r="AZ10024"/>
      <c r="BA10024"/>
      <c r="BB10024"/>
      <c r="BC10024"/>
      <c r="BD10024"/>
    </row>
    <row r="10025" spans="1:56" s="4" customFormat="1" x14ac:dyDescent="0.2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  <c r="AF10025"/>
      <c r="AG10025"/>
      <c r="AH10025"/>
      <c r="AI10025"/>
      <c r="AJ10025"/>
      <c r="AK10025"/>
      <c r="AL10025"/>
      <c r="AM10025"/>
      <c r="AN10025"/>
      <c r="AO10025"/>
      <c r="AP10025"/>
      <c r="AQ10025"/>
      <c r="AR10025"/>
      <c r="AS10025"/>
      <c r="AT10025"/>
      <c r="AU10025"/>
      <c r="AV10025"/>
      <c r="AW10025"/>
      <c r="AX10025"/>
      <c r="AY10025"/>
      <c r="AZ10025"/>
      <c r="BA10025"/>
      <c r="BB10025"/>
      <c r="BC10025"/>
      <c r="BD10025"/>
    </row>
    <row r="10026" spans="1:56" s="4" customFormat="1" x14ac:dyDescent="0.2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  <c r="AF10026"/>
      <c r="AG10026"/>
      <c r="AH10026"/>
      <c r="AI10026"/>
      <c r="AJ10026"/>
      <c r="AK10026"/>
      <c r="AL10026"/>
      <c r="AM10026"/>
      <c r="AN10026"/>
      <c r="AO10026"/>
      <c r="AP10026"/>
      <c r="AQ10026"/>
      <c r="AR10026"/>
      <c r="AS10026"/>
      <c r="AT10026"/>
      <c r="AU10026"/>
      <c r="AV10026"/>
      <c r="AW10026"/>
      <c r="AX10026"/>
      <c r="AY10026"/>
      <c r="AZ10026"/>
      <c r="BA10026"/>
      <c r="BB10026"/>
      <c r="BC10026"/>
      <c r="BD10026"/>
    </row>
    <row r="10027" spans="1:56" s="4" customFormat="1" x14ac:dyDescent="0.2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  <c r="AF10027"/>
      <c r="AG10027"/>
      <c r="AH10027"/>
      <c r="AI10027"/>
      <c r="AJ10027"/>
      <c r="AK10027"/>
      <c r="AL10027"/>
      <c r="AM10027"/>
      <c r="AN10027"/>
      <c r="AO10027"/>
      <c r="AP10027"/>
      <c r="AQ10027"/>
      <c r="AR10027"/>
      <c r="AS10027"/>
      <c r="AT10027"/>
      <c r="AU10027"/>
      <c r="AV10027"/>
      <c r="AW10027"/>
      <c r="AX10027"/>
      <c r="AY10027"/>
      <c r="AZ10027"/>
      <c r="BA10027"/>
      <c r="BB10027"/>
      <c r="BC10027"/>
      <c r="BD10027"/>
    </row>
    <row r="10028" spans="1:56" s="4" customFormat="1" x14ac:dyDescent="0.2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  <c r="AF10028"/>
      <c r="AG10028"/>
      <c r="AH10028"/>
      <c r="AI10028"/>
      <c r="AJ10028"/>
      <c r="AK10028"/>
      <c r="AL10028"/>
      <c r="AM10028"/>
      <c r="AN10028"/>
      <c r="AO10028"/>
      <c r="AP10028"/>
      <c r="AQ10028"/>
      <c r="AR10028"/>
      <c r="AS10028"/>
      <c r="AT10028"/>
      <c r="AU10028"/>
      <c r="AV10028"/>
      <c r="AW10028"/>
      <c r="AX10028"/>
      <c r="AY10028"/>
      <c r="AZ10028"/>
      <c r="BA10028"/>
      <c r="BB10028"/>
      <c r="BC10028"/>
      <c r="BD10028"/>
    </row>
    <row r="10029" spans="1:56" s="4" customFormat="1" x14ac:dyDescent="0.2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  <c r="AF10029"/>
      <c r="AG10029"/>
      <c r="AH10029"/>
      <c r="AI10029"/>
      <c r="AJ10029"/>
      <c r="AK10029"/>
      <c r="AL10029"/>
      <c r="AM10029"/>
      <c r="AN10029"/>
      <c r="AO10029"/>
      <c r="AP10029"/>
      <c r="AQ10029"/>
      <c r="AR10029"/>
      <c r="AS10029"/>
      <c r="AT10029"/>
      <c r="AU10029"/>
      <c r="AV10029"/>
      <c r="AW10029"/>
      <c r="AX10029"/>
      <c r="AY10029"/>
      <c r="AZ10029"/>
      <c r="BA10029"/>
      <c r="BB10029"/>
      <c r="BC10029"/>
      <c r="BD10029"/>
    </row>
    <row r="10030" spans="1:56" s="4" customFormat="1" x14ac:dyDescent="0.2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  <c r="AF10030"/>
      <c r="AG10030"/>
      <c r="AH10030"/>
      <c r="AI10030"/>
      <c r="AJ10030"/>
      <c r="AK10030"/>
      <c r="AL10030"/>
      <c r="AM10030"/>
      <c r="AN10030"/>
      <c r="AO10030"/>
      <c r="AP10030"/>
      <c r="AQ10030"/>
      <c r="AR10030"/>
      <c r="AS10030"/>
      <c r="AT10030"/>
      <c r="AU10030"/>
      <c r="AV10030"/>
      <c r="AW10030"/>
      <c r="AX10030"/>
      <c r="AY10030"/>
      <c r="AZ10030"/>
      <c r="BA10030"/>
      <c r="BB10030"/>
      <c r="BC10030"/>
      <c r="BD10030"/>
    </row>
    <row r="10031" spans="1:56" s="4" customFormat="1" x14ac:dyDescent="0.2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  <c r="AF10031"/>
      <c r="AG10031"/>
      <c r="AH10031"/>
      <c r="AI10031"/>
      <c r="AJ10031"/>
      <c r="AK10031"/>
      <c r="AL10031"/>
      <c r="AM10031"/>
      <c r="AN10031"/>
      <c r="AO10031"/>
      <c r="AP10031"/>
      <c r="AQ10031"/>
      <c r="AR10031"/>
      <c r="AS10031"/>
      <c r="AT10031"/>
      <c r="AU10031"/>
      <c r="AV10031"/>
      <c r="AW10031"/>
      <c r="AX10031"/>
      <c r="AY10031"/>
      <c r="AZ10031"/>
      <c r="BA10031"/>
      <c r="BB10031"/>
      <c r="BC10031"/>
      <c r="BD10031"/>
    </row>
    <row r="10032" spans="1:56" s="4" customFormat="1" x14ac:dyDescent="0.2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  <c r="AF10032"/>
      <c r="AG10032"/>
      <c r="AH10032"/>
      <c r="AI10032"/>
      <c r="AJ10032"/>
      <c r="AK10032"/>
      <c r="AL10032"/>
      <c r="AM10032"/>
      <c r="AN10032"/>
      <c r="AO10032"/>
      <c r="AP10032"/>
      <c r="AQ10032"/>
      <c r="AR10032"/>
      <c r="AS10032"/>
      <c r="AT10032"/>
      <c r="AU10032"/>
      <c r="AV10032"/>
      <c r="AW10032"/>
      <c r="AX10032"/>
      <c r="AY10032"/>
      <c r="AZ10032"/>
      <c r="BA10032"/>
      <c r="BB10032"/>
      <c r="BC10032"/>
      <c r="BD10032"/>
    </row>
    <row r="10033" spans="1:56" s="4" customFormat="1" x14ac:dyDescent="0.2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  <c r="AF10033"/>
      <c r="AG10033"/>
      <c r="AH10033"/>
      <c r="AI10033"/>
      <c r="AJ10033"/>
      <c r="AK10033"/>
      <c r="AL10033"/>
      <c r="AM10033"/>
      <c r="AN10033"/>
      <c r="AO10033"/>
      <c r="AP10033"/>
      <c r="AQ10033"/>
      <c r="AR10033"/>
      <c r="AS10033"/>
      <c r="AT10033"/>
      <c r="AU10033"/>
      <c r="AV10033"/>
      <c r="AW10033"/>
      <c r="AX10033"/>
      <c r="AY10033"/>
      <c r="AZ10033"/>
      <c r="BA10033"/>
      <c r="BB10033"/>
      <c r="BC10033"/>
      <c r="BD10033"/>
    </row>
    <row r="10034" spans="1:56" s="4" customFormat="1" x14ac:dyDescent="0.2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  <c r="AF10034"/>
      <c r="AG10034"/>
      <c r="AH10034"/>
      <c r="AI10034"/>
      <c r="AJ10034"/>
      <c r="AK10034"/>
      <c r="AL10034"/>
      <c r="AM10034"/>
      <c r="AN10034"/>
      <c r="AO10034"/>
      <c r="AP10034"/>
      <c r="AQ10034"/>
      <c r="AR10034"/>
      <c r="AS10034"/>
      <c r="AT10034"/>
      <c r="AU10034"/>
      <c r="AV10034"/>
      <c r="AW10034"/>
      <c r="AX10034"/>
      <c r="AY10034"/>
      <c r="AZ10034"/>
      <c r="BA10034"/>
      <c r="BB10034"/>
      <c r="BC10034"/>
      <c r="BD10034"/>
    </row>
    <row r="10035" spans="1:56" s="4" customFormat="1" x14ac:dyDescent="0.2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  <c r="AF10035"/>
      <c r="AG10035"/>
      <c r="AH10035"/>
      <c r="AI10035"/>
      <c r="AJ10035"/>
      <c r="AK10035"/>
      <c r="AL10035"/>
      <c r="AM10035"/>
      <c r="AN10035"/>
      <c r="AO10035"/>
      <c r="AP10035"/>
      <c r="AQ10035"/>
      <c r="AR10035"/>
      <c r="AS10035"/>
      <c r="AT10035"/>
      <c r="AU10035"/>
      <c r="AV10035"/>
      <c r="AW10035"/>
      <c r="AX10035"/>
      <c r="AY10035"/>
      <c r="AZ10035"/>
      <c r="BA10035"/>
      <c r="BB10035"/>
      <c r="BC10035"/>
      <c r="BD10035"/>
    </row>
    <row r="10036" spans="1:56" s="4" customFormat="1" x14ac:dyDescent="0.2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  <c r="AF10036"/>
      <c r="AG10036"/>
      <c r="AH10036"/>
      <c r="AI10036"/>
      <c r="AJ10036"/>
      <c r="AK10036"/>
      <c r="AL10036"/>
      <c r="AM10036"/>
      <c r="AN10036"/>
      <c r="AO10036"/>
      <c r="AP10036"/>
      <c r="AQ10036"/>
      <c r="AR10036"/>
      <c r="AS10036"/>
      <c r="AT10036"/>
      <c r="AU10036"/>
      <c r="AV10036"/>
      <c r="AW10036"/>
      <c r="AX10036"/>
      <c r="AY10036"/>
      <c r="AZ10036"/>
      <c r="BA10036"/>
      <c r="BB10036"/>
      <c r="BC10036"/>
      <c r="BD10036"/>
    </row>
    <row r="10037" spans="1:56" s="4" customFormat="1" x14ac:dyDescent="0.2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  <c r="AF10037"/>
      <c r="AG10037"/>
      <c r="AH10037"/>
      <c r="AI10037"/>
      <c r="AJ10037"/>
      <c r="AK10037"/>
      <c r="AL10037"/>
      <c r="AM10037"/>
      <c r="AN10037"/>
      <c r="AO10037"/>
      <c r="AP10037"/>
      <c r="AQ10037"/>
      <c r="AR10037"/>
      <c r="AS10037"/>
      <c r="AT10037"/>
      <c r="AU10037"/>
      <c r="AV10037"/>
      <c r="AW10037"/>
      <c r="AX10037"/>
      <c r="AY10037"/>
      <c r="AZ10037"/>
      <c r="BA10037"/>
      <c r="BB10037"/>
      <c r="BC10037"/>
      <c r="BD10037"/>
    </row>
    <row r="10038" spans="1:56" s="4" customFormat="1" x14ac:dyDescent="0.2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  <c r="AF10038"/>
      <c r="AG10038"/>
      <c r="AH10038"/>
      <c r="AI10038"/>
      <c r="AJ10038"/>
      <c r="AK10038"/>
      <c r="AL10038"/>
      <c r="AM10038"/>
      <c r="AN10038"/>
      <c r="AO10038"/>
      <c r="AP10038"/>
      <c r="AQ10038"/>
      <c r="AR10038"/>
      <c r="AS10038"/>
      <c r="AT10038"/>
      <c r="AU10038"/>
      <c r="AV10038"/>
      <c r="AW10038"/>
      <c r="AX10038"/>
      <c r="AY10038"/>
      <c r="AZ10038"/>
      <c r="BA10038"/>
      <c r="BB10038"/>
      <c r="BC10038"/>
      <c r="BD10038"/>
    </row>
    <row r="10039" spans="1:56" s="4" customFormat="1" x14ac:dyDescent="0.2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  <c r="AF10039"/>
      <c r="AG10039"/>
      <c r="AH10039"/>
      <c r="AI10039"/>
      <c r="AJ10039"/>
      <c r="AK10039"/>
      <c r="AL10039"/>
      <c r="AM10039"/>
      <c r="AN10039"/>
      <c r="AO10039"/>
      <c r="AP10039"/>
      <c r="AQ10039"/>
      <c r="AR10039"/>
      <c r="AS10039"/>
      <c r="AT10039"/>
      <c r="AU10039"/>
      <c r="AV10039"/>
      <c r="AW10039"/>
      <c r="AX10039"/>
      <c r="AY10039"/>
      <c r="AZ10039"/>
      <c r="BA10039"/>
      <c r="BB10039"/>
      <c r="BC10039"/>
      <c r="BD10039"/>
    </row>
    <row r="10040" spans="1:56" s="4" customFormat="1" x14ac:dyDescent="0.2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  <c r="AF10040"/>
      <c r="AG10040"/>
      <c r="AH10040"/>
      <c r="AI10040"/>
      <c r="AJ10040"/>
      <c r="AK10040"/>
      <c r="AL10040"/>
      <c r="AM10040"/>
      <c r="AN10040"/>
      <c r="AO10040"/>
      <c r="AP10040"/>
      <c r="AQ10040"/>
      <c r="AR10040"/>
      <c r="AS10040"/>
      <c r="AT10040"/>
      <c r="AU10040"/>
      <c r="AV10040"/>
      <c r="AW10040"/>
      <c r="AX10040"/>
      <c r="AY10040"/>
      <c r="AZ10040"/>
      <c r="BA10040"/>
      <c r="BB10040"/>
      <c r="BC10040"/>
      <c r="BD10040"/>
    </row>
    <row r="10041" spans="1:56" s="4" customFormat="1" x14ac:dyDescent="0.2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  <c r="AF10041"/>
      <c r="AG10041"/>
      <c r="AH10041"/>
      <c r="AI10041"/>
      <c r="AJ10041"/>
      <c r="AK10041"/>
      <c r="AL10041"/>
      <c r="AM10041"/>
      <c r="AN10041"/>
      <c r="AO10041"/>
      <c r="AP10041"/>
      <c r="AQ10041"/>
      <c r="AR10041"/>
      <c r="AS10041"/>
      <c r="AT10041"/>
      <c r="AU10041"/>
      <c r="AV10041"/>
      <c r="AW10041"/>
      <c r="AX10041"/>
      <c r="AY10041"/>
      <c r="AZ10041"/>
      <c r="BA10041"/>
      <c r="BB10041"/>
      <c r="BC10041"/>
      <c r="BD10041"/>
    </row>
    <row r="10042" spans="1:56" s="4" customFormat="1" x14ac:dyDescent="0.2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  <c r="AF10042"/>
      <c r="AG10042"/>
      <c r="AH10042"/>
      <c r="AI10042"/>
      <c r="AJ10042"/>
      <c r="AK10042"/>
      <c r="AL10042"/>
      <c r="AM10042"/>
      <c r="AN10042"/>
      <c r="AO10042"/>
      <c r="AP10042"/>
      <c r="AQ10042"/>
      <c r="AR10042"/>
      <c r="AS10042"/>
      <c r="AT10042"/>
      <c r="AU10042"/>
      <c r="AV10042"/>
      <c r="AW10042"/>
      <c r="AX10042"/>
      <c r="AY10042"/>
      <c r="AZ10042"/>
      <c r="BA10042"/>
      <c r="BB10042"/>
      <c r="BC10042"/>
      <c r="BD10042"/>
    </row>
    <row r="10043" spans="1:56" s="4" customFormat="1" x14ac:dyDescent="0.2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  <c r="AF10043"/>
      <c r="AG10043"/>
      <c r="AH10043"/>
      <c r="AI10043"/>
      <c r="AJ10043"/>
      <c r="AK10043"/>
      <c r="AL10043"/>
      <c r="AM10043"/>
      <c r="AN10043"/>
      <c r="AO10043"/>
      <c r="AP10043"/>
      <c r="AQ10043"/>
      <c r="AR10043"/>
      <c r="AS10043"/>
      <c r="AT10043"/>
      <c r="AU10043"/>
      <c r="AV10043"/>
      <c r="AW10043"/>
      <c r="AX10043"/>
      <c r="AY10043"/>
      <c r="AZ10043"/>
      <c r="BA10043"/>
      <c r="BB10043"/>
      <c r="BC10043"/>
      <c r="BD10043"/>
    </row>
    <row r="10044" spans="1:56" s="4" customFormat="1" x14ac:dyDescent="0.2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  <c r="AF10044"/>
      <c r="AG10044"/>
      <c r="AH10044"/>
      <c r="AI10044"/>
      <c r="AJ10044"/>
      <c r="AK10044"/>
      <c r="AL10044"/>
      <c r="AM10044"/>
      <c r="AN10044"/>
      <c r="AO10044"/>
      <c r="AP10044"/>
      <c r="AQ10044"/>
      <c r="AR10044"/>
      <c r="AS10044"/>
      <c r="AT10044"/>
      <c r="AU10044"/>
      <c r="AV10044"/>
      <c r="AW10044"/>
      <c r="AX10044"/>
      <c r="AY10044"/>
      <c r="AZ10044"/>
      <c r="BA10044"/>
      <c r="BB10044"/>
      <c r="BC10044"/>
      <c r="BD10044"/>
    </row>
    <row r="10045" spans="1:56" s="4" customFormat="1" x14ac:dyDescent="0.2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  <c r="AF10045"/>
      <c r="AG10045"/>
      <c r="AH10045"/>
      <c r="AI10045"/>
      <c r="AJ10045"/>
      <c r="AK10045"/>
      <c r="AL10045"/>
      <c r="AM10045"/>
      <c r="AN10045"/>
      <c r="AO10045"/>
      <c r="AP10045"/>
      <c r="AQ10045"/>
      <c r="AR10045"/>
      <c r="AS10045"/>
      <c r="AT10045"/>
      <c r="AU10045"/>
      <c r="AV10045"/>
      <c r="AW10045"/>
      <c r="AX10045"/>
      <c r="AY10045"/>
      <c r="AZ10045"/>
      <c r="BA10045"/>
      <c r="BB10045"/>
      <c r="BC10045"/>
      <c r="BD10045"/>
    </row>
    <row r="10046" spans="1:56" s="4" customFormat="1" x14ac:dyDescent="0.2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  <c r="AF10046"/>
      <c r="AG10046"/>
      <c r="AH10046"/>
      <c r="AI10046"/>
      <c r="AJ10046"/>
      <c r="AK10046"/>
      <c r="AL10046"/>
      <c r="AM10046"/>
      <c r="AN10046"/>
      <c r="AO10046"/>
      <c r="AP10046"/>
      <c r="AQ10046"/>
      <c r="AR10046"/>
      <c r="AS10046"/>
      <c r="AT10046"/>
      <c r="AU10046"/>
      <c r="AV10046"/>
      <c r="AW10046"/>
      <c r="AX10046"/>
      <c r="AY10046"/>
      <c r="AZ10046"/>
      <c r="BA10046"/>
      <c r="BB10046"/>
      <c r="BC10046"/>
      <c r="BD10046"/>
    </row>
    <row r="10047" spans="1:56" s="4" customFormat="1" x14ac:dyDescent="0.2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  <c r="AF10047"/>
      <c r="AG10047"/>
      <c r="AH10047"/>
      <c r="AI10047"/>
      <c r="AJ10047"/>
      <c r="AK10047"/>
      <c r="AL10047"/>
      <c r="AM10047"/>
      <c r="AN10047"/>
      <c r="AO10047"/>
      <c r="AP10047"/>
      <c r="AQ10047"/>
      <c r="AR10047"/>
      <c r="AS10047"/>
      <c r="AT10047"/>
      <c r="AU10047"/>
      <c r="AV10047"/>
      <c r="AW10047"/>
      <c r="AX10047"/>
      <c r="AY10047"/>
      <c r="AZ10047"/>
      <c r="BA10047"/>
      <c r="BB10047"/>
      <c r="BC10047"/>
      <c r="BD10047"/>
    </row>
    <row r="10048" spans="1:56" s="4" customFormat="1" x14ac:dyDescent="0.2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  <c r="AF10048"/>
      <c r="AG10048"/>
      <c r="AH10048"/>
      <c r="AI10048"/>
      <c r="AJ10048"/>
      <c r="AK10048"/>
      <c r="AL10048"/>
      <c r="AM10048"/>
      <c r="AN10048"/>
      <c r="AO10048"/>
      <c r="AP10048"/>
      <c r="AQ10048"/>
      <c r="AR10048"/>
      <c r="AS10048"/>
      <c r="AT10048"/>
      <c r="AU10048"/>
      <c r="AV10048"/>
      <c r="AW10048"/>
      <c r="AX10048"/>
      <c r="AY10048"/>
      <c r="AZ10048"/>
      <c r="BA10048"/>
      <c r="BB10048"/>
      <c r="BC10048"/>
      <c r="BD10048"/>
    </row>
    <row r="10049" spans="1:56" s="4" customFormat="1" x14ac:dyDescent="0.2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  <c r="AF10049"/>
      <c r="AG10049"/>
      <c r="AH10049"/>
      <c r="AI10049"/>
      <c r="AJ10049"/>
      <c r="AK10049"/>
      <c r="AL10049"/>
      <c r="AM10049"/>
      <c r="AN10049"/>
      <c r="AO10049"/>
      <c r="AP10049"/>
      <c r="AQ10049"/>
      <c r="AR10049"/>
      <c r="AS10049"/>
      <c r="AT10049"/>
      <c r="AU10049"/>
      <c r="AV10049"/>
      <c r="AW10049"/>
      <c r="AX10049"/>
      <c r="AY10049"/>
      <c r="AZ10049"/>
      <c r="BA10049"/>
      <c r="BB10049"/>
      <c r="BC10049"/>
      <c r="BD10049"/>
    </row>
    <row r="10050" spans="1:56" s="4" customFormat="1" x14ac:dyDescent="0.2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  <c r="AF10050"/>
      <c r="AG10050"/>
      <c r="AH10050"/>
      <c r="AI10050"/>
      <c r="AJ10050"/>
      <c r="AK10050"/>
      <c r="AL10050"/>
      <c r="AM10050"/>
      <c r="AN10050"/>
      <c r="AO10050"/>
      <c r="AP10050"/>
      <c r="AQ10050"/>
      <c r="AR10050"/>
      <c r="AS10050"/>
      <c r="AT10050"/>
      <c r="AU10050"/>
      <c r="AV10050"/>
      <c r="AW10050"/>
      <c r="AX10050"/>
      <c r="AY10050"/>
      <c r="AZ10050"/>
      <c r="BA10050"/>
      <c r="BB10050"/>
      <c r="BC10050"/>
      <c r="BD10050"/>
    </row>
    <row r="10051" spans="1:56" s="4" customFormat="1" x14ac:dyDescent="0.2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  <c r="AF10051"/>
      <c r="AG10051"/>
      <c r="AH10051"/>
      <c r="AI10051"/>
      <c r="AJ10051"/>
      <c r="AK10051"/>
      <c r="AL10051"/>
      <c r="AM10051"/>
      <c r="AN10051"/>
      <c r="AO10051"/>
      <c r="AP10051"/>
      <c r="AQ10051"/>
      <c r="AR10051"/>
      <c r="AS10051"/>
      <c r="AT10051"/>
      <c r="AU10051"/>
      <c r="AV10051"/>
      <c r="AW10051"/>
      <c r="AX10051"/>
      <c r="AY10051"/>
      <c r="AZ10051"/>
      <c r="BA10051"/>
      <c r="BB10051"/>
      <c r="BC10051"/>
      <c r="BD10051"/>
    </row>
    <row r="10052" spans="1:56" s="4" customFormat="1" x14ac:dyDescent="0.2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  <c r="AF10052"/>
      <c r="AG10052"/>
      <c r="AH10052"/>
      <c r="AI10052"/>
      <c r="AJ10052"/>
      <c r="AK10052"/>
      <c r="AL10052"/>
      <c r="AM10052"/>
      <c r="AN10052"/>
      <c r="AO10052"/>
      <c r="AP10052"/>
      <c r="AQ10052"/>
      <c r="AR10052"/>
      <c r="AS10052"/>
      <c r="AT10052"/>
      <c r="AU10052"/>
      <c r="AV10052"/>
      <c r="AW10052"/>
      <c r="AX10052"/>
      <c r="AY10052"/>
      <c r="AZ10052"/>
      <c r="BA10052"/>
      <c r="BB10052"/>
      <c r="BC10052"/>
      <c r="BD10052"/>
    </row>
    <row r="10053" spans="1:56" s="4" customFormat="1" x14ac:dyDescent="0.2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  <c r="AF10053"/>
      <c r="AG10053"/>
      <c r="AH10053"/>
      <c r="AI10053"/>
      <c r="AJ10053"/>
      <c r="AK10053"/>
      <c r="AL10053"/>
      <c r="AM10053"/>
      <c r="AN10053"/>
      <c r="AO10053"/>
      <c r="AP10053"/>
      <c r="AQ10053"/>
      <c r="AR10053"/>
      <c r="AS10053"/>
      <c r="AT10053"/>
      <c r="AU10053"/>
      <c r="AV10053"/>
      <c r="AW10053"/>
      <c r="AX10053"/>
      <c r="AY10053"/>
      <c r="AZ10053"/>
      <c r="BA10053"/>
      <c r="BB10053"/>
      <c r="BC10053"/>
      <c r="BD10053"/>
    </row>
    <row r="10054" spans="1:56" s="4" customFormat="1" x14ac:dyDescent="0.2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  <c r="AF10054"/>
      <c r="AG10054"/>
      <c r="AH10054"/>
      <c r="AI10054"/>
      <c r="AJ10054"/>
      <c r="AK10054"/>
      <c r="AL10054"/>
      <c r="AM10054"/>
      <c r="AN10054"/>
      <c r="AO10054"/>
      <c r="AP10054"/>
      <c r="AQ10054"/>
      <c r="AR10054"/>
      <c r="AS10054"/>
      <c r="AT10054"/>
      <c r="AU10054"/>
      <c r="AV10054"/>
      <c r="AW10054"/>
      <c r="AX10054"/>
      <c r="AY10054"/>
      <c r="AZ10054"/>
      <c r="BA10054"/>
      <c r="BB10054"/>
      <c r="BC10054"/>
      <c r="BD10054"/>
    </row>
    <row r="10055" spans="1:56" s="4" customFormat="1" x14ac:dyDescent="0.2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  <c r="AF10055"/>
      <c r="AG10055"/>
      <c r="AH10055"/>
      <c r="AI10055"/>
      <c r="AJ10055"/>
      <c r="AK10055"/>
      <c r="AL10055"/>
      <c r="AM10055"/>
      <c r="AN10055"/>
      <c r="AO10055"/>
      <c r="AP10055"/>
      <c r="AQ10055"/>
      <c r="AR10055"/>
      <c r="AS10055"/>
      <c r="AT10055"/>
      <c r="AU10055"/>
      <c r="AV10055"/>
      <c r="AW10055"/>
      <c r="AX10055"/>
      <c r="AY10055"/>
      <c r="AZ10055"/>
      <c r="BA10055"/>
      <c r="BB10055"/>
      <c r="BC10055"/>
      <c r="BD10055"/>
    </row>
    <row r="10056" spans="1:56" s="4" customFormat="1" x14ac:dyDescent="0.2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  <c r="AF10056"/>
      <c r="AG10056"/>
      <c r="AH10056"/>
      <c r="AI10056"/>
      <c r="AJ10056"/>
      <c r="AK10056"/>
      <c r="AL10056"/>
      <c r="AM10056"/>
      <c r="AN10056"/>
      <c r="AO10056"/>
      <c r="AP10056"/>
      <c r="AQ10056"/>
      <c r="AR10056"/>
      <c r="AS10056"/>
      <c r="AT10056"/>
      <c r="AU10056"/>
      <c r="AV10056"/>
      <c r="AW10056"/>
      <c r="AX10056"/>
      <c r="AY10056"/>
      <c r="AZ10056"/>
      <c r="BA10056"/>
      <c r="BB10056"/>
      <c r="BC10056"/>
      <c r="BD10056"/>
    </row>
    <row r="10057" spans="1:56" s="4" customFormat="1" x14ac:dyDescent="0.2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  <c r="AF10057"/>
      <c r="AG10057"/>
      <c r="AH10057"/>
      <c r="AI10057"/>
      <c r="AJ10057"/>
      <c r="AK10057"/>
      <c r="AL10057"/>
      <c r="AM10057"/>
      <c r="AN10057"/>
      <c r="AO10057"/>
      <c r="AP10057"/>
      <c r="AQ10057"/>
      <c r="AR10057"/>
      <c r="AS10057"/>
      <c r="AT10057"/>
      <c r="AU10057"/>
      <c r="AV10057"/>
      <c r="AW10057"/>
      <c r="AX10057"/>
      <c r="AY10057"/>
      <c r="AZ10057"/>
      <c r="BA10057"/>
      <c r="BB10057"/>
      <c r="BC10057"/>
      <c r="BD10057"/>
    </row>
    <row r="10058" spans="1:56" s="4" customFormat="1" x14ac:dyDescent="0.2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  <c r="AF10058"/>
      <c r="AG10058"/>
      <c r="AH10058"/>
      <c r="AI10058"/>
      <c r="AJ10058"/>
      <c r="AK10058"/>
      <c r="AL10058"/>
      <c r="AM10058"/>
      <c r="AN10058"/>
      <c r="AO10058"/>
      <c r="AP10058"/>
      <c r="AQ10058"/>
      <c r="AR10058"/>
      <c r="AS10058"/>
      <c r="AT10058"/>
      <c r="AU10058"/>
      <c r="AV10058"/>
      <c r="AW10058"/>
      <c r="AX10058"/>
      <c r="AY10058"/>
      <c r="AZ10058"/>
      <c r="BA10058"/>
      <c r="BB10058"/>
      <c r="BC10058"/>
      <c r="BD10058"/>
    </row>
    <row r="10059" spans="1:56" s="4" customFormat="1" x14ac:dyDescent="0.2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  <c r="AF10059"/>
      <c r="AG10059"/>
      <c r="AH10059"/>
      <c r="AI10059"/>
      <c r="AJ10059"/>
      <c r="AK10059"/>
      <c r="AL10059"/>
      <c r="AM10059"/>
      <c r="AN10059"/>
      <c r="AO10059"/>
      <c r="AP10059"/>
      <c r="AQ10059"/>
      <c r="AR10059"/>
      <c r="AS10059"/>
      <c r="AT10059"/>
      <c r="AU10059"/>
      <c r="AV10059"/>
      <c r="AW10059"/>
      <c r="AX10059"/>
      <c r="AY10059"/>
      <c r="AZ10059"/>
      <c r="BA10059"/>
      <c r="BB10059"/>
      <c r="BC10059"/>
      <c r="BD10059"/>
    </row>
    <row r="10060" spans="1:56" s="4" customFormat="1" x14ac:dyDescent="0.2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  <c r="AF10060"/>
      <c r="AG10060"/>
      <c r="AH10060"/>
      <c r="AI10060"/>
      <c r="AJ10060"/>
      <c r="AK10060"/>
      <c r="AL10060"/>
      <c r="AM10060"/>
      <c r="AN10060"/>
      <c r="AO10060"/>
      <c r="AP10060"/>
      <c r="AQ10060"/>
      <c r="AR10060"/>
      <c r="AS10060"/>
      <c r="AT10060"/>
      <c r="AU10060"/>
      <c r="AV10060"/>
      <c r="AW10060"/>
      <c r="AX10060"/>
      <c r="AY10060"/>
      <c r="AZ10060"/>
      <c r="BA10060"/>
      <c r="BB10060"/>
      <c r="BC10060"/>
      <c r="BD10060"/>
    </row>
    <row r="10061" spans="1:56" s="4" customFormat="1" x14ac:dyDescent="0.2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  <c r="AF10061"/>
      <c r="AG10061"/>
      <c r="AH10061"/>
      <c r="AI10061"/>
      <c r="AJ10061"/>
      <c r="AK10061"/>
      <c r="AL10061"/>
      <c r="AM10061"/>
      <c r="AN10061"/>
      <c r="AO10061"/>
      <c r="AP10061"/>
      <c r="AQ10061"/>
      <c r="AR10061"/>
      <c r="AS10061"/>
      <c r="AT10061"/>
      <c r="AU10061"/>
      <c r="AV10061"/>
      <c r="AW10061"/>
      <c r="AX10061"/>
      <c r="AY10061"/>
      <c r="AZ10061"/>
      <c r="BA10061"/>
      <c r="BB10061"/>
      <c r="BC10061"/>
      <c r="BD10061"/>
    </row>
    <row r="10062" spans="1:56" s="4" customFormat="1" x14ac:dyDescent="0.2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  <c r="AF10062"/>
      <c r="AG10062"/>
      <c r="AH10062"/>
      <c r="AI10062"/>
      <c r="AJ10062"/>
      <c r="AK10062"/>
      <c r="AL10062"/>
      <c r="AM10062"/>
      <c r="AN10062"/>
      <c r="AO10062"/>
      <c r="AP10062"/>
      <c r="AQ10062"/>
      <c r="AR10062"/>
      <c r="AS10062"/>
      <c r="AT10062"/>
      <c r="AU10062"/>
      <c r="AV10062"/>
      <c r="AW10062"/>
      <c r="AX10062"/>
      <c r="AY10062"/>
      <c r="AZ10062"/>
      <c r="BA10062"/>
      <c r="BB10062"/>
      <c r="BC10062"/>
      <c r="BD10062"/>
    </row>
    <row r="10063" spans="1:56" s="4" customFormat="1" x14ac:dyDescent="0.2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  <c r="AF10063"/>
      <c r="AG10063"/>
      <c r="AH10063"/>
      <c r="AI10063"/>
      <c r="AJ10063"/>
      <c r="AK10063"/>
      <c r="AL10063"/>
      <c r="AM10063"/>
      <c r="AN10063"/>
      <c r="AO10063"/>
      <c r="AP10063"/>
      <c r="AQ10063"/>
      <c r="AR10063"/>
      <c r="AS10063"/>
      <c r="AT10063"/>
      <c r="AU10063"/>
      <c r="AV10063"/>
      <c r="AW10063"/>
      <c r="AX10063"/>
      <c r="AY10063"/>
      <c r="AZ10063"/>
      <c r="BA10063"/>
      <c r="BB10063"/>
      <c r="BC10063"/>
      <c r="BD10063"/>
    </row>
    <row r="10064" spans="1:56" s="4" customFormat="1" x14ac:dyDescent="0.2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  <c r="AF10064"/>
      <c r="AG10064"/>
      <c r="AH10064"/>
      <c r="AI10064"/>
      <c r="AJ10064"/>
      <c r="AK10064"/>
      <c r="AL10064"/>
      <c r="AM10064"/>
      <c r="AN10064"/>
      <c r="AO10064"/>
      <c r="AP10064"/>
      <c r="AQ10064"/>
      <c r="AR10064"/>
      <c r="AS10064"/>
      <c r="AT10064"/>
      <c r="AU10064"/>
      <c r="AV10064"/>
      <c r="AW10064"/>
      <c r="AX10064"/>
      <c r="AY10064"/>
      <c r="AZ10064"/>
      <c r="BA10064"/>
      <c r="BB10064"/>
      <c r="BC10064"/>
      <c r="BD10064"/>
    </row>
    <row r="10065" spans="1:56" s="4" customFormat="1" x14ac:dyDescent="0.2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  <c r="AF10065"/>
      <c r="AG10065"/>
      <c r="AH10065"/>
      <c r="AI10065"/>
      <c r="AJ10065"/>
      <c r="AK10065"/>
      <c r="AL10065"/>
      <c r="AM10065"/>
      <c r="AN10065"/>
      <c r="AO10065"/>
      <c r="AP10065"/>
      <c r="AQ10065"/>
      <c r="AR10065"/>
      <c r="AS10065"/>
      <c r="AT10065"/>
      <c r="AU10065"/>
      <c r="AV10065"/>
      <c r="AW10065"/>
      <c r="AX10065"/>
      <c r="AY10065"/>
      <c r="AZ10065"/>
      <c r="BA10065"/>
      <c r="BB10065"/>
      <c r="BC10065"/>
      <c r="BD10065"/>
    </row>
    <row r="10066" spans="1:56" s="4" customFormat="1" x14ac:dyDescent="0.2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  <c r="AF10066"/>
      <c r="AG10066"/>
      <c r="AH10066"/>
      <c r="AI10066"/>
      <c r="AJ10066"/>
      <c r="AK10066"/>
      <c r="AL10066"/>
      <c r="AM10066"/>
      <c r="AN10066"/>
      <c r="AO10066"/>
      <c r="AP10066"/>
      <c r="AQ10066"/>
      <c r="AR10066"/>
      <c r="AS10066"/>
      <c r="AT10066"/>
      <c r="AU10066"/>
      <c r="AV10066"/>
      <c r="AW10066"/>
      <c r="AX10066"/>
      <c r="AY10066"/>
      <c r="AZ10066"/>
      <c r="BA10066"/>
      <c r="BB10066"/>
      <c r="BC10066"/>
      <c r="BD10066"/>
    </row>
    <row r="10067" spans="1:56" s="4" customFormat="1" x14ac:dyDescent="0.2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/>
      <c r="AH10067"/>
      <c r="AI10067"/>
      <c r="AJ10067"/>
      <c r="AK10067"/>
      <c r="AL10067"/>
      <c r="AM10067"/>
      <c r="AN10067"/>
      <c r="AO10067"/>
      <c r="AP10067"/>
      <c r="AQ10067"/>
      <c r="AR10067"/>
      <c r="AS10067"/>
      <c r="AT10067"/>
      <c r="AU10067"/>
      <c r="AV10067"/>
      <c r="AW10067"/>
      <c r="AX10067"/>
      <c r="AY10067"/>
      <c r="AZ10067"/>
      <c r="BA10067"/>
      <c r="BB10067"/>
      <c r="BC10067"/>
      <c r="BD10067"/>
    </row>
    <row r="10068" spans="1:56" s="4" customFormat="1" x14ac:dyDescent="0.2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  <c r="AF10068"/>
      <c r="AG10068"/>
      <c r="AH10068"/>
      <c r="AI10068"/>
      <c r="AJ10068"/>
      <c r="AK10068"/>
      <c r="AL10068"/>
      <c r="AM10068"/>
      <c r="AN10068"/>
      <c r="AO10068"/>
      <c r="AP10068"/>
      <c r="AQ10068"/>
      <c r="AR10068"/>
      <c r="AS10068"/>
      <c r="AT10068"/>
      <c r="AU10068"/>
      <c r="AV10068"/>
      <c r="AW10068"/>
      <c r="AX10068"/>
      <c r="AY10068"/>
      <c r="AZ10068"/>
      <c r="BA10068"/>
      <c r="BB10068"/>
      <c r="BC10068"/>
      <c r="BD10068"/>
    </row>
    <row r="10069" spans="1:56" s="4" customFormat="1" x14ac:dyDescent="0.2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  <c r="AE10069"/>
      <c r="AF10069"/>
      <c r="AG10069"/>
      <c r="AH10069"/>
      <c r="AI10069"/>
      <c r="AJ10069"/>
      <c r="AK10069"/>
      <c r="AL10069"/>
      <c r="AM10069"/>
      <c r="AN10069"/>
      <c r="AO10069"/>
      <c r="AP10069"/>
      <c r="AQ10069"/>
      <c r="AR10069"/>
      <c r="AS10069"/>
      <c r="AT10069"/>
      <c r="AU10069"/>
      <c r="AV10069"/>
      <c r="AW10069"/>
      <c r="AX10069"/>
      <c r="AY10069"/>
      <c r="AZ10069"/>
      <c r="BA10069"/>
      <c r="BB10069"/>
      <c r="BC10069"/>
      <c r="BD10069"/>
    </row>
    <row r="10070" spans="1:56" s="4" customFormat="1" x14ac:dyDescent="0.2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  <c r="AF10070"/>
      <c r="AG10070"/>
      <c r="AH10070"/>
      <c r="AI10070"/>
      <c r="AJ10070"/>
      <c r="AK10070"/>
      <c r="AL10070"/>
      <c r="AM10070"/>
      <c r="AN10070"/>
      <c r="AO10070"/>
      <c r="AP10070"/>
      <c r="AQ10070"/>
      <c r="AR10070"/>
      <c r="AS10070"/>
      <c r="AT10070"/>
      <c r="AU10070"/>
      <c r="AV10070"/>
      <c r="AW10070"/>
      <c r="AX10070"/>
      <c r="AY10070"/>
      <c r="AZ10070"/>
      <c r="BA10070"/>
      <c r="BB10070"/>
      <c r="BC10070"/>
      <c r="BD10070"/>
    </row>
    <row r="10071" spans="1:56" s="4" customFormat="1" x14ac:dyDescent="0.2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  <c r="AF10071"/>
      <c r="AG10071"/>
      <c r="AH10071"/>
      <c r="AI10071"/>
      <c r="AJ10071"/>
      <c r="AK10071"/>
      <c r="AL10071"/>
      <c r="AM10071"/>
      <c r="AN10071"/>
      <c r="AO10071"/>
      <c r="AP10071"/>
      <c r="AQ10071"/>
      <c r="AR10071"/>
      <c r="AS10071"/>
      <c r="AT10071"/>
      <c r="AU10071"/>
      <c r="AV10071"/>
      <c r="AW10071"/>
      <c r="AX10071"/>
      <c r="AY10071"/>
      <c r="AZ10071"/>
      <c r="BA10071"/>
      <c r="BB10071"/>
      <c r="BC10071"/>
      <c r="BD10071"/>
    </row>
    <row r="10072" spans="1:56" s="4" customFormat="1" x14ac:dyDescent="0.2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  <c r="AF10072"/>
      <c r="AG10072"/>
      <c r="AH10072"/>
      <c r="AI10072"/>
      <c r="AJ10072"/>
      <c r="AK10072"/>
      <c r="AL10072"/>
      <c r="AM10072"/>
      <c r="AN10072"/>
      <c r="AO10072"/>
      <c r="AP10072"/>
      <c r="AQ10072"/>
      <c r="AR10072"/>
      <c r="AS10072"/>
      <c r="AT10072"/>
      <c r="AU10072"/>
      <c r="AV10072"/>
      <c r="AW10072"/>
      <c r="AX10072"/>
      <c r="AY10072"/>
      <c r="AZ10072"/>
      <c r="BA10072"/>
      <c r="BB10072"/>
      <c r="BC10072"/>
      <c r="BD10072"/>
    </row>
    <row r="10073" spans="1:56" s="4" customFormat="1" x14ac:dyDescent="0.2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  <c r="AF10073"/>
      <c r="AG10073"/>
      <c r="AH10073"/>
      <c r="AI10073"/>
      <c r="AJ10073"/>
      <c r="AK10073"/>
      <c r="AL10073"/>
      <c r="AM10073"/>
      <c r="AN10073"/>
      <c r="AO10073"/>
      <c r="AP10073"/>
      <c r="AQ10073"/>
      <c r="AR10073"/>
      <c r="AS10073"/>
      <c r="AT10073"/>
      <c r="AU10073"/>
      <c r="AV10073"/>
      <c r="AW10073"/>
      <c r="AX10073"/>
      <c r="AY10073"/>
      <c r="AZ10073"/>
      <c r="BA10073"/>
      <c r="BB10073"/>
      <c r="BC10073"/>
      <c r="BD10073"/>
    </row>
    <row r="10074" spans="1:56" s="4" customFormat="1" x14ac:dyDescent="0.2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  <c r="AF10074"/>
      <c r="AG10074"/>
      <c r="AH10074"/>
      <c r="AI10074"/>
      <c r="AJ10074"/>
      <c r="AK10074"/>
      <c r="AL10074"/>
      <c r="AM10074"/>
      <c r="AN10074"/>
      <c r="AO10074"/>
      <c r="AP10074"/>
      <c r="AQ10074"/>
      <c r="AR10074"/>
      <c r="AS10074"/>
      <c r="AT10074"/>
      <c r="AU10074"/>
      <c r="AV10074"/>
      <c r="AW10074"/>
      <c r="AX10074"/>
      <c r="AY10074"/>
      <c r="AZ10074"/>
      <c r="BA10074"/>
      <c r="BB10074"/>
      <c r="BC10074"/>
      <c r="BD10074"/>
    </row>
    <row r="10075" spans="1:56" s="4" customFormat="1" x14ac:dyDescent="0.2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  <c r="AF10075"/>
      <c r="AG10075"/>
      <c r="AH10075"/>
      <c r="AI10075"/>
      <c r="AJ10075"/>
      <c r="AK10075"/>
      <c r="AL10075"/>
      <c r="AM10075"/>
      <c r="AN10075"/>
      <c r="AO10075"/>
      <c r="AP10075"/>
      <c r="AQ10075"/>
      <c r="AR10075"/>
      <c r="AS10075"/>
      <c r="AT10075"/>
      <c r="AU10075"/>
      <c r="AV10075"/>
      <c r="AW10075"/>
      <c r="AX10075"/>
      <c r="AY10075"/>
      <c r="AZ10075"/>
      <c r="BA10075"/>
      <c r="BB10075"/>
      <c r="BC10075"/>
      <c r="BD10075"/>
    </row>
    <row r="10076" spans="1:56" s="4" customFormat="1" x14ac:dyDescent="0.2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  <c r="AF10076"/>
      <c r="AG10076"/>
      <c r="AH10076"/>
      <c r="AI10076"/>
      <c r="AJ10076"/>
      <c r="AK10076"/>
      <c r="AL10076"/>
      <c r="AM10076"/>
      <c r="AN10076"/>
      <c r="AO10076"/>
      <c r="AP10076"/>
      <c r="AQ10076"/>
      <c r="AR10076"/>
      <c r="AS10076"/>
      <c r="AT10076"/>
      <c r="AU10076"/>
      <c r="AV10076"/>
      <c r="AW10076"/>
      <c r="AX10076"/>
      <c r="AY10076"/>
      <c r="AZ10076"/>
      <c r="BA10076"/>
      <c r="BB10076"/>
      <c r="BC10076"/>
      <c r="BD10076"/>
    </row>
    <row r="10077" spans="1:56" s="4" customFormat="1" x14ac:dyDescent="0.2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  <c r="AF10077"/>
      <c r="AG10077"/>
      <c r="AH10077"/>
      <c r="AI10077"/>
      <c r="AJ10077"/>
      <c r="AK10077"/>
      <c r="AL10077"/>
      <c r="AM10077"/>
      <c r="AN10077"/>
      <c r="AO10077"/>
      <c r="AP10077"/>
      <c r="AQ10077"/>
      <c r="AR10077"/>
      <c r="AS10077"/>
      <c r="AT10077"/>
      <c r="AU10077"/>
      <c r="AV10077"/>
      <c r="AW10077"/>
      <c r="AX10077"/>
      <c r="AY10077"/>
      <c r="AZ10077"/>
      <c r="BA10077"/>
      <c r="BB10077"/>
      <c r="BC10077"/>
      <c r="BD10077"/>
    </row>
    <row r="10078" spans="1:56" s="4" customFormat="1" x14ac:dyDescent="0.2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  <c r="AF10078"/>
      <c r="AG10078"/>
      <c r="AH10078"/>
      <c r="AI10078"/>
      <c r="AJ10078"/>
      <c r="AK10078"/>
      <c r="AL10078"/>
      <c r="AM10078"/>
      <c r="AN10078"/>
      <c r="AO10078"/>
      <c r="AP10078"/>
      <c r="AQ10078"/>
      <c r="AR10078"/>
      <c r="AS10078"/>
      <c r="AT10078"/>
      <c r="AU10078"/>
      <c r="AV10078"/>
      <c r="AW10078"/>
      <c r="AX10078"/>
      <c r="AY10078"/>
      <c r="AZ10078"/>
      <c r="BA10078"/>
      <c r="BB10078"/>
      <c r="BC10078"/>
      <c r="BD10078"/>
    </row>
    <row r="10079" spans="1:56" s="4" customFormat="1" x14ac:dyDescent="0.2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  <c r="AF10079"/>
      <c r="AG10079"/>
      <c r="AH10079"/>
      <c r="AI10079"/>
      <c r="AJ10079"/>
      <c r="AK10079"/>
      <c r="AL10079"/>
      <c r="AM10079"/>
      <c r="AN10079"/>
      <c r="AO10079"/>
      <c r="AP10079"/>
      <c r="AQ10079"/>
      <c r="AR10079"/>
      <c r="AS10079"/>
      <c r="AT10079"/>
      <c r="AU10079"/>
      <c r="AV10079"/>
      <c r="AW10079"/>
      <c r="AX10079"/>
      <c r="AY10079"/>
      <c r="AZ10079"/>
      <c r="BA10079"/>
      <c r="BB10079"/>
      <c r="BC10079"/>
      <c r="BD10079"/>
    </row>
    <row r="10080" spans="1:56" s="4" customFormat="1" x14ac:dyDescent="0.2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  <c r="AF10080"/>
      <c r="AG10080"/>
      <c r="AH10080"/>
      <c r="AI10080"/>
      <c r="AJ10080"/>
      <c r="AK10080"/>
      <c r="AL10080"/>
      <c r="AM10080"/>
      <c r="AN10080"/>
      <c r="AO10080"/>
      <c r="AP10080"/>
      <c r="AQ10080"/>
      <c r="AR10080"/>
      <c r="AS10080"/>
      <c r="AT10080"/>
      <c r="AU10080"/>
      <c r="AV10080"/>
      <c r="AW10080"/>
      <c r="AX10080"/>
      <c r="AY10080"/>
      <c r="AZ10080"/>
      <c r="BA10080"/>
      <c r="BB10080"/>
      <c r="BC10080"/>
      <c r="BD10080"/>
    </row>
    <row r="10081" spans="1:56" s="4" customFormat="1" x14ac:dyDescent="0.2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  <c r="AF10081"/>
      <c r="AG10081"/>
      <c r="AH10081"/>
      <c r="AI10081"/>
      <c r="AJ10081"/>
      <c r="AK10081"/>
      <c r="AL10081"/>
      <c r="AM10081"/>
      <c r="AN10081"/>
      <c r="AO10081"/>
      <c r="AP10081"/>
      <c r="AQ10081"/>
      <c r="AR10081"/>
      <c r="AS10081"/>
      <c r="AT10081"/>
      <c r="AU10081"/>
      <c r="AV10081"/>
      <c r="AW10081"/>
      <c r="AX10081"/>
      <c r="AY10081"/>
      <c r="AZ10081"/>
      <c r="BA10081"/>
      <c r="BB10081"/>
      <c r="BC10081"/>
      <c r="BD10081"/>
    </row>
    <row r="10082" spans="1:56" s="4" customFormat="1" x14ac:dyDescent="0.2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  <c r="AF10082"/>
      <c r="AG10082"/>
      <c r="AH10082"/>
      <c r="AI10082"/>
      <c r="AJ10082"/>
      <c r="AK10082"/>
      <c r="AL10082"/>
      <c r="AM10082"/>
      <c r="AN10082"/>
      <c r="AO10082"/>
      <c r="AP10082"/>
      <c r="AQ10082"/>
      <c r="AR10082"/>
      <c r="AS10082"/>
      <c r="AT10082"/>
      <c r="AU10082"/>
      <c r="AV10082"/>
      <c r="AW10082"/>
      <c r="AX10082"/>
      <c r="AY10082"/>
      <c r="AZ10082"/>
      <c r="BA10082"/>
      <c r="BB10082"/>
      <c r="BC10082"/>
      <c r="BD10082"/>
    </row>
    <row r="10083" spans="1:56" s="4" customFormat="1" x14ac:dyDescent="0.2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  <c r="AF10083"/>
      <c r="AG10083"/>
      <c r="AH10083"/>
      <c r="AI10083"/>
      <c r="AJ10083"/>
      <c r="AK10083"/>
      <c r="AL10083"/>
      <c r="AM10083"/>
      <c r="AN10083"/>
      <c r="AO10083"/>
      <c r="AP10083"/>
      <c r="AQ10083"/>
      <c r="AR10083"/>
      <c r="AS10083"/>
      <c r="AT10083"/>
      <c r="AU10083"/>
      <c r="AV10083"/>
      <c r="AW10083"/>
      <c r="AX10083"/>
      <c r="AY10083"/>
      <c r="AZ10083"/>
      <c r="BA10083"/>
      <c r="BB10083"/>
      <c r="BC10083"/>
      <c r="BD10083"/>
    </row>
    <row r="10084" spans="1:56" s="4" customFormat="1" x14ac:dyDescent="0.2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  <c r="AF10084"/>
      <c r="AG10084"/>
      <c r="AH10084"/>
      <c r="AI10084"/>
      <c r="AJ10084"/>
      <c r="AK10084"/>
      <c r="AL10084"/>
      <c r="AM10084"/>
      <c r="AN10084"/>
      <c r="AO10084"/>
      <c r="AP10084"/>
      <c r="AQ10084"/>
      <c r="AR10084"/>
      <c r="AS10084"/>
      <c r="AT10084"/>
      <c r="AU10084"/>
      <c r="AV10084"/>
      <c r="AW10084"/>
      <c r="AX10084"/>
      <c r="AY10084"/>
      <c r="AZ10084"/>
      <c r="BA10084"/>
      <c r="BB10084"/>
      <c r="BC10084"/>
      <c r="BD10084"/>
    </row>
    <row r="10085" spans="1:56" s="4" customFormat="1" x14ac:dyDescent="0.2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  <c r="AF10085"/>
      <c r="AG10085"/>
      <c r="AH10085"/>
      <c r="AI10085"/>
      <c r="AJ10085"/>
      <c r="AK10085"/>
      <c r="AL10085"/>
      <c r="AM10085"/>
      <c r="AN10085"/>
      <c r="AO10085"/>
      <c r="AP10085"/>
      <c r="AQ10085"/>
      <c r="AR10085"/>
      <c r="AS10085"/>
      <c r="AT10085"/>
      <c r="AU10085"/>
      <c r="AV10085"/>
      <c r="AW10085"/>
      <c r="AX10085"/>
      <c r="AY10085"/>
      <c r="AZ10085"/>
      <c r="BA10085"/>
      <c r="BB10085"/>
      <c r="BC10085"/>
      <c r="BD10085"/>
    </row>
    <row r="10086" spans="1:56" s="4" customFormat="1" x14ac:dyDescent="0.2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  <c r="AF10086"/>
      <c r="AG10086"/>
      <c r="AH10086"/>
      <c r="AI10086"/>
      <c r="AJ10086"/>
      <c r="AK10086"/>
      <c r="AL10086"/>
      <c r="AM10086"/>
      <c r="AN10086"/>
      <c r="AO10086"/>
      <c r="AP10086"/>
      <c r="AQ10086"/>
      <c r="AR10086"/>
      <c r="AS10086"/>
      <c r="AT10086"/>
      <c r="AU10086"/>
      <c r="AV10086"/>
      <c r="AW10086"/>
      <c r="AX10086"/>
      <c r="AY10086"/>
      <c r="AZ10086"/>
      <c r="BA10086"/>
      <c r="BB10086"/>
      <c r="BC10086"/>
      <c r="BD10086"/>
    </row>
    <row r="10087" spans="1:56" s="4" customFormat="1" x14ac:dyDescent="0.2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  <c r="AE10087"/>
      <c r="AF10087"/>
      <c r="AG10087"/>
      <c r="AH10087"/>
      <c r="AI10087"/>
      <c r="AJ10087"/>
      <c r="AK10087"/>
      <c r="AL10087"/>
      <c r="AM10087"/>
      <c r="AN10087"/>
      <c r="AO10087"/>
      <c r="AP10087"/>
      <c r="AQ10087"/>
      <c r="AR10087"/>
      <c r="AS10087"/>
      <c r="AT10087"/>
      <c r="AU10087"/>
      <c r="AV10087"/>
      <c r="AW10087"/>
      <c r="AX10087"/>
      <c r="AY10087"/>
      <c r="AZ10087"/>
      <c r="BA10087"/>
      <c r="BB10087"/>
      <c r="BC10087"/>
      <c r="BD10087"/>
    </row>
    <row r="10088" spans="1:56" s="4" customFormat="1" x14ac:dyDescent="0.2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  <c r="AF10088"/>
      <c r="AG10088"/>
      <c r="AH10088"/>
      <c r="AI10088"/>
      <c r="AJ10088"/>
      <c r="AK10088"/>
      <c r="AL10088"/>
      <c r="AM10088"/>
      <c r="AN10088"/>
      <c r="AO10088"/>
      <c r="AP10088"/>
      <c r="AQ10088"/>
      <c r="AR10088"/>
      <c r="AS10088"/>
      <c r="AT10088"/>
      <c r="AU10088"/>
      <c r="AV10088"/>
      <c r="AW10088"/>
      <c r="AX10088"/>
      <c r="AY10088"/>
      <c r="AZ10088"/>
      <c r="BA10088"/>
      <c r="BB10088"/>
      <c r="BC10088"/>
      <c r="BD10088"/>
    </row>
    <row r="10089" spans="1:56" s="4" customFormat="1" x14ac:dyDescent="0.2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  <c r="AF10089"/>
      <c r="AG10089"/>
      <c r="AH10089"/>
      <c r="AI10089"/>
      <c r="AJ10089"/>
      <c r="AK10089"/>
      <c r="AL10089"/>
      <c r="AM10089"/>
      <c r="AN10089"/>
      <c r="AO10089"/>
      <c r="AP10089"/>
      <c r="AQ10089"/>
      <c r="AR10089"/>
      <c r="AS10089"/>
      <c r="AT10089"/>
      <c r="AU10089"/>
      <c r="AV10089"/>
      <c r="AW10089"/>
      <c r="AX10089"/>
      <c r="AY10089"/>
      <c r="AZ10089"/>
      <c r="BA10089"/>
      <c r="BB10089"/>
      <c r="BC10089"/>
      <c r="BD10089"/>
    </row>
    <row r="10090" spans="1:56" s="4" customFormat="1" x14ac:dyDescent="0.2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  <c r="AF10090"/>
      <c r="AG10090"/>
      <c r="AH10090"/>
      <c r="AI10090"/>
      <c r="AJ10090"/>
      <c r="AK10090"/>
      <c r="AL10090"/>
      <c r="AM10090"/>
      <c r="AN10090"/>
      <c r="AO10090"/>
      <c r="AP10090"/>
      <c r="AQ10090"/>
      <c r="AR10090"/>
      <c r="AS10090"/>
      <c r="AT10090"/>
      <c r="AU10090"/>
      <c r="AV10090"/>
      <c r="AW10090"/>
      <c r="AX10090"/>
      <c r="AY10090"/>
      <c r="AZ10090"/>
      <c r="BA10090"/>
      <c r="BB10090"/>
      <c r="BC10090"/>
      <c r="BD10090"/>
    </row>
    <row r="10091" spans="1:56" s="4" customFormat="1" x14ac:dyDescent="0.2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  <c r="AF10091"/>
      <c r="AG10091"/>
      <c r="AH10091"/>
      <c r="AI10091"/>
      <c r="AJ10091"/>
      <c r="AK10091"/>
      <c r="AL10091"/>
      <c r="AM10091"/>
      <c r="AN10091"/>
      <c r="AO10091"/>
      <c r="AP10091"/>
      <c r="AQ10091"/>
      <c r="AR10091"/>
      <c r="AS10091"/>
      <c r="AT10091"/>
      <c r="AU10091"/>
      <c r="AV10091"/>
      <c r="AW10091"/>
      <c r="AX10091"/>
      <c r="AY10091"/>
      <c r="AZ10091"/>
      <c r="BA10091"/>
      <c r="BB10091"/>
      <c r="BC10091"/>
      <c r="BD10091"/>
    </row>
    <row r="10092" spans="1:56" s="4" customFormat="1" x14ac:dyDescent="0.2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  <c r="AF10092"/>
      <c r="AG10092"/>
      <c r="AH10092"/>
      <c r="AI10092"/>
      <c r="AJ10092"/>
      <c r="AK10092"/>
      <c r="AL10092"/>
      <c r="AM10092"/>
      <c r="AN10092"/>
      <c r="AO10092"/>
      <c r="AP10092"/>
      <c r="AQ10092"/>
      <c r="AR10092"/>
      <c r="AS10092"/>
      <c r="AT10092"/>
      <c r="AU10092"/>
      <c r="AV10092"/>
      <c r="AW10092"/>
      <c r="AX10092"/>
      <c r="AY10092"/>
      <c r="AZ10092"/>
      <c r="BA10092"/>
      <c r="BB10092"/>
      <c r="BC10092"/>
      <c r="BD10092"/>
    </row>
    <row r="10093" spans="1:56" s="4" customFormat="1" x14ac:dyDescent="0.2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  <c r="AF10093"/>
      <c r="AG10093"/>
      <c r="AH10093"/>
      <c r="AI10093"/>
      <c r="AJ10093"/>
      <c r="AK10093"/>
      <c r="AL10093"/>
      <c r="AM10093"/>
      <c r="AN10093"/>
      <c r="AO10093"/>
      <c r="AP10093"/>
      <c r="AQ10093"/>
      <c r="AR10093"/>
      <c r="AS10093"/>
      <c r="AT10093"/>
      <c r="AU10093"/>
      <c r="AV10093"/>
      <c r="AW10093"/>
      <c r="AX10093"/>
      <c r="AY10093"/>
      <c r="AZ10093"/>
      <c r="BA10093"/>
      <c r="BB10093"/>
      <c r="BC10093"/>
      <c r="BD10093"/>
    </row>
    <row r="10094" spans="1:56" s="4" customFormat="1" x14ac:dyDescent="0.2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  <c r="AF10094"/>
      <c r="AG10094"/>
      <c r="AH10094"/>
      <c r="AI10094"/>
      <c r="AJ10094"/>
      <c r="AK10094"/>
      <c r="AL10094"/>
      <c r="AM10094"/>
      <c r="AN10094"/>
      <c r="AO10094"/>
      <c r="AP10094"/>
      <c r="AQ10094"/>
      <c r="AR10094"/>
      <c r="AS10094"/>
      <c r="AT10094"/>
      <c r="AU10094"/>
      <c r="AV10094"/>
      <c r="AW10094"/>
      <c r="AX10094"/>
      <c r="AY10094"/>
      <c r="AZ10094"/>
      <c r="BA10094"/>
      <c r="BB10094"/>
      <c r="BC10094"/>
      <c r="BD10094"/>
    </row>
    <row r="10095" spans="1:56" s="4" customFormat="1" x14ac:dyDescent="0.2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  <c r="AF10095"/>
      <c r="AG10095"/>
      <c r="AH10095"/>
      <c r="AI10095"/>
      <c r="AJ10095"/>
      <c r="AK10095"/>
      <c r="AL10095"/>
      <c r="AM10095"/>
      <c r="AN10095"/>
      <c r="AO10095"/>
      <c r="AP10095"/>
      <c r="AQ10095"/>
      <c r="AR10095"/>
      <c r="AS10095"/>
      <c r="AT10095"/>
      <c r="AU10095"/>
      <c r="AV10095"/>
      <c r="AW10095"/>
      <c r="AX10095"/>
      <c r="AY10095"/>
      <c r="AZ10095"/>
      <c r="BA10095"/>
      <c r="BB10095"/>
      <c r="BC10095"/>
      <c r="BD10095"/>
    </row>
    <row r="10096" spans="1:56" s="4" customFormat="1" x14ac:dyDescent="0.2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  <c r="AF10096"/>
      <c r="AG10096"/>
      <c r="AH10096"/>
      <c r="AI10096"/>
      <c r="AJ10096"/>
      <c r="AK10096"/>
      <c r="AL10096"/>
      <c r="AM10096"/>
      <c r="AN10096"/>
      <c r="AO10096"/>
      <c r="AP10096"/>
      <c r="AQ10096"/>
      <c r="AR10096"/>
      <c r="AS10096"/>
      <c r="AT10096"/>
      <c r="AU10096"/>
      <c r="AV10096"/>
      <c r="AW10096"/>
      <c r="AX10096"/>
      <c r="AY10096"/>
      <c r="AZ10096"/>
      <c r="BA10096"/>
      <c r="BB10096"/>
      <c r="BC10096"/>
      <c r="BD10096"/>
    </row>
    <row r="10097" spans="1:56" s="4" customFormat="1" x14ac:dyDescent="0.2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  <c r="AF10097"/>
      <c r="AG10097"/>
      <c r="AH10097"/>
      <c r="AI10097"/>
      <c r="AJ10097"/>
      <c r="AK10097"/>
      <c r="AL10097"/>
      <c r="AM10097"/>
      <c r="AN10097"/>
      <c r="AO10097"/>
      <c r="AP10097"/>
      <c r="AQ10097"/>
      <c r="AR10097"/>
      <c r="AS10097"/>
      <c r="AT10097"/>
      <c r="AU10097"/>
      <c r="AV10097"/>
      <c r="AW10097"/>
      <c r="AX10097"/>
      <c r="AY10097"/>
      <c r="AZ10097"/>
      <c r="BA10097"/>
      <c r="BB10097"/>
      <c r="BC10097"/>
      <c r="BD10097"/>
    </row>
    <row r="10098" spans="1:56" s="4" customFormat="1" x14ac:dyDescent="0.2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  <c r="AF10098"/>
      <c r="AG10098"/>
      <c r="AH10098"/>
      <c r="AI10098"/>
      <c r="AJ10098"/>
      <c r="AK10098"/>
      <c r="AL10098"/>
      <c r="AM10098"/>
      <c r="AN10098"/>
      <c r="AO10098"/>
      <c r="AP10098"/>
      <c r="AQ10098"/>
      <c r="AR10098"/>
      <c r="AS10098"/>
      <c r="AT10098"/>
      <c r="AU10098"/>
      <c r="AV10098"/>
      <c r="AW10098"/>
      <c r="AX10098"/>
      <c r="AY10098"/>
      <c r="AZ10098"/>
      <c r="BA10098"/>
      <c r="BB10098"/>
      <c r="BC10098"/>
      <c r="BD10098"/>
    </row>
    <row r="10099" spans="1:56" s="4" customFormat="1" x14ac:dyDescent="0.2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  <c r="AF10099"/>
      <c r="AG10099"/>
      <c r="AH10099"/>
      <c r="AI10099"/>
      <c r="AJ10099"/>
      <c r="AK10099"/>
      <c r="AL10099"/>
      <c r="AM10099"/>
      <c r="AN10099"/>
      <c r="AO10099"/>
      <c r="AP10099"/>
      <c r="AQ10099"/>
      <c r="AR10099"/>
      <c r="AS10099"/>
      <c r="AT10099"/>
      <c r="AU10099"/>
      <c r="AV10099"/>
      <c r="AW10099"/>
      <c r="AX10099"/>
      <c r="AY10099"/>
      <c r="AZ10099"/>
      <c r="BA10099"/>
      <c r="BB10099"/>
      <c r="BC10099"/>
      <c r="BD10099"/>
    </row>
    <row r="10100" spans="1:56" s="4" customFormat="1" x14ac:dyDescent="0.2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  <c r="AF10100"/>
      <c r="AG10100"/>
      <c r="AH10100"/>
      <c r="AI10100"/>
      <c r="AJ10100"/>
      <c r="AK10100"/>
      <c r="AL10100"/>
      <c r="AM10100"/>
      <c r="AN10100"/>
      <c r="AO10100"/>
      <c r="AP10100"/>
      <c r="AQ10100"/>
      <c r="AR10100"/>
      <c r="AS10100"/>
      <c r="AT10100"/>
      <c r="AU10100"/>
      <c r="AV10100"/>
      <c r="AW10100"/>
      <c r="AX10100"/>
      <c r="AY10100"/>
      <c r="AZ10100"/>
      <c r="BA10100"/>
      <c r="BB10100"/>
      <c r="BC10100"/>
      <c r="BD10100"/>
    </row>
    <row r="10101" spans="1:56" s="4" customFormat="1" x14ac:dyDescent="0.2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  <c r="AF10101"/>
      <c r="AG10101"/>
      <c r="AH10101"/>
      <c r="AI10101"/>
      <c r="AJ10101"/>
      <c r="AK10101"/>
      <c r="AL10101"/>
      <c r="AM10101"/>
      <c r="AN10101"/>
      <c r="AO10101"/>
      <c r="AP10101"/>
      <c r="AQ10101"/>
      <c r="AR10101"/>
      <c r="AS10101"/>
      <c r="AT10101"/>
      <c r="AU10101"/>
      <c r="AV10101"/>
      <c r="AW10101"/>
      <c r="AX10101"/>
      <c r="AY10101"/>
      <c r="AZ10101"/>
      <c r="BA10101"/>
      <c r="BB10101"/>
      <c r="BC10101"/>
      <c r="BD10101"/>
    </row>
    <row r="10102" spans="1:56" s="4" customFormat="1" x14ac:dyDescent="0.2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  <c r="AF10102"/>
      <c r="AG10102"/>
      <c r="AH10102"/>
      <c r="AI10102"/>
      <c r="AJ10102"/>
      <c r="AK10102"/>
      <c r="AL10102"/>
      <c r="AM10102"/>
      <c r="AN10102"/>
      <c r="AO10102"/>
      <c r="AP10102"/>
      <c r="AQ10102"/>
      <c r="AR10102"/>
      <c r="AS10102"/>
      <c r="AT10102"/>
      <c r="AU10102"/>
      <c r="AV10102"/>
      <c r="AW10102"/>
      <c r="AX10102"/>
      <c r="AY10102"/>
      <c r="AZ10102"/>
      <c r="BA10102"/>
      <c r="BB10102"/>
      <c r="BC10102"/>
      <c r="BD10102"/>
    </row>
    <row r="10103" spans="1:56" s="4" customFormat="1" x14ac:dyDescent="0.2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  <c r="AF10103"/>
      <c r="AG10103"/>
      <c r="AH10103"/>
      <c r="AI10103"/>
      <c r="AJ10103"/>
      <c r="AK10103"/>
      <c r="AL10103"/>
      <c r="AM10103"/>
      <c r="AN10103"/>
      <c r="AO10103"/>
      <c r="AP10103"/>
      <c r="AQ10103"/>
      <c r="AR10103"/>
      <c r="AS10103"/>
      <c r="AT10103"/>
      <c r="AU10103"/>
      <c r="AV10103"/>
      <c r="AW10103"/>
      <c r="AX10103"/>
      <c r="AY10103"/>
      <c r="AZ10103"/>
      <c r="BA10103"/>
      <c r="BB10103"/>
      <c r="BC10103"/>
      <c r="BD10103"/>
    </row>
    <row r="10104" spans="1:56" s="4" customFormat="1" x14ac:dyDescent="0.2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  <c r="AF10104"/>
      <c r="AG10104"/>
      <c r="AH10104"/>
      <c r="AI10104"/>
      <c r="AJ10104"/>
      <c r="AK10104"/>
      <c r="AL10104"/>
      <c r="AM10104"/>
      <c r="AN10104"/>
      <c r="AO10104"/>
      <c r="AP10104"/>
      <c r="AQ10104"/>
      <c r="AR10104"/>
      <c r="AS10104"/>
      <c r="AT10104"/>
      <c r="AU10104"/>
      <c r="AV10104"/>
      <c r="AW10104"/>
      <c r="AX10104"/>
      <c r="AY10104"/>
      <c r="AZ10104"/>
      <c r="BA10104"/>
      <c r="BB10104"/>
      <c r="BC10104"/>
      <c r="BD10104"/>
    </row>
    <row r="10105" spans="1:56" s="4" customFormat="1" x14ac:dyDescent="0.2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  <c r="AF10105"/>
      <c r="AG10105"/>
      <c r="AH10105"/>
      <c r="AI10105"/>
      <c r="AJ10105"/>
      <c r="AK10105"/>
      <c r="AL10105"/>
      <c r="AM10105"/>
      <c r="AN10105"/>
      <c r="AO10105"/>
      <c r="AP10105"/>
      <c r="AQ10105"/>
      <c r="AR10105"/>
      <c r="AS10105"/>
      <c r="AT10105"/>
      <c r="AU10105"/>
      <c r="AV10105"/>
      <c r="AW10105"/>
      <c r="AX10105"/>
      <c r="AY10105"/>
      <c r="AZ10105"/>
      <c r="BA10105"/>
      <c r="BB10105"/>
      <c r="BC10105"/>
      <c r="BD10105"/>
    </row>
    <row r="10106" spans="1:56" s="4" customFormat="1" x14ac:dyDescent="0.2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  <c r="AF10106"/>
      <c r="AG10106"/>
      <c r="AH10106"/>
      <c r="AI10106"/>
      <c r="AJ10106"/>
      <c r="AK10106"/>
      <c r="AL10106"/>
      <c r="AM10106"/>
      <c r="AN10106"/>
      <c r="AO10106"/>
      <c r="AP10106"/>
      <c r="AQ10106"/>
      <c r="AR10106"/>
      <c r="AS10106"/>
      <c r="AT10106"/>
      <c r="AU10106"/>
      <c r="AV10106"/>
      <c r="AW10106"/>
      <c r="AX10106"/>
      <c r="AY10106"/>
      <c r="AZ10106"/>
      <c r="BA10106"/>
      <c r="BB10106"/>
      <c r="BC10106"/>
      <c r="BD10106"/>
    </row>
    <row r="10107" spans="1:56" s="4" customFormat="1" x14ac:dyDescent="0.2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  <c r="AF10107"/>
      <c r="AG10107"/>
      <c r="AH10107"/>
      <c r="AI10107"/>
      <c r="AJ10107"/>
      <c r="AK10107"/>
      <c r="AL10107"/>
      <c r="AM10107"/>
      <c r="AN10107"/>
      <c r="AO10107"/>
      <c r="AP10107"/>
      <c r="AQ10107"/>
      <c r="AR10107"/>
      <c r="AS10107"/>
      <c r="AT10107"/>
      <c r="AU10107"/>
      <c r="AV10107"/>
      <c r="AW10107"/>
      <c r="AX10107"/>
      <c r="AY10107"/>
      <c r="AZ10107"/>
      <c r="BA10107"/>
      <c r="BB10107"/>
      <c r="BC10107"/>
      <c r="BD10107"/>
    </row>
    <row r="10108" spans="1:56" s="4" customFormat="1" x14ac:dyDescent="0.2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  <c r="AF10108"/>
      <c r="AG10108"/>
      <c r="AH10108"/>
      <c r="AI10108"/>
      <c r="AJ10108"/>
      <c r="AK10108"/>
      <c r="AL10108"/>
      <c r="AM10108"/>
      <c r="AN10108"/>
      <c r="AO10108"/>
      <c r="AP10108"/>
      <c r="AQ10108"/>
      <c r="AR10108"/>
      <c r="AS10108"/>
      <c r="AT10108"/>
      <c r="AU10108"/>
      <c r="AV10108"/>
      <c r="AW10108"/>
      <c r="AX10108"/>
      <c r="AY10108"/>
      <c r="AZ10108"/>
      <c r="BA10108"/>
      <c r="BB10108"/>
      <c r="BC10108"/>
      <c r="BD10108"/>
    </row>
    <row r="10109" spans="1:56" s="4" customFormat="1" x14ac:dyDescent="0.2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  <c r="AF10109"/>
      <c r="AG10109"/>
      <c r="AH10109"/>
      <c r="AI10109"/>
      <c r="AJ10109"/>
      <c r="AK10109"/>
      <c r="AL10109"/>
      <c r="AM10109"/>
      <c r="AN10109"/>
      <c r="AO10109"/>
      <c r="AP10109"/>
      <c r="AQ10109"/>
      <c r="AR10109"/>
      <c r="AS10109"/>
      <c r="AT10109"/>
      <c r="AU10109"/>
      <c r="AV10109"/>
      <c r="AW10109"/>
      <c r="AX10109"/>
      <c r="AY10109"/>
      <c r="AZ10109"/>
      <c r="BA10109"/>
      <c r="BB10109"/>
      <c r="BC10109"/>
      <c r="BD10109"/>
    </row>
    <row r="10110" spans="1:56" s="4" customFormat="1" x14ac:dyDescent="0.2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  <c r="AF10110"/>
      <c r="AG10110"/>
      <c r="AH10110"/>
      <c r="AI10110"/>
      <c r="AJ10110"/>
      <c r="AK10110"/>
      <c r="AL10110"/>
      <c r="AM10110"/>
      <c r="AN10110"/>
      <c r="AO10110"/>
      <c r="AP10110"/>
      <c r="AQ10110"/>
      <c r="AR10110"/>
      <c r="AS10110"/>
      <c r="AT10110"/>
      <c r="AU10110"/>
      <c r="AV10110"/>
      <c r="AW10110"/>
      <c r="AX10110"/>
      <c r="AY10110"/>
      <c r="AZ10110"/>
      <c r="BA10110"/>
      <c r="BB10110"/>
      <c r="BC10110"/>
      <c r="BD10110"/>
    </row>
    <row r="10111" spans="1:56" s="4" customFormat="1" x14ac:dyDescent="0.2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  <c r="AF10111"/>
      <c r="AG10111"/>
      <c r="AH10111"/>
      <c r="AI10111"/>
      <c r="AJ10111"/>
      <c r="AK10111"/>
      <c r="AL10111"/>
      <c r="AM10111"/>
      <c r="AN10111"/>
      <c r="AO10111"/>
      <c r="AP10111"/>
      <c r="AQ10111"/>
      <c r="AR10111"/>
      <c r="AS10111"/>
      <c r="AT10111"/>
      <c r="AU10111"/>
      <c r="AV10111"/>
      <c r="AW10111"/>
      <c r="AX10111"/>
      <c r="AY10111"/>
      <c r="AZ10111"/>
      <c r="BA10111"/>
      <c r="BB10111"/>
      <c r="BC10111"/>
      <c r="BD10111"/>
    </row>
    <row r="10112" spans="1:56" s="4" customFormat="1" x14ac:dyDescent="0.2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  <c r="AF10112"/>
      <c r="AG10112"/>
      <c r="AH10112"/>
      <c r="AI10112"/>
      <c r="AJ10112"/>
      <c r="AK10112"/>
      <c r="AL10112"/>
      <c r="AM10112"/>
      <c r="AN10112"/>
      <c r="AO10112"/>
      <c r="AP10112"/>
      <c r="AQ10112"/>
      <c r="AR10112"/>
      <c r="AS10112"/>
      <c r="AT10112"/>
      <c r="AU10112"/>
      <c r="AV10112"/>
      <c r="AW10112"/>
      <c r="AX10112"/>
      <c r="AY10112"/>
      <c r="AZ10112"/>
      <c r="BA10112"/>
      <c r="BB10112"/>
      <c r="BC10112"/>
      <c r="BD10112"/>
    </row>
    <row r="10113" spans="1:56" s="4" customFormat="1" x14ac:dyDescent="0.2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  <c r="AF10113"/>
      <c r="AG10113"/>
      <c r="AH10113"/>
      <c r="AI10113"/>
      <c r="AJ10113"/>
      <c r="AK10113"/>
      <c r="AL10113"/>
      <c r="AM10113"/>
      <c r="AN10113"/>
      <c r="AO10113"/>
      <c r="AP10113"/>
      <c r="AQ10113"/>
      <c r="AR10113"/>
      <c r="AS10113"/>
      <c r="AT10113"/>
      <c r="AU10113"/>
      <c r="AV10113"/>
      <c r="AW10113"/>
      <c r="AX10113"/>
      <c r="AY10113"/>
      <c r="AZ10113"/>
      <c r="BA10113"/>
      <c r="BB10113"/>
      <c r="BC10113"/>
      <c r="BD10113"/>
    </row>
    <row r="10114" spans="1:56" s="4" customFormat="1" x14ac:dyDescent="0.2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  <c r="AF10114"/>
      <c r="AG10114"/>
      <c r="AH10114"/>
      <c r="AI10114"/>
      <c r="AJ10114"/>
      <c r="AK10114"/>
      <c r="AL10114"/>
      <c r="AM10114"/>
      <c r="AN10114"/>
      <c r="AO10114"/>
      <c r="AP10114"/>
      <c r="AQ10114"/>
      <c r="AR10114"/>
      <c r="AS10114"/>
      <c r="AT10114"/>
      <c r="AU10114"/>
      <c r="AV10114"/>
      <c r="AW10114"/>
      <c r="AX10114"/>
      <c r="AY10114"/>
      <c r="AZ10114"/>
      <c r="BA10114"/>
      <c r="BB10114"/>
      <c r="BC10114"/>
      <c r="BD10114"/>
    </row>
    <row r="10115" spans="1:56" s="4" customFormat="1" x14ac:dyDescent="0.2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  <c r="AF10115"/>
      <c r="AG10115"/>
      <c r="AH10115"/>
      <c r="AI10115"/>
      <c r="AJ10115"/>
      <c r="AK10115"/>
      <c r="AL10115"/>
      <c r="AM10115"/>
      <c r="AN10115"/>
      <c r="AO10115"/>
      <c r="AP10115"/>
      <c r="AQ10115"/>
      <c r="AR10115"/>
      <c r="AS10115"/>
      <c r="AT10115"/>
      <c r="AU10115"/>
      <c r="AV10115"/>
      <c r="AW10115"/>
      <c r="AX10115"/>
      <c r="AY10115"/>
      <c r="AZ10115"/>
      <c r="BA10115"/>
      <c r="BB10115"/>
      <c r="BC10115"/>
      <c r="BD10115"/>
    </row>
    <row r="10116" spans="1:56" s="4" customFormat="1" x14ac:dyDescent="0.2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  <c r="AF10116"/>
      <c r="AG10116"/>
      <c r="AH10116"/>
      <c r="AI10116"/>
      <c r="AJ10116"/>
      <c r="AK10116"/>
      <c r="AL10116"/>
      <c r="AM10116"/>
      <c r="AN10116"/>
      <c r="AO10116"/>
      <c r="AP10116"/>
      <c r="AQ10116"/>
      <c r="AR10116"/>
      <c r="AS10116"/>
      <c r="AT10116"/>
      <c r="AU10116"/>
      <c r="AV10116"/>
      <c r="AW10116"/>
      <c r="AX10116"/>
      <c r="AY10116"/>
      <c r="AZ10116"/>
      <c r="BA10116"/>
      <c r="BB10116"/>
      <c r="BC10116"/>
      <c r="BD10116"/>
    </row>
    <row r="10117" spans="1:56" s="4" customFormat="1" x14ac:dyDescent="0.2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  <c r="AF10117"/>
      <c r="AG10117"/>
      <c r="AH10117"/>
      <c r="AI10117"/>
      <c r="AJ10117"/>
      <c r="AK10117"/>
      <c r="AL10117"/>
      <c r="AM10117"/>
      <c r="AN10117"/>
      <c r="AO10117"/>
      <c r="AP10117"/>
      <c r="AQ10117"/>
      <c r="AR10117"/>
      <c r="AS10117"/>
      <c r="AT10117"/>
      <c r="AU10117"/>
      <c r="AV10117"/>
      <c r="AW10117"/>
      <c r="AX10117"/>
      <c r="AY10117"/>
      <c r="AZ10117"/>
      <c r="BA10117"/>
      <c r="BB10117"/>
      <c r="BC10117"/>
      <c r="BD10117"/>
    </row>
    <row r="10118" spans="1:56" s="4" customFormat="1" x14ac:dyDescent="0.2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  <c r="AF10118"/>
      <c r="AG10118"/>
      <c r="AH10118"/>
      <c r="AI10118"/>
      <c r="AJ10118"/>
      <c r="AK10118"/>
      <c r="AL10118"/>
      <c r="AM10118"/>
      <c r="AN10118"/>
      <c r="AO10118"/>
      <c r="AP10118"/>
      <c r="AQ10118"/>
      <c r="AR10118"/>
      <c r="AS10118"/>
      <c r="AT10118"/>
      <c r="AU10118"/>
      <c r="AV10118"/>
      <c r="AW10118"/>
      <c r="AX10118"/>
      <c r="AY10118"/>
      <c r="AZ10118"/>
      <c r="BA10118"/>
      <c r="BB10118"/>
      <c r="BC10118"/>
      <c r="BD10118"/>
    </row>
    <row r="10119" spans="1:56" s="4" customFormat="1" x14ac:dyDescent="0.2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  <c r="AF10119"/>
      <c r="AG10119"/>
      <c r="AH10119"/>
      <c r="AI10119"/>
      <c r="AJ10119"/>
      <c r="AK10119"/>
      <c r="AL10119"/>
      <c r="AM10119"/>
      <c r="AN10119"/>
      <c r="AO10119"/>
      <c r="AP10119"/>
      <c r="AQ10119"/>
      <c r="AR10119"/>
      <c r="AS10119"/>
      <c r="AT10119"/>
      <c r="AU10119"/>
      <c r="AV10119"/>
      <c r="AW10119"/>
      <c r="AX10119"/>
      <c r="AY10119"/>
      <c r="AZ10119"/>
      <c r="BA10119"/>
      <c r="BB10119"/>
      <c r="BC10119"/>
      <c r="BD10119"/>
    </row>
    <row r="10120" spans="1:56" s="4" customFormat="1" x14ac:dyDescent="0.2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  <c r="AF10120"/>
      <c r="AG10120"/>
      <c r="AH10120"/>
      <c r="AI10120"/>
      <c r="AJ10120"/>
      <c r="AK10120"/>
      <c r="AL10120"/>
      <c r="AM10120"/>
      <c r="AN10120"/>
      <c r="AO10120"/>
      <c r="AP10120"/>
      <c r="AQ10120"/>
      <c r="AR10120"/>
      <c r="AS10120"/>
      <c r="AT10120"/>
      <c r="AU10120"/>
      <c r="AV10120"/>
      <c r="AW10120"/>
      <c r="AX10120"/>
      <c r="AY10120"/>
      <c r="AZ10120"/>
      <c r="BA10120"/>
      <c r="BB10120"/>
      <c r="BC10120"/>
      <c r="BD10120"/>
    </row>
    <row r="10121" spans="1:56" s="4" customFormat="1" x14ac:dyDescent="0.2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  <c r="AF10121"/>
      <c r="AG10121"/>
      <c r="AH10121"/>
      <c r="AI10121"/>
      <c r="AJ10121"/>
      <c r="AK10121"/>
      <c r="AL10121"/>
      <c r="AM10121"/>
      <c r="AN10121"/>
      <c r="AO10121"/>
      <c r="AP10121"/>
      <c r="AQ10121"/>
      <c r="AR10121"/>
      <c r="AS10121"/>
      <c r="AT10121"/>
      <c r="AU10121"/>
      <c r="AV10121"/>
      <c r="AW10121"/>
      <c r="AX10121"/>
      <c r="AY10121"/>
      <c r="AZ10121"/>
      <c r="BA10121"/>
      <c r="BB10121"/>
      <c r="BC10121"/>
      <c r="BD10121"/>
    </row>
    <row r="10122" spans="1:56" s="4" customFormat="1" x14ac:dyDescent="0.2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  <c r="AF10122"/>
      <c r="AG10122"/>
      <c r="AH10122"/>
      <c r="AI10122"/>
      <c r="AJ10122"/>
      <c r="AK10122"/>
      <c r="AL10122"/>
      <c r="AM10122"/>
      <c r="AN10122"/>
      <c r="AO10122"/>
      <c r="AP10122"/>
      <c r="AQ10122"/>
      <c r="AR10122"/>
      <c r="AS10122"/>
      <c r="AT10122"/>
      <c r="AU10122"/>
      <c r="AV10122"/>
      <c r="AW10122"/>
      <c r="AX10122"/>
      <c r="AY10122"/>
      <c r="AZ10122"/>
      <c r="BA10122"/>
      <c r="BB10122"/>
      <c r="BC10122"/>
      <c r="BD10122"/>
    </row>
    <row r="10123" spans="1:56" s="4" customFormat="1" x14ac:dyDescent="0.2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  <c r="AF10123"/>
      <c r="AG10123"/>
      <c r="AH10123"/>
      <c r="AI10123"/>
      <c r="AJ10123"/>
      <c r="AK10123"/>
      <c r="AL10123"/>
      <c r="AM10123"/>
      <c r="AN10123"/>
      <c r="AO10123"/>
      <c r="AP10123"/>
      <c r="AQ10123"/>
      <c r="AR10123"/>
      <c r="AS10123"/>
      <c r="AT10123"/>
      <c r="AU10123"/>
      <c r="AV10123"/>
      <c r="AW10123"/>
      <c r="AX10123"/>
      <c r="AY10123"/>
      <c r="AZ10123"/>
      <c r="BA10123"/>
      <c r="BB10123"/>
      <c r="BC10123"/>
      <c r="BD10123"/>
    </row>
    <row r="10124" spans="1:56" s="4" customFormat="1" x14ac:dyDescent="0.2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  <c r="AF10124"/>
      <c r="AG10124"/>
      <c r="AH10124"/>
      <c r="AI10124"/>
      <c r="AJ10124"/>
      <c r="AK10124"/>
      <c r="AL10124"/>
      <c r="AM10124"/>
      <c r="AN10124"/>
      <c r="AO10124"/>
      <c r="AP10124"/>
      <c r="AQ10124"/>
      <c r="AR10124"/>
      <c r="AS10124"/>
      <c r="AT10124"/>
      <c r="AU10124"/>
      <c r="AV10124"/>
      <c r="AW10124"/>
      <c r="AX10124"/>
      <c r="AY10124"/>
      <c r="AZ10124"/>
      <c r="BA10124"/>
      <c r="BB10124"/>
      <c r="BC10124"/>
      <c r="BD10124"/>
    </row>
    <row r="10125" spans="1:56" s="4" customFormat="1" x14ac:dyDescent="0.2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  <c r="AE10125"/>
      <c r="AF10125"/>
      <c r="AG10125"/>
      <c r="AH10125"/>
      <c r="AI10125"/>
      <c r="AJ10125"/>
      <c r="AK10125"/>
      <c r="AL10125"/>
      <c r="AM10125"/>
      <c r="AN10125"/>
      <c r="AO10125"/>
      <c r="AP10125"/>
      <c r="AQ10125"/>
      <c r="AR10125"/>
      <c r="AS10125"/>
      <c r="AT10125"/>
      <c r="AU10125"/>
      <c r="AV10125"/>
      <c r="AW10125"/>
      <c r="AX10125"/>
      <c r="AY10125"/>
      <c r="AZ10125"/>
      <c r="BA10125"/>
      <c r="BB10125"/>
      <c r="BC10125"/>
      <c r="BD10125"/>
    </row>
    <row r="10126" spans="1:56" s="4" customFormat="1" x14ac:dyDescent="0.2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  <c r="AF10126"/>
      <c r="AG10126"/>
      <c r="AH10126"/>
      <c r="AI10126"/>
      <c r="AJ10126"/>
      <c r="AK10126"/>
      <c r="AL10126"/>
      <c r="AM10126"/>
      <c r="AN10126"/>
      <c r="AO10126"/>
      <c r="AP10126"/>
      <c r="AQ10126"/>
      <c r="AR10126"/>
      <c r="AS10126"/>
      <c r="AT10126"/>
      <c r="AU10126"/>
      <c r="AV10126"/>
      <c r="AW10126"/>
      <c r="AX10126"/>
      <c r="AY10126"/>
      <c r="AZ10126"/>
      <c r="BA10126"/>
      <c r="BB10126"/>
      <c r="BC10126"/>
      <c r="BD10126"/>
    </row>
    <row r="10127" spans="1:56" s="4" customFormat="1" x14ac:dyDescent="0.2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  <c r="AF10127"/>
      <c r="AG10127"/>
      <c r="AH10127"/>
      <c r="AI10127"/>
      <c r="AJ10127"/>
      <c r="AK10127"/>
      <c r="AL10127"/>
      <c r="AM10127"/>
      <c r="AN10127"/>
      <c r="AO10127"/>
      <c r="AP10127"/>
      <c r="AQ10127"/>
      <c r="AR10127"/>
      <c r="AS10127"/>
      <c r="AT10127"/>
      <c r="AU10127"/>
      <c r="AV10127"/>
      <c r="AW10127"/>
      <c r="AX10127"/>
      <c r="AY10127"/>
      <c r="AZ10127"/>
      <c r="BA10127"/>
      <c r="BB10127"/>
      <c r="BC10127"/>
      <c r="BD10127"/>
    </row>
    <row r="10128" spans="1:56" s="4" customFormat="1" x14ac:dyDescent="0.2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  <c r="AF10128"/>
      <c r="AG10128"/>
      <c r="AH10128"/>
      <c r="AI10128"/>
      <c r="AJ10128"/>
      <c r="AK10128"/>
      <c r="AL10128"/>
      <c r="AM10128"/>
      <c r="AN10128"/>
      <c r="AO10128"/>
      <c r="AP10128"/>
      <c r="AQ10128"/>
      <c r="AR10128"/>
      <c r="AS10128"/>
      <c r="AT10128"/>
      <c r="AU10128"/>
      <c r="AV10128"/>
      <c r="AW10128"/>
      <c r="AX10128"/>
      <c r="AY10128"/>
      <c r="AZ10128"/>
      <c r="BA10128"/>
      <c r="BB10128"/>
      <c r="BC10128"/>
      <c r="BD10128"/>
    </row>
    <row r="10129" spans="1:56" s="4" customFormat="1" x14ac:dyDescent="0.2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  <c r="AF10129"/>
      <c r="AG10129"/>
      <c r="AH10129"/>
      <c r="AI10129"/>
      <c r="AJ10129"/>
      <c r="AK10129"/>
      <c r="AL10129"/>
      <c r="AM10129"/>
      <c r="AN10129"/>
      <c r="AO10129"/>
      <c r="AP10129"/>
      <c r="AQ10129"/>
      <c r="AR10129"/>
      <c r="AS10129"/>
      <c r="AT10129"/>
      <c r="AU10129"/>
      <c r="AV10129"/>
      <c r="AW10129"/>
      <c r="AX10129"/>
      <c r="AY10129"/>
      <c r="AZ10129"/>
      <c r="BA10129"/>
      <c r="BB10129"/>
      <c r="BC10129"/>
      <c r="BD10129"/>
    </row>
    <row r="10130" spans="1:56" s="4" customFormat="1" x14ac:dyDescent="0.2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  <c r="AF10130"/>
      <c r="AG10130"/>
      <c r="AH10130"/>
      <c r="AI10130"/>
      <c r="AJ10130"/>
      <c r="AK10130"/>
      <c r="AL10130"/>
      <c r="AM10130"/>
      <c r="AN10130"/>
      <c r="AO10130"/>
      <c r="AP10130"/>
      <c r="AQ10130"/>
      <c r="AR10130"/>
      <c r="AS10130"/>
      <c r="AT10130"/>
      <c r="AU10130"/>
      <c r="AV10130"/>
      <c r="AW10130"/>
      <c r="AX10130"/>
      <c r="AY10130"/>
      <c r="AZ10130"/>
      <c r="BA10130"/>
      <c r="BB10130"/>
      <c r="BC10130"/>
      <c r="BD10130"/>
    </row>
    <row r="10131" spans="1:56" s="4" customFormat="1" x14ac:dyDescent="0.2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  <c r="AF10131"/>
      <c r="AG10131"/>
      <c r="AH10131"/>
      <c r="AI10131"/>
      <c r="AJ10131"/>
      <c r="AK10131"/>
      <c r="AL10131"/>
      <c r="AM10131"/>
      <c r="AN10131"/>
      <c r="AO10131"/>
      <c r="AP10131"/>
      <c r="AQ10131"/>
      <c r="AR10131"/>
      <c r="AS10131"/>
      <c r="AT10131"/>
      <c r="AU10131"/>
      <c r="AV10131"/>
      <c r="AW10131"/>
      <c r="AX10131"/>
      <c r="AY10131"/>
      <c r="AZ10131"/>
      <c r="BA10131"/>
      <c r="BB10131"/>
      <c r="BC10131"/>
      <c r="BD10131"/>
    </row>
    <row r="10132" spans="1:56" s="4" customFormat="1" x14ac:dyDescent="0.2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  <c r="AF10132"/>
      <c r="AG10132"/>
      <c r="AH10132"/>
      <c r="AI10132"/>
      <c r="AJ10132"/>
      <c r="AK10132"/>
      <c r="AL10132"/>
      <c r="AM10132"/>
      <c r="AN10132"/>
      <c r="AO10132"/>
      <c r="AP10132"/>
      <c r="AQ10132"/>
      <c r="AR10132"/>
      <c r="AS10132"/>
      <c r="AT10132"/>
      <c r="AU10132"/>
      <c r="AV10132"/>
      <c r="AW10132"/>
      <c r="AX10132"/>
      <c r="AY10132"/>
      <c r="AZ10132"/>
      <c r="BA10132"/>
      <c r="BB10132"/>
      <c r="BC10132"/>
      <c r="BD10132"/>
    </row>
    <row r="10133" spans="1:56" s="4" customFormat="1" x14ac:dyDescent="0.2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  <c r="AF10133"/>
      <c r="AG10133"/>
      <c r="AH10133"/>
      <c r="AI10133"/>
      <c r="AJ10133"/>
      <c r="AK10133"/>
      <c r="AL10133"/>
      <c r="AM10133"/>
      <c r="AN10133"/>
      <c r="AO10133"/>
      <c r="AP10133"/>
      <c r="AQ10133"/>
      <c r="AR10133"/>
      <c r="AS10133"/>
      <c r="AT10133"/>
      <c r="AU10133"/>
      <c r="AV10133"/>
      <c r="AW10133"/>
      <c r="AX10133"/>
      <c r="AY10133"/>
      <c r="AZ10133"/>
      <c r="BA10133"/>
      <c r="BB10133"/>
      <c r="BC10133"/>
      <c r="BD10133"/>
    </row>
    <row r="10134" spans="1:56" s="4" customFormat="1" x14ac:dyDescent="0.2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  <c r="AF10134"/>
      <c r="AG10134"/>
      <c r="AH10134"/>
      <c r="AI10134"/>
      <c r="AJ10134"/>
      <c r="AK10134"/>
      <c r="AL10134"/>
      <c r="AM10134"/>
      <c r="AN10134"/>
      <c r="AO10134"/>
      <c r="AP10134"/>
      <c r="AQ10134"/>
      <c r="AR10134"/>
      <c r="AS10134"/>
      <c r="AT10134"/>
      <c r="AU10134"/>
      <c r="AV10134"/>
      <c r="AW10134"/>
      <c r="AX10134"/>
      <c r="AY10134"/>
      <c r="AZ10134"/>
      <c r="BA10134"/>
      <c r="BB10134"/>
      <c r="BC10134"/>
      <c r="BD10134"/>
    </row>
    <row r="10135" spans="1:56" s="4" customFormat="1" x14ac:dyDescent="0.2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  <c r="AF10135"/>
      <c r="AG10135"/>
      <c r="AH10135"/>
      <c r="AI10135"/>
      <c r="AJ10135"/>
      <c r="AK10135"/>
      <c r="AL10135"/>
      <c r="AM10135"/>
      <c r="AN10135"/>
      <c r="AO10135"/>
      <c r="AP10135"/>
      <c r="AQ10135"/>
      <c r="AR10135"/>
      <c r="AS10135"/>
      <c r="AT10135"/>
      <c r="AU10135"/>
      <c r="AV10135"/>
      <c r="AW10135"/>
      <c r="AX10135"/>
      <c r="AY10135"/>
      <c r="AZ10135"/>
      <c r="BA10135"/>
      <c r="BB10135"/>
      <c r="BC10135"/>
      <c r="BD10135"/>
    </row>
    <row r="10136" spans="1:56" s="4" customFormat="1" x14ac:dyDescent="0.2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  <c r="AF10136"/>
      <c r="AG10136"/>
      <c r="AH10136"/>
      <c r="AI10136"/>
      <c r="AJ10136"/>
      <c r="AK10136"/>
      <c r="AL10136"/>
      <c r="AM10136"/>
      <c r="AN10136"/>
      <c r="AO10136"/>
      <c r="AP10136"/>
      <c r="AQ10136"/>
      <c r="AR10136"/>
      <c r="AS10136"/>
      <c r="AT10136"/>
      <c r="AU10136"/>
      <c r="AV10136"/>
      <c r="AW10136"/>
      <c r="AX10136"/>
      <c r="AY10136"/>
      <c r="AZ10136"/>
      <c r="BA10136"/>
      <c r="BB10136"/>
      <c r="BC10136"/>
      <c r="BD10136"/>
    </row>
    <row r="10137" spans="1:56" s="4" customFormat="1" x14ac:dyDescent="0.2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  <c r="AF10137"/>
      <c r="AG10137"/>
      <c r="AH10137"/>
      <c r="AI10137"/>
      <c r="AJ10137"/>
      <c r="AK10137"/>
      <c r="AL10137"/>
      <c r="AM10137"/>
      <c r="AN10137"/>
      <c r="AO10137"/>
      <c r="AP10137"/>
      <c r="AQ10137"/>
      <c r="AR10137"/>
      <c r="AS10137"/>
      <c r="AT10137"/>
      <c r="AU10137"/>
      <c r="AV10137"/>
      <c r="AW10137"/>
      <c r="AX10137"/>
      <c r="AY10137"/>
      <c r="AZ10137"/>
      <c r="BA10137"/>
      <c r="BB10137"/>
      <c r="BC10137"/>
      <c r="BD10137"/>
    </row>
    <row r="10138" spans="1:56" s="4" customFormat="1" x14ac:dyDescent="0.2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  <c r="AF10138"/>
      <c r="AG10138"/>
      <c r="AH10138"/>
      <c r="AI10138"/>
      <c r="AJ10138"/>
      <c r="AK10138"/>
      <c r="AL10138"/>
      <c r="AM10138"/>
      <c r="AN10138"/>
      <c r="AO10138"/>
      <c r="AP10138"/>
      <c r="AQ10138"/>
      <c r="AR10138"/>
      <c r="AS10138"/>
      <c r="AT10138"/>
      <c r="AU10138"/>
      <c r="AV10138"/>
      <c r="AW10138"/>
      <c r="AX10138"/>
      <c r="AY10138"/>
      <c r="AZ10138"/>
      <c r="BA10138"/>
      <c r="BB10138"/>
      <c r="BC10138"/>
      <c r="BD10138"/>
    </row>
    <row r="10139" spans="1:56" s="4" customFormat="1" x14ac:dyDescent="0.2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  <c r="AF10139"/>
      <c r="AG10139"/>
      <c r="AH10139"/>
      <c r="AI10139"/>
      <c r="AJ10139"/>
      <c r="AK10139"/>
      <c r="AL10139"/>
      <c r="AM10139"/>
      <c r="AN10139"/>
      <c r="AO10139"/>
      <c r="AP10139"/>
      <c r="AQ10139"/>
      <c r="AR10139"/>
      <c r="AS10139"/>
      <c r="AT10139"/>
      <c r="AU10139"/>
      <c r="AV10139"/>
      <c r="AW10139"/>
      <c r="AX10139"/>
      <c r="AY10139"/>
      <c r="AZ10139"/>
      <c r="BA10139"/>
      <c r="BB10139"/>
      <c r="BC10139"/>
      <c r="BD10139"/>
    </row>
    <row r="10140" spans="1:56" s="4" customFormat="1" x14ac:dyDescent="0.2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  <c r="AF10140"/>
      <c r="AG10140"/>
      <c r="AH10140"/>
      <c r="AI10140"/>
      <c r="AJ10140"/>
      <c r="AK10140"/>
      <c r="AL10140"/>
      <c r="AM10140"/>
      <c r="AN10140"/>
      <c r="AO10140"/>
      <c r="AP10140"/>
      <c r="AQ10140"/>
      <c r="AR10140"/>
      <c r="AS10140"/>
      <c r="AT10140"/>
      <c r="AU10140"/>
      <c r="AV10140"/>
      <c r="AW10140"/>
      <c r="AX10140"/>
      <c r="AY10140"/>
      <c r="AZ10140"/>
      <c r="BA10140"/>
      <c r="BB10140"/>
      <c r="BC10140"/>
      <c r="BD10140"/>
    </row>
    <row r="10141" spans="1:56" s="4" customFormat="1" x14ac:dyDescent="0.2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  <c r="AF10141"/>
      <c r="AG10141"/>
      <c r="AH10141"/>
      <c r="AI10141"/>
      <c r="AJ10141"/>
      <c r="AK10141"/>
      <c r="AL10141"/>
      <c r="AM10141"/>
      <c r="AN10141"/>
      <c r="AO10141"/>
      <c r="AP10141"/>
      <c r="AQ10141"/>
      <c r="AR10141"/>
      <c r="AS10141"/>
      <c r="AT10141"/>
      <c r="AU10141"/>
      <c r="AV10141"/>
      <c r="AW10141"/>
      <c r="AX10141"/>
      <c r="AY10141"/>
      <c r="AZ10141"/>
      <c r="BA10141"/>
      <c r="BB10141"/>
      <c r="BC10141"/>
      <c r="BD10141"/>
    </row>
    <row r="10142" spans="1:56" s="4" customFormat="1" x14ac:dyDescent="0.2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  <c r="AF10142"/>
      <c r="AG10142"/>
      <c r="AH10142"/>
      <c r="AI10142"/>
      <c r="AJ10142"/>
      <c r="AK10142"/>
      <c r="AL10142"/>
      <c r="AM10142"/>
      <c r="AN10142"/>
      <c r="AO10142"/>
      <c r="AP10142"/>
      <c r="AQ10142"/>
      <c r="AR10142"/>
      <c r="AS10142"/>
      <c r="AT10142"/>
      <c r="AU10142"/>
      <c r="AV10142"/>
      <c r="AW10142"/>
      <c r="AX10142"/>
      <c r="AY10142"/>
      <c r="AZ10142"/>
      <c r="BA10142"/>
      <c r="BB10142"/>
      <c r="BC10142"/>
      <c r="BD10142"/>
    </row>
    <row r="10143" spans="1:56" s="4" customFormat="1" x14ac:dyDescent="0.2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  <c r="AF10143"/>
      <c r="AG10143"/>
      <c r="AH10143"/>
      <c r="AI10143"/>
      <c r="AJ10143"/>
      <c r="AK10143"/>
      <c r="AL10143"/>
      <c r="AM10143"/>
      <c r="AN10143"/>
      <c r="AO10143"/>
      <c r="AP10143"/>
      <c r="AQ10143"/>
      <c r="AR10143"/>
      <c r="AS10143"/>
      <c r="AT10143"/>
      <c r="AU10143"/>
      <c r="AV10143"/>
      <c r="AW10143"/>
      <c r="AX10143"/>
      <c r="AY10143"/>
      <c r="AZ10143"/>
      <c r="BA10143"/>
      <c r="BB10143"/>
      <c r="BC10143"/>
      <c r="BD10143"/>
    </row>
    <row r="10144" spans="1:56" s="4" customFormat="1" x14ac:dyDescent="0.2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  <c r="AF10144"/>
      <c r="AG10144"/>
      <c r="AH10144"/>
      <c r="AI10144"/>
      <c r="AJ10144"/>
      <c r="AK10144"/>
      <c r="AL10144"/>
      <c r="AM10144"/>
      <c r="AN10144"/>
      <c r="AO10144"/>
      <c r="AP10144"/>
      <c r="AQ10144"/>
      <c r="AR10144"/>
      <c r="AS10144"/>
      <c r="AT10144"/>
      <c r="AU10144"/>
      <c r="AV10144"/>
      <c r="AW10144"/>
      <c r="AX10144"/>
      <c r="AY10144"/>
      <c r="AZ10144"/>
      <c r="BA10144"/>
      <c r="BB10144"/>
      <c r="BC10144"/>
      <c r="BD10144"/>
    </row>
    <row r="10145" spans="1:56" s="4" customFormat="1" x14ac:dyDescent="0.2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  <c r="AF10145"/>
      <c r="AG10145"/>
      <c r="AH10145"/>
      <c r="AI10145"/>
      <c r="AJ10145"/>
      <c r="AK10145"/>
      <c r="AL10145"/>
      <c r="AM10145"/>
      <c r="AN10145"/>
      <c r="AO10145"/>
      <c r="AP10145"/>
      <c r="AQ10145"/>
      <c r="AR10145"/>
      <c r="AS10145"/>
      <c r="AT10145"/>
      <c r="AU10145"/>
      <c r="AV10145"/>
      <c r="AW10145"/>
      <c r="AX10145"/>
      <c r="AY10145"/>
      <c r="AZ10145"/>
      <c r="BA10145"/>
      <c r="BB10145"/>
      <c r="BC10145"/>
      <c r="BD10145"/>
    </row>
    <row r="10146" spans="1:56" s="4" customFormat="1" x14ac:dyDescent="0.2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  <c r="AF10146"/>
      <c r="AG10146"/>
      <c r="AH10146"/>
      <c r="AI10146"/>
      <c r="AJ10146"/>
      <c r="AK10146"/>
      <c r="AL10146"/>
      <c r="AM10146"/>
      <c r="AN10146"/>
      <c r="AO10146"/>
      <c r="AP10146"/>
      <c r="AQ10146"/>
      <c r="AR10146"/>
      <c r="AS10146"/>
      <c r="AT10146"/>
      <c r="AU10146"/>
      <c r="AV10146"/>
      <c r="AW10146"/>
      <c r="AX10146"/>
      <c r="AY10146"/>
      <c r="AZ10146"/>
      <c r="BA10146"/>
      <c r="BB10146"/>
      <c r="BC10146"/>
      <c r="BD10146"/>
    </row>
    <row r="10147" spans="1:56" s="4" customFormat="1" x14ac:dyDescent="0.2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  <c r="AF10147"/>
      <c r="AG10147"/>
      <c r="AH10147"/>
      <c r="AI10147"/>
      <c r="AJ10147"/>
      <c r="AK10147"/>
      <c r="AL10147"/>
      <c r="AM10147"/>
      <c r="AN10147"/>
      <c r="AO10147"/>
      <c r="AP10147"/>
      <c r="AQ10147"/>
      <c r="AR10147"/>
      <c r="AS10147"/>
      <c r="AT10147"/>
      <c r="AU10147"/>
      <c r="AV10147"/>
      <c r="AW10147"/>
      <c r="AX10147"/>
      <c r="AY10147"/>
      <c r="AZ10147"/>
      <c r="BA10147"/>
      <c r="BB10147"/>
      <c r="BC10147"/>
      <c r="BD10147"/>
    </row>
    <row r="10148" spans="1:56" s="4" customFormat="1" x14ac:dyDescent="0.2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  <c r="AF10148"/>
      <c r="AG10148"/>
      <c r="AH10148"/>
      <c r="AI10148"/>
      <c r="AJ10148"/>
      <c r="AK10148"/>
      <c r="AL10148"/>
      <c r="AM10148"/>
      <c r="AN10148"/>
      <c r="AO10148"/>
      <c r="AP10148"/>
      <c r="AQ10148"/>
      <c r="AR10148"/>
      <c r="AS10148"/>
      <c r="AT10148"/>
      <c r="AU10148"/>
      <c r="AV10148"/>
      <c r="AW10148"/>
      <c r="AX10148"/>
      <c r="AY10148"/>
      <c r="AZ10148"/>
      <c r="BA10148"/>
      <c r="BB10148"/>
      <c r="BC10148"/>
      <c r="BD10148"/>
    </row>
    <row r="10149" spans="1:56" s="4" customFormat="1" x14ac:dyDescent="0.2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  <c r="AE10149"/>
      <c r="AF10149"/>
      <c r="AG10149"/>
      <c r="AH10149"/>
      <c r="AI10149"/>
      <c r="AJ10149"/>
      <c r="AK10149"/>
      <c r="AL10149"/>
      <c r="AM10149"/>
      <c r="AN10149"/>
      <c r="AO10149"/>
      <c r="AP10149"/>
      <c r="AQ10149"/>
      <c r="AR10149"/>
      <c r="AS10149"/>
      <c r="AT10149"/>
      <c r="AU10149"/>
      <c r="AV10149"/>
      <c r="AW10149"/>
      <c r="AX10149"/>
      <c r="AY10149"/>
      <c r="AZ10149"/>
      <c r="BA10149"/>
      <c r="BB10149"/>
      <c r="BC10149"/>
      <c r="BD10149"/>
    </row>
    <row r="10150" spans="1:56" s="4" customFormat="1" x14ac:dyDescent="0.2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  <c r="AF10150"/>
      <c r="AG10150"/>
      <c r="AH10150"/>
      <c r="AI10150"/>
      <c r="AJ10150"/>
      <c r="AK10150"/>
      <c r="AL10150"/>
      <c r="AM10150"/>
      <c r="AN10150"/>
      <c r="AO10150"/>
      <c r="AP10150"/>
      <c r="AQ10150"/>
      <c r="AR10150"/>
      <c r="AS10150"/>
      <c r="AT10150"/>
      <c r="AU10150"/>
      <c r="AV10150"/>
      <c r="AW10150"/>
      <c r="AX10150"/>
      <c r="AY10150"/>
      <c r="AZ10150"/>
      <c r="BA10150"/>
      <c r="BB10150"/>
      <c r="BC10150"/>
      <c r="BD10150"/>
    </row>
    <row r="10151" spans="1:56" s="4" customFormat="1" x14ac:dyDescent="0.2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  <c r="AF10151"/>
      <c r="AG10151"/>
      <c r="AH10151"/>
      <c r="AI10151"/>
      <c r="AJ10151"/>
      <c r="AK10151"/>
      <c r="AL10151"/>
      <c r="AM10151"/>
      <c r="AN10151"/>
      <c r="AO10151"/>
      <c r="AP10151"/>
      <c r="AQ10151"/>
      <c r="AR10151"/>
      <c r="AS10151"/>
      <c r="AT10151"/>
      <c r="AU10151"/>
      <c r="AV10151"/>
      <c r="AW10151"/>
      <c r="AX10151"/>
      <c r="AY10151"/>
      <c r="AZ10151"/>
      <c r="BA10151"/>
      <c r="BB10151"/>
      <c r="BC10151"/>
      <c r="BD10151"/>
    </row>
    <row r="10152" spans="1:56" s="4" customFormat="1" x14ac:dyDescent="0.2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  <c r="AF10152"/>
      <c r="AG10152"/>
      <c r="AH10152"/>
      <c r="AI10152"/>
      <c r="AJ10152"/>
      <c r="AK10152"/>
      <c r="AL10152"/>
      <c r="AM10152"/>
      <c r="AN10152"/>
      <c r="AO10152"/>
      <c r="AP10152"/>
      <c r="AQ10152"/>
      <c r="AR10152"/>
      <c r="AS10152"/>
      <c r="AT10152"/>
      <c r="AU10152"/>
      <c r="AV10152"/>
      <c r="AW10152"/>
      <c r="AX10152"/>
      <c r="AY10152"/>
      <c r="AZ10152"/>
      <c r="BA10152"/>
      <c r="BB10152"/>
      <c r="BC10152"/>
      <c r="BD10152"/>
    </row>
    <row r="10153" spans="1:56" s="4" customFormat="1" x14ac:dyDescent="0.2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  <c r="AF10153"/>
      <c r="AG10153"/>
      <c r="AH10153"/>
      <c r="AI10153"/>
      <c r="AJ10153"/>
      <c r="AK10153"/>
      <c r="AL10153"/>
      <c r="AM10153"/>
      <c r="AN10153"/>
      <c r="AO10153"/>
      <c r="AP10153"/>
      <c r="AQ10153"/>
      <c r="AR10153"/>
      <c r="AS10153"/>
      <c r="AT10153"/>
      <c r="AU10153"/>
      <c r="AV10153"/>
      <c r="AW10153"/>
      <c r="AX10153"/>
      <c r="AY10153"/>
      <c r="AZ10153"/>
      <c r="BA10153"/>
      <c r="BB10153"/>
      <c r="BC10153"/>
      <c r="BD10153"/>
    </row>
    <row r="10154" spans="1:56" s="4" customFormat="1" x14ac:dyDescent="0.2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  <c r="AF10154"/>
      <c r="AG10154"/>
      <c r="AH10154"/>
      <c r="AI10154"/>
      <c r="AJ10154"/>
      <c r="AK10154"/>
      <c r="AL10154"/>
      <c r="AM10154"/>
      <c r="AN10154"/>
      <c r="AO10154"/>
      <c r="AP10154"/>
      <c r="AQ10154"/>
      <c r="AR10154"/>
      <c r="AS10154"/>
      <c r="AT10154"/>
      <c r="AU10154"/>
      <c r="AV10154"/>
      <c r="AW10154"/>
      <c r="AX10154"/>
      <c r="AY10154"/>
      <c r="AZ10154"/>
      <c r="BA10154"/>
      <c r="BB10154"/>
      <c r="BC10154"/>
      <c r="BD10154"/>
    </row>
    <row r="10155" spans="1:56" s="4" customFormat="1" x14ac:dyDescent="0.2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  <c r="AF10155"/>
      <c r="AG10155"/>
      <c r="AH10155"/>
      <c r="AI10155"/>
      <c r="AJ10155"/>
      <c r="AK10155"/>
      <c r="AL10155"/>
      <c r="AM10155"/>
      <c r="AN10155"/>
      <c r="AO10155"/>
      <c r="AP10155"/>
      <c r="AQ10155"/>
      <c r="AR10155"/>
      <c r="AS10155"/>
      <c r="AT10155"/>
      <c r="AU10155"/>
      <c r="AV10155"/>
      <c r="AW10155"/>
      <c r="AX10155"/>
      <c r="AY10155"/>
      <c r="AZ10155"/>
      <c r="BA10155"/>
      <c r="BB10155"/>
      <c r="BC10155"/>
      <c r="BD10155"/>
    </row>
    <row r="10156" spans="1:56" s="4" customFormat="1" x14ac:dyDescent="0.2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  <c r="AF10156"/>
      <c r="AG10156"/>
      <c r="AH10156"/>
      <c r="AI10156"/>
      <c r="AJ10156"/>
      <c r="AK10156"/>
      <c r="AL10156"/>
      <c r="AM10156"/>
      <c r="AN10156"/>
      <c r="AO10156"/>
      <c r="AP10156"/>
      <c r="AQ10156"/>
      <c r="AR10156"/>
      <c r="AS10156"/>
      <c r="AT10156"/>
      <c r="AU10156"/>
      <c r="AV10156"/>
      <c r="AW10156"/>
      <c r="AX10156"/>
      <c r="AY10156"/>
      <c r="AZ10156"/>
      <c r="BA10156"/>
      <c r="BB10156"/>
      <c r="BC10156"/>
      <c r="BD10156"/>
    </row>
    <row r="10157" spans="1:56" s="4" customFormat="1" x14ac:dyDescent="0.2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  <c r="AF10157"/>
      <c r="AG10157"/>
      <c r="AH10157"/>
      <c r="AI10157"/>
      <c r="AJ10157"/>
      <c r="AK10157"/>
      <c r="AL10157"/>
      <c r="AM10157"/>
      <c r="AN10157"/>
      <c r="AO10157"/>
      <c r="AP10157"/>
      <c r="AQ10157"/>
      <c r="AR10157"/>
      <c r="AS10157"/>
      <c r="AT10157"/>
      <c r="AU10157"/>
      <c r="AV10157"/>
      <c r="AW10157"/>
      <c r="AX10157"/>
      <c r="AY10157"/>
      <c r="AZ10157"/>
      <c r="BA10157"/>
      <c r="BB10157"/>
      <c r="BC10157"/>
      <c r="BD10157"/>
    </row>
    <row r="10158" spans="1:56" s="4" customFormat="1" x14ac:dyDescent="0.2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  <c r="AF10158"/>
      <c r="AG10158"/>
      <c r="AH10158"/>
      <c r="AI10158"/>
      <c r="AJ10158"/>
      <c r="AK10158"/>
      <c r="AL10158"/>
      <c r="AM10158"/>
      <c r="AN10158"/>
      <c r="AO10158"/>
      <c r="AP10158"/>
      <c r="AQ10158"/>
      <c r="AR10158"/>
      <c r="AS10158"/>
      <c r="AT10158"/>
      <c r="AU10158"/>
      <c r="AV10158"/>
      <c r="AW10158"/>
      <c r="AX10158"/>
      <c r="AY10158"/>
      <c r="AZ10158"/>
      <c r="BA10158"/>
      <c r="BB10158"/>
      <c r="BC10158"/>
      <c r="BD10158"/>
    </row>
    <row r="10159" spans="1:56" s="4" customFormat="1" x14ac:dyDescent="0.2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  <c r="AF10159"/>
      <c r="AG10159"/>
      <c r="AH10159"/>
      <c r="AI10159"/>
      <c r="AJ10159"/>
      <c r="AK10159"/>
      <c r="AL10159"/>
      <c r="AM10159"/>
      <c r="AN10159"/>
      <c r="AO10159"/>
      <c r="AP10159"/>
      <c r="AQ10159"/>
      <c r="AR10159"/>
      <c r="AS10159"/>
      <c r="AT10159"/>
      <c r="AU10159"/>
      <c r="AV10159"/>
      <c r="AW10159"/>
      <c r="AX10159"/>
      <c r="AY10159"/>
      <c r="AZ10159"/>
      <c r="BA10159"/>
      <c r="BB10159"/>
      <c r="BC10159"/>
      <c r="BD10159"/>
    </row>
    <row r="10160" spans="1:56" s="4" customFormat="1" x14ac:dyDescent="0.2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  <c r="AF10160"/>
      <c r="AG10160"/>
      <c r="AH10160"/>
      <c r="AI10160"/>
      <c r="AJ10160"/>
      <c r="AK10160"/>
      <c r="AL10160"/>
      <c r="AM10160"/>
      <c r="AN10160"/>
      <c r="AO10160"/>
      <c r="AP10160"/>
      <c r="AQ10160"/>
      <c r="AR10160"/>
      <c r="AS10160"/>
      <c r="AT10160"/>
      <c r="AU10160"/>
      <c r="AV10160"/>
      <c r="AW10160"/>
      <c r="AX10160"/>
      <c r="AY10160"/>
      <c r="AZ10160"/>
      <c r="BA10160"/>
      <c r="BB10160"/>
      <c r="BC10160"/>
      <c r="BD10160"/>
    </row>
    <row r="10161" spans="1:56" s="4" customFormat="1" x14ac:dyDescent="0.2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  <c r="AF10161"/>
      <c r="AG10161"/>
      <c r="AH10161"/>
      <c r="AI10161"/>
      <c r="AJ10161"/>
      <c r="AK10161"/>
      <c r="AL10161"/>
      <c r="AM10161"/>
      <c r="AN10161"/>
      <c r="AO10161"/>
      <c r="AP10161"/>
      <c r="AQ10161"/>
      <c r="AR10161"/>
      <c r="AS10161"/>
      <c r="AT10161"/>
      <c r="AU10161"/>
      <c r="AV10161"/>
      <c r="AW10161"/>
      <c r="AX10161"/>
      <c r="AY10161"/>
      <c r="AZ10161"/>
      <c r="BA10161"/>
      <c r="BB10161"/>
      <c r="BC10161"/>
      <c r="BD10161"/>
    </row>
    <row r="10162" spans="1:56" s="4" customFormat="1" x14ac:dyDescent="0.2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  <c r="AF10162"/>
      <c r="AG10162"/>
      <c r="AH10162"/>
      <c r="AI10162"/>
      <c r="AJ10162"/>
      <c r="AK10162"/>
      <c r="AL10162"/>
      <c r="AM10162"/>
      <c r="AN10162"/>
      <c r="AO10162"/>
      <c r="AP10162"/>
      <c r="AQ10162"/>
      <c r="AR10162"/>
      <c r="AS10162"/>
      <c r="AT10162"/>
      <c r="AU10162"/>
      <c r="AV10162"/>
      <c r="AW10162"/>
      <c r="AX10162"/>
      <c r="AY10162"/>
      <c r="AZ10162"/>
      <c r="BA10162"/>
      <c r="BB10162"/>
      <c r="BC10162"/>
      <c r="BD10162"/>
    </row>
    <row r="10163" spans="1:56" s="4" customFormat="1" x14ac:dyDescent="0.2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  <c r="AF10163"/>
      <c r="AG10163"/>
      <c r="AH10163"/>
      <c r="AI10163"/>
      <c r="AJ10163"/>
      <c r="AK10163"/>
      <c r="AL10163"/>
      <c r="AM10163"/>
      <c r="AN10163"/>
      <c r="AO10163"/>
      <c r="AP10163"/>
      <c r="AQ10163"/>
      <c r="AR10163"/>
      <c r="AS10163"/>
      <c r="AT10163"/>
      <c r="AU10163"/>
      <c r="AV10163"/>
      <c r="AW10163"/>
      <c r="AX10163"/>
      <c r="AY10163"/>
      <c r="AZ10163"/>
      <c r="BA10163"/>
      <c r="BB10163"/>
      <c r="BC10163"/>
      <c r="BD10163"/>
    </row>
    <row r="10164" spans="1:56" s="4" customFormat="1" x14ac:dyDescent="0.2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  <c r="AF10164"/>
      <c r="AG10164"/>
      <c r="AH10164"/>
      <c r="AI10164"/>
      <c r="AJ10164"/>
      <c r="AK10164"/>
      <c r="AL10164"/>
      <c r="AM10164"/>
      <c r="AN10164"/>
      <c r="AO10164"/>
      <c r="AP10164"/>
      <c r="AQ10164"/>
      <c r="AR10164"/>
      <c r="AS10164"/>
      <c r="AT10164"/>
      <c r="AU10164"/>
      <c r="AV10164"/>
      <c r="AW10164"/>
      <c r="AX10164"/>
      <c r="AY10164"/>
      <c r="AZ10164"/>
      <c r="BA10164"/>
      <c r="BB10164"/>
      <c r="BC10164"/>
      <c r="BD10164"/>
    </row>
    <row r="10165" spans="1:56" s="4" customFormat="1" x14ac:dyDescent="0.2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  <c r="AF10165"/>
      <c r="AG10165"/>
      <c r="AH10165"/>
      <c r="AI10165"/>
      <c r="AJ10165"/>
      <c r="AK10165"/>
      <c r="AL10165"/>
      <c r="AM10165"/>
      <c r="AN10165"/>
      <c r="AO10165"/>
      <c r="AP10165"/>
      <c r="AQ10165"/>
      <c r="AR10165"/>
      <c r="AS10165"/>
      <c r="AT10165"/>
      <c r="AU10165"/>
      <c r="AV10165"/>
      <c r="AW10165"/>
      <c r="AX10165"/>
      <c r="AY10165"/>
      <c r="AZ10165"/>
      <c r="BA10165"/>
      <c r="BB10165"/>
      <c r="BC10165"/>
      <c r="BD10165"/>
    </row>
    <row r="10166" spans="1:56" s="4" customFormat="1" x14ac:dyDescent="0.2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  <c r="AF10166"/>
      <c r="AG10166"/>
      <c r="AH10166"/>
      <c r="AI10166"/>
      <c r="AJ10166"/>
      <c r="AK10166"/>
      <c r="AL10166"/>
      <c r="AM10166"/>
      <c r="AN10166"/>
      <c r="AO10166"/>
      <c r="AP10166"/>
      <c r="AQ10166"/>
      <c r="AR10166"/>
      <c r="AS10166"/>
      <c r="AT10166"/>
      <c r="AU10166"/>
      <c r="AV10166"/>
      <c r="AW10166"/>
      <c r="AX10166"/>
      <c r="AY10166"/>
      <c r="AZ10166"/>
      <c r="BA10166"/>
      <c r="BB10166"/>
      <c r="BC10166"/>
      <c r="BD10166"/>
    </row>
    <row r="10167" spans="1:56" s="4" customFormat="1" x14ac:dyDescent="0.2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  <c r="AF10167"/>
      <c r="AG10167"/>
      <c r="AH10167"/>
      <c r="AI10167"/>
      <c r="AJ10167"/>
      <c r="AK10167"/>
      <c r="AL10167"/>
      <c r="AM10167"/>
      <c r="AN10167"/>
      <c r="AO10167"/>
      <c r="AP10167"/>
      <c r="AQ10167"/>
      <c r="AR10167"/>
      <c r="AS10167"/>
      <c r="AT10167"/>
      <c r="AU10167"/>
      <c r="AV10167"/>
      <c r="AW10167"/>
      <c r="AX10167"/>
      <c r="AY10167"/>
      <c r="AZ10167"/>
      <c r="BA10167"/>
      <c r="BB10167"/>
      <c r="BC10167"/>
      <c r="BD10167"/>
    </row>
    <row r="10168" spans="1:56" s="4" customFormat="1" x14ac:dyDescent="0.2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  <c r="AF10168"/>
      <c r="AG10168"/>
      <c r="AH10168"/>
      <c r="AI10168"/>
      <c r="AJ10168"/>
      <c r="AK10168"/>
      <c r="AL10168"/>
      <c r="AM10168"/>
      <c r="AN10168"/>
      <c r="AO10168"/>
      <c r="AP10168"/>
      <c r="AQ10168"/>
      <c r="AR10168"/>
      <c r="AS10168"/>
      <c r="AT10168"/>
      <c r="AU10168"/>
      <c r="AV10168"/>
      <c r="AW10168"/>
      <c r="AX10168"/>
      <c r="AY10168"/>
      <c r="AZ10168"/>
      <c r="BA10168"/>
      <c r="BB10168"/>
      <c r="BC10168"/>
      <c r="BD10168"/>
    </row>
    <row r="10169" spans="1:56" s="4" customFormat="1" x14ac:dyDescent="0.2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  <c r="AF10169"/>
      <c r="AG10169"/>
      <c r="AH10169"/>
      <c r="AI10169"/>
      <c r="AJ10169"/>
      <c r="AK10169"/>
      <c r="AL10169"/>
      <c r="AM10169"/>
      <c r="AN10169"/>
      <c r="AO10169"/>
      <c r="AP10169"/>
      <c r="AQ10169"/>
      <c r="AR10169"/>
      <c r="AS10169"/>
      <c r="AT10169"/>
      <c r="AU10169"/>
      <c r="AV10169"/>
      <c r="AW10169"/>
      <c r="AX10169"/>
      <c r="AY10169"/>
      <c r="AZ10169"/>
      <c r="BA10169"/>
      <c r="BB10169"/>
      <c r="BC10169"/>
      <c r="BD10169"/>
    </row>
    <row r="10170" spans="1:56" s="4" customFormat="1" x14ac:dyDescent="0.2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  <c r="AF10170"/>
      <c r="AG10170"/>
      <c r="AH10170"/>
      <c r="AI10170"/>
      <c r="AJ10170"/>
      <c r="AK10170"/>
      <c r="AL10170"/>
      <c r="AM10170"/>
      <c r="AN10170"/>
      <c r="AO10170"/>
      <c r="AP10170"/>
      <c r="AQ10170"/>
      <c r="AR10170"/>
      <c r="AS10170"/>
      <c r="AT10170"/>
      <c r="AU10170"/>
      <c r="AV10170"/>
      <c r="AW10170"/>
      <c r="AX10170"/>
      <c r="AY10170"/>
      <c r="AZ10170"/>
      <c r="BA10170"/>
      <c r="BB10170"/>
      <c r="BC10170"/>
      <c r="BD10170"/>
    </row>
    <row r="10171" spans="1:56" s="4" customFormat="1" x14ac:dyDescent="0.2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  <c r="AF10171"/>
      <c r="AG10171"/>
      <c r="AH10171"/>
      <c r="AI10171"/>
      <c r="AJ10171"/>
      <c r="AK10171"/>
      <c r="AL10171"/>
      <c r="AM10171"/>
      <c r="AN10171"/>
      <c r="AO10171"/>
      <c r="AP10171"/>
      <c r="AQ10171"/>
      <c r="AR10171"/>
      <c r="AS10171"/>
      <c r="AT10171"/>
      <c r="AU10171"/>
      <c r="AV10171"/>
      <c r="AW10171"/>
      <c r="AX10171"/>
      <c r="AY10171"/>
      <c r="AZ10171"/>
      <c r="BA10171"/>
      <c r="BB10171"/>
      <c r="BC10171"/>
      <c r="BD10171"/>
    </row>
    <row r="10172" spans="1:56" s="4" customFormat="1" x14ac:dyDescent="0.2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  <c r="AF10172"/>
      <c r="AG10172"/>
      <c r="AH10172"/>
      <c r="AI10172"/>
      <c r="AJ10172"/>
      <c r="AK10172"/>
      <c r="AL10172"/>
      <c r="AM10172"/>
      <c r="AN10172"/>
      <c r="AO10172"/>
      <c r="AP10172"/>
      <c r="AQ10172"/>
      <c r="AR10172"/>
      <c r="AS10172"/>
      <c r="AT10172"/>
      <c r="AU10172"/>
      <c r="AV10172"/>
      <c r="AW10172"/>
      <c r="AX10172"/>
      <c r="AY10172"/>
      <c r="AZ10172"/>
      <c r="BA10172"/>
      <c r="BB10172"/>
      <c r="BC10172"/>
      <c r="BD10172"/>
    </row>
    <row r="10173" spans="1:56" s="4" customFormat="1" x14ac:dyDescent="0.2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  <c r="AF10173"/>
      <c r="AG10173"/>
      <c r="AH10173"/>
      <c r="AI10173"/>
      <c r="AJ10173"/>
      <c r="AK10173"/>
      <c r="AL10173"/>
      <c r="AM10173"/>
      <c r="AN10173"/>
      <c r="AO10173"/>
      <c r="AP10173"/>
      <c r="AQ10173"/>
      <c r="AR10173"/>
      <c r="AS10173"/>
      <c r="AT10173"/>
      <c r="AU10173"/>
      <c r="AV10173"/>
      <c r="AW10173"/>
      <c r="AX10173"/>
      <c r="AY10173"/>
      <c r="AZ10173"/>
      <c r="BA10173"/>
      <c r="BB10173"/>
      <c r="BC10173"/>
      <c r="BD10173"/>
    </row>
    <row r="10174" spans="1:56" s="4" customFormat="1" x14ac:dyDescent="0.2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  <c r="AF10174"/>
      <c r="AG10174"/>
      <c r="AH10174"/>
      <c r="AI10174"/>
      <c r="AJ10174"/>
      <c r="AK10174"/>
      <c r="AL10174"/>
      <c r="AM10174"/>
      <c r="AN10174"/>
      <c r="AO10174"/>
      <c r="AP10174"/>
      <c r="AQ10174"/>
      <c r="AR10174"/>
      <c r="AS10174"/>
      <c r="AT10174"/>
      <c r="AU10174"/>
      <c r="AV10174"/>
      <c r="AW10174"/>
      <c r="AX10174"/>
      <c r="AY10174"/>
      <c r="AZ10174"/>
      <c r="BA10174"/>
      <c r="BB10174"/>
      <c r="BC10174"/>
      <c r="BD10174"/>
    </row>
    <row r="10175" spans="1:56" s="4" customFormat="1" x14ac:dyDescent="0.2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  <c r="AF10175"/>
      <c r="AG10175"/>
      <c r="AH10175"/>
      <c r="AI10175"/>
      <c r="AJ10175"/>
      <c r="AK10175"/>
      <c r="AL10175"/>
      <c r="AM10175"/>
      <c r="AN10175"/>
      <c r="AO10175"/>
      <c r="AP10175"/>
      <c r="AQ10175"/>
      <c r="AR10175"/>
      <c r="AS10175"/>
      <c r="AT10175"/>
      <c r="AU10175"/>
      <c r="AV10175"/>
      <c r="AW10175"/>
      <c r="AX10175"/>
      <c r="AY10175"/>
      <c r="AZ10175"/>
      <c r="BA10175"/>
      <c r="BB10175"/>
      <c r="BC10175"/>
      <c r="BD10175"/>
    </row>
    <row r="10176" spans="1:56" s="4" customFormat="1" x14ac:dyDescent="0.2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  <c r="AF10176"/>
      <c r="AG10176"/>
      <c r="AH10176"/>
      <c r="AI10176"/>
      <c r="AJ10176"/>
      <c r="AK10176"/>
      <c r="AL10176"/>
      <c r="AM10176"/>
      <c r="AN10176"/>
      <c r="AO10176"/>
      <c r="AP10176"/>
      <c r="AQ10176"/>
      <c r="AR10176"/>
      <c r="AS10176"/>
      <c r="AT10176"/>
      <c r="AU10176"/>
      <c r="AV10176"/>
      <c r="AW10176"/>
      <c r="AX10176"/>
      <c r="AY10176"/>
      <c r="AZ10176"/>
      <c r="BA10176"/>
      <c r="BB10176"/>
      <c r="BC10176"/>
      <c r="BD10176"/>
    </row>
    <row r="10177" spans="1:56" s="4" customFormat="1" x14ac:dyDescent="0.2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  <c r="AF10177"/>
      <c r="AG10177"/>
      <c r="AH10177"/>
      <c r="AI10177"/>
      <c r="AJ10177"/>
      <c r="AK10177"/>
      <c r="AL10177"/>
      <c r="AM10177"/>
      <c r="AN10177"/>
      <c r="AO10177"/>
      <c r="AP10177"/>
      <c r="AQ10177"/>
      <c r="AR10177"/>
      <c r="AS10177"/>
      <c r="AT10177"/>
      <c r="AU10177"/>
      <c r="AV10177"/>
      <c r="AW10177"/>
      <c r="AX10177"/>
      <c r="AY10177"/>
      <c r="AZ10177"/>
      <c r="BA10177"/>
      <c r="BB10177"/>
      <c r="BC10177"/>
      <c r="BD10177"/>
    </row>
    <row r="10178" spans="1:56" s="4" customFormat="1" x14ac:dyDescent="0.2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  <c r="AF10178"/>
      <c r="AG10178"/>
      <c r="AH10178"/>
      <c r="AI10178"/>
      <c r="AJ10178"/>
      <c r="AK10178"/>
      <c r="AL10178"/>
      <c r="AM10178"/>
      <c r="AN10178"/>
      <c r="AO10178"/>
      <c r="AP10178"/>
      <c r="AQ10178"/>
      <c r="AR10178"/>
      <c r="AS10178"/>
      <c r="AT10178"/>
      <c r="AU10178"/>
      <c r="AV10178"/>
      <c r="AW10178"/>
      <c r="AX10178"/>
      <c r="AY10178"/>
      <c r="AZ10178"/>
      <c r="BA10178"/>
      <c r="BB10178"/>
      <c r="BC10178"/>
      <c r="BD10178"/>
    </row>
    <row r="10179" spans="1:56" s="4" customFormat="1" x14ac:dyDescent="0.2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  <c r="AF10179"/>
      <c r="AG10179"/>
      <c r="AH10179"/>
      <c r="AI10179"/>
      <c r="AJ10179"/>
      <c r="AK10179"/>
      <c r="AL10179"/>
      <c r="AM10179"/>
      <c r="AN10179"/>
      <c r="AO10179"/>
      <c r="AP10179"/>
      <c r="AQ10179"/>
      <c r="AR10179"/>
      <c r="AS10179"/>
      <c r="AT10179"/>
      <c r="AU10179"/>
      <c r="AV10179"/>
      <c r="AW10179"/>
      <c r="AX10179"/>
      <c r="AY10179"/>
      <c r="AZ10179"/>
      <c r="BA10179"/>
      <c r="BB10179"/>
      <c r="BC10179"/>
      <c r="BD10179"/>
    </row>
    <row r="10180" spans="1:56" s="4" customFormat="1" x14ac:dyDescent="0.2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  <c r="AF10180"/>
      <c r="AG10180"/>
      <c r="AH10180"/>
      <c r="AI10180"/>
      <c r="AJ10180"/>
      <c r="AK10180"/>
      <c r="AL10180"/>
      <c r="AM10180"/>
      <c r="AN10180"/>
      <c r="AO10180"/>
      <c r="AP10180"/>
      <c r="AQ10180"/>
      <c r="AR10180"/>
      <c r="AS10180"/>
      <c r="AT10180"/>
      <c r="AU10180"/>
      <c r="AV10180"/>
      <c r="AW10180"/>
      <c r="AX10180"/>
      <c r="AY10180"/>
      <c r="AZ10180"/>
      <c r="BA10180"/>
      <c r="BB10180"/>
      <c r="BC10180"/>
      <c r="BD10180"/>
    </row>
    <row r="10181" spans="1:56" s="4" customFormat="1" x14ac:dyDescent="0.2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  <c r="AF10181"/>
      <c r="AG10181"/>
      <c r="AH10181"/>
      <c r="AI10181"/>
      <c r="AJ10181"/>
      <c r="AK10181"/>
      <c r="AL10181"/>
      <c r="AM10181"/>
      <c r="AN10181"/>
      <c r="AO10181"/>
      <c r="AP10181"/>
      <c r="AQ10181"/>
      <c r="AR10181"/>
      <c r="AS10181"/>
      <c r="AT10181"/>
      <c r="AU10181"/>
      <c r="AV10181"/>
      <c r="AW10181"/>
      <c r="AX10181"/>
      <c r="AY10181"/>
      <c r="AZ10181"/>
      <c r="BA10181"/>
      <c r="BB10181"/>
      <c r="BC10181"/>
      <c r="BD10181"/>
    </row>
    <row r="10182" spans="1:56" s="4" customFormat="1" x14ac:dyDescent="0.2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  <c r="AF10182"/>
      <c r="AG10182"/>
      <c r="AH10182"/>
      <c r="AI10182"/>
      <c r="AJ10182"/>
      <c r="AK10182"/>
      <c r="AL10182"/>
      <c r="AM10182"/>
      <c r="AN10182"/>
      <c r="AO10182"/>
      <c r="AP10182"/>
      <c r="AQ10182"/>
      <c r="AR10182"/>
      <c r="AS10182"/>
      <c r="AT10182"/>
      <c r="AU10182"/>
      <c r="AV10182"/>
      <c r="AW10182"/>
      <c r="AX10182"/>
      <c r="AY10182"/>
      <c r="AZ10182"/>
      <c r="BA10182"/>
      <c r="BB10182"/>
      <c r="BC10182"/>
      <c r="BD10182"/>
    </row>
    <row r="10183" spans="1:56" s="4" customFormat="1" x14ac:dyDescent="0.2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  <c r="AF10183"/>
      <c r="AG10183"/>
      <c r="AH10183"/>
      <c r="AI10183"/>
      <c r="AJ10183"/>
      <c r="AK10183"/>
      <c r="AL10183"/>
      <c r="AM10183"/>
      <c r="AN10183"/>
      <c r="AO10183"/>
      <c r="AP10183"/>
      <c r="AQ10183"/>
      <c r="AR10183"/>
      <c r="AS10183"/>
      <c r="AT10183"/>
      <c r="AU10183"/>
      <c r="AV10183"/>
      <c r="AW10183"/>
      <c r="AX10183"/>
      <c r="AY10183"/>
      <c r="AZ10183"/>
      <c r="BA10183"/>
      <c r="BB10183"/>
      <c r="BC10183"/>
      <c r="BD10183"/>
    </row>
    <row r="10184" spans="1:56" s="4" customFormat="1" x14ac:dyDescent="0.2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  <c r="AF10184"/>
      <c r="AG10184"/>
      <c r="AH10184"/>
      <c r="AI10184"/>
      <c r="AJ10184"/>
      <c r="AK10184"/>
      <c r="AL10184"/>
      <c r="AM10184"/>
      <c r="AN10184"/>
      <c r="AO10184"/>
      <c r="AP10184"/>
      <c r="AQ10184"/>
      <c r="AR10184"/>
      <c r="AS10184"/>
      <c r="AT10184"/>
      <c r="AU10184"/>
      <c r="AV10184"/>
      <c r="AW10184"/>
      <c r="AX10184"/>
      <c r="AY10184"/>
      <c r="AZ10184"/>
      <c r="BA10184"/>
      <c r="BB10184"/>
      <c r="BC10184"/>
      <c r="BD10184"/>
    </row>
    <row r="10185" spans="1:56" s="4" customFormat="1" x14ac:dyDescent="0.2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  <c r="AF10185"/>
      <c r="AG10185"/>
      <c r="AH10185"/>
      <c r="AI10185"/>
      <c r="AJ10185"/>
      <c r="AK10185"/>
      <c r="AL10185"/>
      <c r="AM10185"/>
      <c r="AN10185"/>
      <c r="AO10185"/>
      <c r="AP10185"/>
      <c r="AQ10185"/>
      <c r="AR10185"/>
      <c r="AS10185"/>
      <c r="AT10185"/>
      <c r="AU10185"/>
      <c r="AV10185"/>
      <c r="AW10185"/>
      <c r="AX10185"/>
      <c r="AY10185"/>
      <c r="AZ10185"/>
      <c r="BA10185"/>
      <c r="BB10185"/>
      <c r="BC10185"/>
      <c r="BD10185"/>
    </row>
    <row r="10186" spans="1:56" s="4" customFormat="1" x14ac:dyDescent="0.2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  <c r="AF10186"/>
      <c r="AG10186"/>
      <c r="AH10186"/>
      <c r="AI10186"/>
      <c r="AJ10186"/>
      <c r="AK10186"/>
      <c r="AL10186"/>
      <c r="AM10186"/>
      <c r="AN10186"/>
      <c r="AO10186"/>
      <c r="AP10186"/>
      <c r="AQ10186"/>
      <c r="AR10186"/>
      <c r="AS10186"/>
      <c r="AT10186"/>
      <c r="AU10186"/>
      <c r="AV10186"/>
      <c r="AW10186"/>
      <c r="AX10186"/>
      <c r="AY10186"/>
      <c r="AZ10186"/>
      <c r="BA10186"/>
      <c r="BB10186"/>
      <c r="BC10186"/>
      <c r="BD10186"/>
    </row>
    <row r="10187" spans="1:56" s="4" customFormat="1" x14ac:dyDescent="0.2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  <c r="AF10187"/>
      <c r="AG10187"/>
      <c r="AH10187"/>
      <c r="AI10187"/>
      <c r="AJ10187"/>
      <c r="AK10187"/>
      <c r="AL10187"/>
      <c r="AM10187"/>
      <c r="AN10187"/>
      <c r="AO10187"/>
      <c r="AP10187"/>
      <c r="AQ10187"/>
      <c r="AR10187"/>
      <c r="AS10187"/>
      <c r="AT10187"/>
      <c r="AU10187"/>
      <c r="AV10187"/>
      <c r="AW10187"/>
      <c r="AX10187"/>
      <c r="AY10187"/>
      <c r="AZ10187"/>
      <c r="BA10187"/>
      <c r="BB10187"/>
      <c r="BC10187"/>
      <c r="BD10187"/>
    </row>
    <row r="10188" spans="1:56" s="4" customFormat="1" x14ac:dyDescent="0.2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  <c r="AF10188"/>
      <c r="AG10188"/>
      <c r="AH10188"/>
      <c r="AI10188"/>
      <c r="AJ10188"/>
      <c r="AK10188"/>
      <c r="AL10188"/>
      <c r="AM10188"/>
      <c r="AN10188"/>
      <c r="AO10188"/>
      <c r="AP10188"/>
      <c r="AQ10188"/>
      <c r="AR10188"/>
      <c r="AS10188"/>
      <c r="AT10188"/>
      <c r="AU10188"/>
      <c r="AV10188"/>
      <c r="AW10188"/>
      <c r="AX10188"/>
      <c r="AY10188"/>
      <c r="AZ10188"/>
      <c r="BA10188"/>
      <c r="BB10188"/>
      <c r="BC10188"/>
      <c r="BD10188"/>
    </row>
    <row r="10189" spans="1:56" s="4" customFormat="1" x14ac:dyDescent="0.2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  <c r="AF10189"/>
      <c r="AG10189"/>
      <c r="AH10189"/>
      <c r="AI10189"/>
      <c r="AJ10189"/>
      <c r="AK10189"/>
      <c r="AL10189"/>
      <c r="AM10189"/>
      <c r="AN10189"/>
      <c r="AO10189"/>
      <c r="AP10189"/>
      <c r="AQ10189"/>
      <c r="AR10189"/>
      <c r="AS10189"/>
      <c r="AT10189"/>
      <c r="AU10189"/>
      <c r="AV10189"/>
      <c r="AW10189"/>
      <c r="AX10189"/>
      <c r="AY10189"/>
      <c r="AZ10189"/>
      <c r="BA10189"/>
      <c r="BB10189"/>
      <c r="BC10189"/>
      <c r="BD10189"/>
    </row>
    <row r="10190" spans="1:56" s="4" customFormat="1" x14ac:dyDescent="0.2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  <c r="AF10190"/>
      <c r="AG10190"/>
      <c r="AH10190"/>
      <c r="AI10190"/>
      <c r="AJ10190"/>
      <c r="AK10190"/>
      <c r="AL10190"/>
      <c r="AM10190"/>
      <c r="AN10190"/>
      <c r="AO10190"/>
      <c r="AP10190"/>
      <c r="AQ10190"/>
      <c r="AR10190"/>
      <c r="AS10190"/>
      <c r="AT10190"/>
      <c r="AU10190"/>
      <c r="AV10190"/>
      <c r="AW10190"/>
      <c r="AX10190"/>
      <c r="AY10190"/>
      <c r="AZ10190"/>
      <c r="BA10190"/>
      <c r="BB10190"/>
      <c r="BC10190"/>
      <c r="BD10190"/>
    </row>
    <row r="10191" spans="1:56" s="4" customFormat="1" x14ac:dyDescent="0.2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  <c r="AF10191"/>
      <c r="AG10191"/>
      <c r="AH10191"/>
      <c r="AI10191"/>
      <c r="AJ10191"/>
      <c r="AK10191"/>
      <c r="AL10191"/>
      <c r="AM10191"/>
      <c r="AN10191"/>
      <c r="AO10191"/>
      <c r="AP10191"/>
      <c r="AQ10191"/>
      <c r="AR10191"/>
      <c r="AS10191"/>
      <c r="AT10191"/>
      <c r="AU10191"/>
      <c r="AV10191"/>
      <c r="AW10191"/>
      <c r="AX10191"/>
      <c r="AY10191"/>
      <c r="AZ10191"/>
      <c r="BA10191"/>
      <c r="BB10191"/>
      <c r="BC10191"/>
      <c r="BD10191"/>
    </row>
    <row r="10192" spans="1:56" s="4" customFormat="1" x14ac:dyDescent="0.2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  <c r="AF10192"/>
      <c r="AG10192"/>
      <c r="AH10192"/>
      <c r="AI10192"/>
      <c r="AJ10192"/>
      <c r="AK10192"/>
      <c r="AL10192"/>
      <c r="AM10192"/>
      <c r="AN10192"/>
      <c r="AO10192"/>
      <c r="AP10192"/>
      <c r="AQ10192"/>
      <c r="AR10192"/>
      <c r="AS10192"/>
      <c r="AT10192"/>
      <c r="AU10192"/>
      <c r="AV10192"/>
      <c r="AW10192"/>
      <c r="AX10192"/>
      <c r="AY10192"/>
      <c r="AZ10192"/>
      <c r="BA10192"/>
      <c r="BB10192"/>
      <c r="BC10192"/>
      <c r="BD10192"/>
    </row>
    <row r="10193" spans="1:56" s="4" customFormat="1" x14ac:dyDescent="0.2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  <c r="AF10193"/>
      <c r="AG10193"/>
      <c r="AH10193"/>
      <c r="AI10193"/>
      <c r="AJ10193"/>
      <c r="AK10193"/>
      <c r="AL10193"/>
      <c r="AM10193"/>
      <c r="AN10193"/>
      <c r="AO10193"/>
      <c r="AP10193"/>
      <c r="AQ10193"/>
      <c r="AR10193"/>
      <c r="AS10193"/>
      <c r="AT10193"/>
      <c r="AU10193"/>
      <c r="AV10193"/>
      <c r="AW10193"/>
      <c r="AX10193"/>
      <c r="AY10193"/>
      <c r="AZ10193"/>
      <c r="BA10193"/>
      <c r="BB10193"/>
      <c r="BC10193"/>
      <c r="BD10193"/>
    </row>
    <row r="10194" spans="1:56" s="4" customFormat="1" x14ac:dyDescent="0.2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  <c r="AF10194"/>
      <c r="AG10194"/>
      <c r="AH10194"/>
      <c r="AI10194"/>
      <c r="AJ10194"/>
      <c r="AK10194"/>
      <c r="AL10194"/>
      <c r="AM10194"/>
      <c r="AN10194"/>
      <c r="AO10194"/>
      <c r="AP10194"/>
      <c r="AQ10194"/>
      <c r="AR10194"/>
      <c r="AS10194"/>
      <c r="AT10194"/>
      <c r="AU10194"/>
      <c r="AV10194"/>
      <c r="AW10194"/>
      <c r="AX10194"/>
      <c r="AY10194"/>
      <c r="AZ10194"/>
      <c r="BA10194"/>
      <c r="BB10194"/>
      <c r="BC10194"/>
      <c r="BD10194"/>
    </row>
    <row r="10195" spans="1:56" s="4" customFormat="1" x14ac:dyDescent="0.2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  <c r="AF10195"/>
      <c r="AG10195"/>
      <c r="AH10195"/>
      <c r="AI10195"/>
      <c r="AJ10195"/>
      <c r="AK10195"/>
      <c r="AL10195"/>
      <c r="AM10195"/>
      <c r="AN10195"/>
      <c r="AO10195"/>
      <c r="AP10195"/>
      <c r="AQ10195"/>
      <c r="AR10195"/>
      <c r="AS10195"/>
      <c r="AT10195"/>
      <c r="AU10195"/>
      <c r="AV10195"/>
      <c r="AW10195"/>
      <c r="AX10195"/>
      <c r="AY10195"/>
      <c r="AZ10195"/>
      <c r="BA10195"/>
      <c r="BB10195"/>
      <c r="BC10195"/>
      <c r="BD10195"/>
    </row>
    <row r="10196" spans="1:56" s="4" customFormat="1" x14ac:dyDescent="0.2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  <c r="AF10196"/>
      <c r="AG10196"/>
      <c r="AH10196"/>
      <c r="AI10196"/>
      <c r="AJ10196"/>
      <c r="AK10196"/>
      <c r="AL10196"/>
      <c r="AM10196"/>
      <c r="AN10196"/>
      <c r="AO10196"/>
      <c r="AP10196"/>
      <c r="AQ10196"/>
      <c r="AR10196"/>
      <c r="AS10196"/>
      <c r="AT10196"/>
      <c r="AU10196"/>
      <c r="AV10196"/>
      <c r="AW10196"/>
      <c r="AX10196"/>
      <c r="AY10196"/>
      <c r="AZ10196"/>
      <c r="BA10196"/>
      <c r="BB10196"/>
      <c r="BC10196"/>
      <c r="BD10196"/>
    </row>
    <row r="10197" spans="1:56" s="4" customFormat="1" x14ac:dyDescent="0.2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  <c r="AF10197"/>
      <c r="AG10197"/>
      <c r="AH10197"/>
      <c r="AI10197"/>
      <c r="AJ10197"/>
      <c r="AK10197"/>
      <c r="AL10197"/>
      <c r="AM10197"/>
      <c r="AN10197"/>
      <c r="AO10197"/>
      <c r="AP10197"/>
      <c r="AQ10197"/>
      <c r="AR10197"/>
      <c r="AS10197"/>
      <c r="AT10197"/>
      <c r="AU10197"/>
      <c r="AV10197"/>
      <c r="AW10197"/>
      <c r="AX10197"/>
      <c r="AY10197"/>
      <c r="AZ10197"/>
      <c r="BA10197"/>
      <c r="BB10197"/>
      <c r="BC10197"/>
      <c r="BD10197"/>
    </row>
    <row r="10198" spans="1:56" s="4" customFormat="1" x14ac:dyDescent="0.2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  <c r="AF10198"/>
      <c r="AG10198"/>
      <c r="AH10198"/>
      <c r="AI10198"/>
      <c r="AJ10198"/>
      <c r="AK10198"/>
      <c r="AL10198"/>
      <c r="AM10198"/>
      <c r="AN10198"/>
      <c r="AO10198"/>
      <c r="AP10198"/>
      <c r="AQ10198"/>
      <c r="AR10198"/>
      <c r="AS10198"/>
      <c r="AT10198"/>
      <c r="AU10198"/>
      <c r="AV10198"/>
      <c r="AW10198"/>
      <c r="AX10198"/>
      <c r="AY10198"/>
      <c r="AZ10198"/>
      <c r="BA10198"/>
      <c r="BB10198"/>
      <c r="BC10198"/>
      <c r="BD10198"/>
    </row>
    <row r="10199" spans="1:56" s="4" customFormat="1" x14ac:dyDescent="0.2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  <c r="AF10199"/>
      <c r="AG10199"/>
      <c r="AH10199"/>
      <c r="AI10199"/>
      <c r="AJ10199"/>
      <c r="AK10199"/>
      <c r="AL10199"/>
      <c r="AM10199"/>
      <c r="AN10199"/>
      <c r="AO10199"/>
      <c r="AP10199"/>
      <c r="AQ10199"/>
      <c r="AR10199"/>
      <c r="AS10199"/>
      <c r="AT10199"/>
      <c r="AU10199"/>
      <c r="AV10199"/>
      <c r="AW10199"/>
      <c r="AX10199"/>
      <c r="AY10199"/>
      <c r="AZ10199"/>
      <c r="BA10199"/>
      <c r="BB10199"/>
      <c r="BC10199"/>
      <c r="BD10199"/>
    </row>
    <row r="10200" spans="1:56" s="4" customFormat="1" x14ac:dyDescent="0.2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  <c r="AF10200"/>
      <c r="AG10200"/>
      <c r="AH10200"/>
      <c r="AI10200"/>
      <c r="AJ10200"/>
      <c r="AK10200"/>
      <c r="AL10200"/>
      <c r="AM10200"/>
      <c r="AN10200"/>
      <c r="AO10200"/>
      <c r="AP10200"/>
      <c r="AQ10200"/>
      <c r="AR10200"/>
      <c r="AS10200"/>
      <c r="AT10200"/>
      <c r="AU10200"/>
      <c r="AV10200"/>
      <c r="AW10200"/>
      <c r="AX10200"/>
      <c r="AY10200"/>
      <c r="AZ10200"/>
      <c r="BA10200"/>
      <c r="BB10200"/>
      <c r="BC10200"/>
      <c r="BD10200"/>
    </row>
    <row r="10201" spans="1:56" s="4" customFormat="1" x14ac:dyDescent="0.2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  <c r="AF10201"/>
      <c r="AG10201"/>
      <c r="AH10201"/>
      <c r="AI10201"/>
      <c r="AJ10201"/>
      <c r="AK10201"/>
      <c r="AL10201"/>
      <c r="AM10201"/>
      <c r="AN10201"/>
      <c r="AO10201"/>
      <c r="AP10201"/>
      <c r="AQ10201"/>
      <c r="AR10201"/>
      <c r="AS10201"/>
      <c r="AT10201"/>
      <c r="AU10201"/>
      <c r="AV10201"/>
      <c r="AW10201"/>
      <c r="AX10201"/>
      <c r="AY10201"/>
      <c r="AZ10201"/>
      <c r="BA10201"/>
      <c r="BB10201"/>
      <c r="BC10201"/>
      <c r="BD10201"/>
    </row>
    <row r="10202" spans="1:56" s="4" customFormat="1" x14ac:dyDescent="0.2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  <c r="AF10202"/>
      <c r="AG10202"/>
      <c r="AH10202"/>
      <c r="AI10202"/>
      <c r="AJ10202"/>
      <c r="AK10202"/>
      <c r="AL10202"/>
      <c r="AM10202"/>
      <c r="AN10202"/>
      <c r="AO10202"/>
      <c r="AP10202"/>
      <c r="AQ10202"/>
      <c r="AR10202"/>
      <c r="AS10202"/>
      <c r="AT10202"/>
      <c r="AU10202"/>
      <c r="AV10202"/>
      <c r="AW10202"/>
      <c r="AX10202"/>
      <c r="AY10202"/>
      <c r="AZ10202"/>
      <c r="BA10202"/>
      <c r="BB10202"/>
      <c r="BC10202"/>
      <c r="BD10202"/>
    </row>
    <row r="10203" spans="1:56" s="4" customFormat="1" x14ac:dyDescent="0.2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  <c r="AF10203"/>
      <c r="AG10203"/>
      <c r="AH10203"/>
      <c r="AI10203"/>
      <c r="AJ10203"/>
      <c r="AK10203"/>
      <c r="AL10203"/>
      <c r="AM10203"/>
      <c r="AN10203"/>
      <c r="AO10203"/>
      <c r="AP10203"/>
      <c r="AQ10203"/>
      <c r="AR10203"/>
      <c r="AS10203"/>
      <c r="AT10203"/>
      <c r="AU10203"/>
      <c r="AV10203"/>
      <c r="AW10203"/>
      <c r="AX10203"/>
      <c r="AY10203"/>
      <c r="AZ10203"/>
      <c r="BA10203"/>
      <c r="BB10203"/>
      <c r="BC10203"/>
      <c r="BD10203"/>
    </row>
    <row r="10204" spans="1:56" s="4" customFormat="1" x14ac:dyDescent="0.2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  <c r="AF10204"/>
      <c r="AG10204"/>
      <c r="AH10204"/>
      <c r="AI10204"/>
      <c r="AJ10204"/>
      <c r="AK10204"/>
      <c r="AL10204"/>
      <c r="AM10204"/>
      <c r="AN10204"/>
      <c r="AO10204"/>
      <c r="AP10204"/>
      <c r="AQ10204"/>
      <c r="AR10204"/>
      <c r="AS10204"/>
      <c r="AT10204"/>
      <c r="AU10204"/>
      <c r="AV10204"/>
      <c r="AW10204"/>
      <c r="AX10204"/>
      <c r="AY10204"/>
      <c r="AZ10204"/>
      <c r="BA10204"/>
      <c r="BB10204"/>
      <c r="BC10204"/>
      <c r="BD10204"/>
    </row>
    <row r="10205" spans="1:56" s="4" customFormat="1" x14ac:dyDescent="0.2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  <c r="AF10205"/>
      <c r="AG10205"/>
      <c r="AH10205"/>
      <c r="AI10205"/>
      <c r="AJ10205"/>
      <c r="AK10205"/>
      <c r="AL10205"/>
      <c r="AM10205"/>
      <c r="AN10205"/>
      <c r="AO10205"/>
      <c r="AP10205"/>
      <c r="AQ10205"/>
      <c r="AR10205"/>
      <c r="AS10205"/>
      <c r="AT10205"/>
      <c r="AU10205"/>
      <c r="AV10205"/>
      <c r="AW10205"/>
      <c r="AX10205"/>
      <c r="AY10205"/>
      <c r="AZ10205"/>
      <c r="BA10205"/>
      <c r="BB10205"/>
      <c r="BC10205"/>
      <c r="BD10205"/>
    </row>
    <row r="10206" spans="1:56" s="4" customFormat="1" x14ac:dyDescent="0.2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  <c r="AF10206"/>
      <c r="AG10206"/>
      <c r="AH10206"/>
      <c r="AI10206"/>
      <c r="AJ10206"/>
      <c r="AK10206"/>
      <c r="AL10206"/>
      <c r="AM10206"/>
      <c r="AN10206"/>
      <c r="AO10206"/>
      <c r="AP10206"/>
      <c r="AQ10206"/>
      <c r="AR10206"/>
      <c r="AS10206"/>
      <c r="AT10206"/>
      <c r="AU10206"/>
      <c r="AV10206"/>
      <c r="AW10206"/>
      <c r="AX10206"/>
      <c r="AY10206"/>
      <c r="AZ10206"/>
      <c r="BA10206"/>
      <c r="BB10206"/>
      <c r="BC10206"/>
      <c r="BD10206"/>
    </row>
    <row r="10207" spans="1:56" s="4" customFormat="1" x14ac:dyDescent="0.2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  <c r="AF10207"/>
      <c r="AG10207"/>
      <c r="AH10207"/>
      <c r="AI10207"/>
      <c r="AJ10207"/>
      <c r="AK10207"/>
      <c r="AL10207"/>
      <c r="AM10207"/>
      <c r="AN10207"/>
      <c r="AO10207"/>
      <c r="AP10207"/>
      <c r="AQ10207"/>
      <c r="AR10207"/>
      <c r="AS10207"/>
      <c r="AT10207"/>
      <c r="AU10207"/>
      <c r="AV10207"/>
      <c r="AW10207"/>
      <c r="AX10207"/>
      <c r="AY10207"/>
      <c r="AZ10207"/>
      <c r="BA10207"/>
      <c r="BB10207"/>
      <c r="BC10207"/>
      <c r="BD10207"/>
    </row>
    <row r="10208" spans="1:56" s="4" customFormat="1" x14ac:dyDescent="0.2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  <c r="AF10208"/>
      <c r="AG10208"/>
      <c r="AH10208"/>
      <c r="AI10208"/>
      <c r="AJ10208"/>
      <c r="AK10208"/>
      <c r="AL10208"/>
      <c r="AM10208"/>
      <c r="AN10208"/>
      <c r="AO10208"/>
      <c r="AP10208"/>
      <c r="AQ10208"/>
      <c r="AR10208"/>
      <c r="AS10208"/>
      <c r="AT10208"/>
      <c r="AU10208"/>
      <c r="AV10208"/>
      <c r="AW10208"/>
      <c r="AX10208"/>
      <c r="AY10208"/>
      <c r="AZ10208"/>
      <c r="BA10208"/>
      <c r="BB10208"/>
      <c r="BC10208"/>
      <c r="BD10208"/>
    </row>
    <row r="10209" spans="1:56" s="4" customFormat="1" x14ac:dyDescent="0.2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  <c r="AF10209"/>
      <c r="AG10209"/>
      <c r="AH10209"/>
      <c r="AI10209"/>
      <c r="AJ10209"/>
      <c r="AK10209"/>
      <c r="AL10209"/>
      <c r="AM10209"/>
      <c r="AN10209"/>
      <c r="AO10209"/>
      <c r="AP10209"/>
      <c r="AQ10209"/>
      <c r="AR10209"/>
      <c r="AS10209"/>
      <c r="AT10209"/>
      <c r="AU10209"/>
      <c r="AV10209"/>
      <c r="AW10209"/>
      <c r="AX10209"/>
      <c r="AY10209"/>
      <c r="AZ10209"/>
      <c r="BA10209"/>
      <c r="BB10209"/>
      <c r="BC10209"/>
      <c r="BD10209"/>
    </row>
    <row r="10210" spans="1:56" s="4" customFormat="1" x14ac:dyDescent="0.2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  <c r="AF10210"/>
      <c r="AG10210"/>
      <c r="AH10210"/>
      <c r="AI10210"/>
      <c r="AJ10210"/>
      <c r="AK10210"/>
      <c r="AL10210"/>
      <c r="AM10210"/>
      <c r="AN10210"/>
      <c r="AO10210"/>
      <c r="AP10210"/>
      <c r="AQ10210"/>
      <c r="AR10210"/>
      <c r="AS10210"/>
      <c r="AT10210"/>
      <c r="AU10210"/>
      <c r="AV10210"/>
      <c r="AW10210"/>
      <c r="AX10210"/>
      <c r="AY10210"/>
      <c r="AZ10210"/>
      <c r="BA10210"/>
      <c r="BB10210"/>
      <c r="BC10210"/>
      <c r="BD10210"/>
    </row>
    <row r="10211" spans="1:56" s="4" customFormat="1" x14ac:dyDescent="0.2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  <c r="AF10211"/>
      <c r="AG10211"/>
      <c r="AH10211"/>
      <c r="AI10211"/>
      <c r="AJ10211"/>
      <c r="AK10211"/>
      <c r="AL10211"/>
      <c r="AM10211"/>
      <c r="AN10211"/>
      <c r="AO10211"/>
      <c r="AP10211"/>
      <c r="AQ10211"/>
      <c r="AR10211"/>
      <c r="AS10211"/>
      <c r="AT10211"/>
      <c r="AU10211"/>
      <c r="AV10211"/>
      <c r="AW10211"/>
      <c r="AX10211"/>
      <c r="AY10211"/>
      <c r="AZ10211"/>
      <c r="BA10211"/>
      <c r="BB10211"/>
      <c r="BC10211"/>
      <c r="BD10211"/>
    </row>
    <row r="10212" spans="1:56" s="4" customFormat="1" x14ac:dyDescent="0.2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  <c r="AF10212"/>
      <c r="AG10212"/>
      <c r="AH10212"/>
      <c r="AI10212"/>
      <c r="AJ10212"/>
      <c r="AK10212"/>
      <c r="AL10212"/>
      <c r="AM10212"/>
      <c r="AN10212"/>
      <c r="AO10212"/>
      <c r="AP10212"/>
      <c r="AQ10212"/>
      <c r="AR10212"/>
      <c r="AS10212"/>
      <c r="AT10212"/>
      <c r="AU10212"/>
      <c r="AV10212"/>
      <c r="AW10212"/>
      <c r="AX10212"/>
      <c r="AY10212"/>
      <c r="AZ10212"/>
      <c r="BA10212"/>
      <c r="BB10212"/>
      <c r="BC10212"/>
      <c r="BD10212"/>
    </row>
    <row r="10213" spans="1:56" s="4" customFormat="1" x14ac:dyDescent="0.2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  <c r="AF10213"/>
      <c r="AG10213"/>
      <c r="AH10213"/>
      <c r="AI10213"/>
      <c r="AJ10213"/>
      <c r="AK10213"/>
      <c r="AL10213"/>
      <c r="AM10213"/>
      <c r="AN10213"/>
      <c r="AO10213"/>
      <c r="AP10213"/>
      <c r="AQ10213"/>
      <c r="AR10213"/>
      <c r="AS10213"/>
      <c r="AT10213"/>
      <c r="AU10213"/>
      <c r="AV10213"/>
      <c r="AW10213"/>
      <c r="AX10213"/>
      <c r="AY10213"/>
      <c r="AZ10213"/>
      <c r="BA10213"/>
      <c r="BB10213"/>
      <c r="BC10213"/>
      <c r="BD10213"/>
    </row>
    <row r="10214" spans="1:56" s="4" customFormat="1" x14ac:dyDescent="0.2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  <c r="AF10214"/>
      <c r="AG10214"/>
      <c r="AH10214"/>
      <c r="AI10214"/>
      <c r="AJ10214"/>
      <c r="AK10214"/>
      <c r="AL10214"/>
      <c r="AM10214"/>
      <c r="AN10214"/>
      <c r="AO10214"/>
      <c r="AP10214"/>
      <c r="AQ10214"/>
      <c r="AR10214"/>
      <c r="AS10214"/>
      <c r="AT10214"/>
      <c r="AU10214"/>
      <c r="AV10214"/>
      <c r="AW10214"/>
      <c r="AX10214"/>
      <c r="AY10214"/>
      <c r="AZ10214"/>
      <c r="BA10214"/>
      <c r="BB10214"/>
      <c r="BC10214"/>
      <c r="BD10214"/>
    </row>
    <row r="10215" spans="1:56" s="4" customFormat="1" x14ac:dyDescent="0.2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  <c r="AF10215"/>
      <c r="AG10215"/>
      <c r="AH10215"/>
      <c r="AI10215"/>
      <c r="AJ10215"/>
      <c r="AK10215"/>
      <c r="AL10215"/>
      <c r="AM10215"/>
      <c r="AN10215"/>
      <c r="AO10215"/>
      <c r="AP10215"/>
      <c r="AQ10215"/>
      <c r="AR10215"/>
      <c r="AS10215"/>
      <c r="AT10215"/>
      <c r="AU10215"/>
      <c r="AV10215"/>
      <c r="AW10215"/>
      <c r="AX10215"/>
      <c r="AY10215"/>
      <c r="AZ10215"/>
      <c r="BA10215"/>
      <c r="BB10215"/>
      <c r="BC10215"/>
      <c r="BD10215"/>
    </row>
    <row r="10216" spans="1:56" s="4" customFormat="1" x14ac:dyDescent="0.2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  <c r="AF10216"/>
      <c r="AG10216"/>
      <c r="AH10216"/>
      <c r="AI10216"/>
      <c r="AJ10216"/>
      <c r="AK10216"/>
      <c r="AL10216"/>
      <c r="AM10216"/>
      <c r="AN10216"/>
      <c r="AO10216"/>
      <c r="AP10216"/>
      <c r="AQ10216"/>
      <c r="AR10216"/>
      <c r="AS10216"/>
      <c r="AT10216"/>
      <c r="AU10216"/>
      <c r="AV10216"/>
      <c r="AW10216"/>
      <c r="AX10216"/>
      <c r="AY10216"/>
      <c r="AZ10216"/>
      <c r="BA10216"/>
      <c r="BB10216"/>
      <c r="BC10216"/>
      <c r="BD10216"/>
    </row>
    <row r="10217" spans="1:56" s="4" customFormat="1" x14ac:dyDescent="0.2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  <c r="AF10217"/>
      <c r="AG10217"/>
      <c r="AH10217"/>
      <c r="AI10217"/>
      <c r="AJ10217"/>
      <c r="AK10217"/>
      <c r="AL10217"/>
      <c r="AM10217"/>
      <c r="AN10217"/>
      <c r="AO10217"/>
      <c r="AP10217"/>
      <c r="AQ10217"/>
      <c r="AR10217"/>
      <c r="AS10217"/>
      <c r="AT10217"/>
      <c r="AU10217"/>
      <c r="AV10217"/>
      <c r="AW10217"/>
      <c r="AX10217"/>
      <c r="AY10217"/>
      <c r="AZ10217"/>
      <c r="BA10217"/>
      <c r="BB10217"/>
      <c r="BC10217"/>
      <c r="BD10217"/>
    </row>
    <row r="10218" spans="1:56" s="4" customFormat="1" x14ac:dyDescent="0.2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  <c r="AF10218"/>
      <c r="AG10218"/>
      <c r="AH10218"/>
      <c r="AI10218"/>
      <c r="AJ10218"/>
      <c r="AK10218"/>
      <c r="AL10218"/>
      <c r="AM10218"/>
      <c r="AN10218"/>
      <c r="AO10218"/>
      <c r="AP10218"/>
      <c r="AQ10218"/>
      <c r="AR10218"/>
      <c r="AS10218"/>
      <c r="AT10218"/>
      <c r="AU10218"/>
      <c r="AV10218"/>
      <c r="AW10218"/>
      <c r="AX10218"/>
      <c r="AY10218"/>
      <c r="AZ10218"/>
      <c r="BA10218"/>
      <c r="BB10218"/>
      <c r="BC10218"/>
      <c r="BD10218"/>
    </row>
    <row r="10219" spans="1:56" s="4" customFormat="1" x14ac:dyDescent="0.2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  <c r="AF10219"/>
      <c r="AG10219"/>
      <c r="AH10219"/>
      <c r="AI10219"/>
      <c r="AJ10219"/>
      <c r="AK10219"/>
      <c r="AL10219"/>
      <c r="AM10219"/>
      <c r="AN10219"/>
      <c r="AO10219"/>
      <c r="AP10219"/>
      <c r="AQ10219"/>
      <c r="AR10219"/>
      <c r="AS10219"/>
      <c r="AT10219"/>
      <c r="AU10219"/>
      <c r="AV10219"/>
      <c r="AW10219"/>
      <c r="AX10219"/>
      <c r="AY10219"/>
      <c r="AZ10219"/>
      <c r="BA10219"/>
      <c r="BB10219"/>
      <c r="BC10219"/>
      <c r="BD10219"/>
    </row>
    <row r="10220" spans="1:56" s="4" customFormat="1" x14ac:dyDescent="0.2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  <c r="AF10220"/>
      <c r="AG10220"/>
      <c r="AH10220"/>
      <c r="AI10220"/>
      <c r="AJ10220"/>
      <c r="AK10220"/>
      <c r="AL10220"/>
      <c r="AM10220"/>
      <c r="AN10220"/>
      <c r="AO10220"/>
      <c r="AP10220"/>
      <c r="AQ10220"/>
      <c r="AR10220"/>
      <c r="AS10220"/>
      <c r="AT10220"/>
      <c r="AU10220"/>
      <c r="AV10220"/>
      <c r="AW10220"/>
      <c r="AX10220"/>
      <c r="AY10220"/>
      <c r="AZ10220"/>
      <c r="BA10220"/>
      <c r="BB10220"/>
      <c r="BC10220"/>
      <c r="BD10220"/>
    </row>
    <row r="10221" spans="1:56" s="4" customFormat="1" x14ac:dyDescent="0.2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  <c r="AF10221"/>
      <c r="AG10221"/>
      <c r="AH10221"/>
      <c r="AI10221"/>
      <c r="AJ10221"/>
      <c r="AK10221"/>
      <c r="AL10221"/>
      <c r="AM10221"/>
      <c r="AN10221"/>
      <c r="AO10221"/>
      <c r="AP10221"/>
      <c r="AQ10221"/>
      <c r="AR10221"/>
      <c r="AS10221"/>
      <c r="AT10221"/>
      <c r="AU10221"/>
      <c r="AV10221"/>
      <c r="AW10221"/>
      <c r="AX10221"/>
      <c r="AY10221"/>
      <c r="AZ10221"/>
      <c r="BA10221"/>
      <c r="BB10221"/>
      <c r="BC10221"/>
      <c r="BD10221"/>
    </row>
    <row r="10222" spans="1:56" s="4" customFormat="1" x14ac:dyDescent="0.2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  <c r="AF10222"/>
      <c r="AG10222"/>
      <c r="AH10222"/>
      <c r="AI10222"/>
      <c r="AJ10222"/>
      <c r="AK10222"/>
      <c r="AL10222"/>
      <c r="AM10222"/>
      <c r="AN10222"/>
      <c r="AO10222"/>
      <c r="AP10222"/>
      <c r="AQ10222"/>
      <c r="AR10222"/>
      <c r="AS10222"/>
      <c r="AT10222"/>
      <c r="AU10222"/>
      <c r="AV10222"/>
      <c r="AW10222"/>
      <c r="AX10222"/>
      <c r="AY10222"/>
      <c r="AZ10222"/>
      <c r="BA10222"/>
      <c r="BB10222"/>
      <c r="BC10222"/>
      <c r="BD10222"/>
    </row>
    <row r="10223" spans="1:56" s="4" customFormat="1" x14ac:dyDescent="0.2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  <c r="AF10223"/>
      <c r="AG10223"/>
      <c r="AH10223"/>
      <c r="AI10223"/>
      <c r="AJ10223"/>
      <c r="AK10223"/>
      <c r="AL10223"/>
      <c r="AM10223"/>
      <c r="AN10223"/>
      <c r="AO10223"/>
      <c r="AP10223"/>
      <c r="AQ10223"/>
      <c r="AR10223"/>
      <c r="AS10223"/>
      <c r="AT10223"/>
      <c r="AU10223"/>
      <c r="AV10223"/>
      <c r="AW10223"/>
      <c r="AX10223"/>
      <c r="AY10223"/>
      <c r="AZ10223"/>
      <c r="BA10223"/>
      <c r="BB10223"/>
      <c r="BC10223"/>
      <c r="BD10223"/>
    </row>
    <row r="10224" spans="1:56" s="4" customFormat="1" x14ac:dyDescent="0.2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  <c r="AF10224"/>
      <c r="AG10224"/>
      <c r="AH10224"/>
      <c r="AI10224"/>
      <c r="AJ10224"/>
      <c r="AK10224"/>
      <c r="AL10224"/>
      <c r="AM10224"/>
      <c r="AN10224"/>
      <c r="AO10224"/>
      <c r="AP10224"/>
      <c r="AQ10224"/>
      <c r="AR10224"/>
      <c r="AS10224"/>
      <c r="AT10224"/>
      <c r="AU10224"/>
      <c r="AV10224"/>
      <c r="AW10224"/>
      <c r="AX10224"/>
      <c r="AY10224"/>
      <c r="AZ10224"/>
      <c r="BA10224"/>
      <c r="BB10224"/>
      <c r="BC10224"/>
      <c r="BD10224"/>
    </row>
    <row r="10225" spans="1:56" s="4" customFormat="1" x14ac:dyDescent="0.2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  <c r="AF10225"/>
      <c r="AG10225"/>
      <c r="AH10225"/>
      <c r="AI10225"/>
      <c r="AJ10225"/>
      <c r="AK10225"/>
      <c r="AL10225"/>
      <c r="AM10225"/>
      <c r="AN10225"/>
      <c r="AO10225"/>
      <c r="AP10225"/>
      <c r="AQ10225"/>
      <c r="AR10225"/>
      <c r="AS10225"/>
      <c r="AT10225"/>
      <c r="AU10225"/>
      <c r="AV10225"/>
      <c r="AW10225"/>
      <c r="AX10225"/>
      <c r="AY10225"/>
      <c r="AZ10225"/>
      <c r="BA10225"/>
      <c r="BB10225"/>
      <c r="BC10225"/>
      <c r="BD10225"/>
    </row>
    <row r="10226" spans="1:56" s="4" customFormat="1" x14ac:dyDescent="0.2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  <c r="AF10226"/>
      <c r="AG10226"/>
      <c r="AH10226"/>
      <c r="AI10226"/>
      <c r="AJ10226"/>
      <c r="AK10226"/>
      <c r="AL10226"/>
      <c r="AM10226"/>
      <c r="AN10226"/>
      <c r="AO10226"/>
      <c r="AP10226"/>
      <c r="AQ10226"/>
      <c r="AR10226"/>
      <c r="AS10226"/>
      <c r="AT10226"/>
      <c r="AU10226"/>
      <c r="AV10226"/>
      <c r="AW10226"/>
      <c r="AX10226"/>
      <c r="AY10226"/>
      <c r="AZ10226"/>
      <c r="BA10226"/>
      <c r="BB10226"/>
      <c r="BC10226"/>
      <c r="BD10226"/>
    </row>
    <row r="10227" spans="1:56" s="4" customFormat="1" x14ac:dyDescent="0.2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  <c r="AF10227"/>
      <c r="AG10227"/>
      <c r="AH10227"/>
      <c r="AI10227"/>
      <c r="AJ10227"/>
      <c r="AK10227"/>
      <c r="AL10227"/>
      <c r="AM10227"/>
      <c r="AN10227"/>
      <c r="AO10227"/>
      <c r="AP10227"/>
      <c r="AQ10227"/>
      <c r="AR10227"/>
      <c r="AS10227"/>
      <c r="AT10227"/>
      <c r="AU10227"/>
      <c r="AV10227"/>
      <c r="AW10227"/>
      <c r="AX10227"/>
      <c r="AY10227"/>
      <c r="AZ10227"/>
      <c r="BA10227"/>
      <c r="BB10227"/>
      <c r="BC10227"/>
      <c r="BD10227"/>
    </row>
    <row r="10228" spans="1:56" s="4" customFormat="1" x14ac:dyDescent="0.2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  <c r="AF10228"/>
      <c r="AG10228"/>
      <c r="AH10228"/>
      <c r="AI10228"/>
      <c r="AJ10228"/>
      <c r="AK10228"/>
      <c r="AL10228"/>
      <c r="AM10228"/>
      <c r="AN10228"/>
      <c r="AO10228"/>
      <c r="AP10228"/>
      <c r="AQ10228"/>
      <c r="AR10228"/>
      <c r="AS10228"/>
      <c r="AT10228"/>
      <c r="AU10228"/>
      <c r="AV10228"/>
      <c r="AW10228"/>
      <c r="AX10228"/>
      <c r="AY10228"/>
      <c r="AZ10228"/>
      <c r="BA10228"/>
      <c r="BB10228"/>
      <c r="BC10228"/>
      <c r="BD10228"/>
    </row>
    <row r="10229" spans="1:56" s="4" customFormat="1" x14ac:dyDescent="0.2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  <c r="AF10229"/>
      <c r="AG10229"/>
      <c r="AH10229"/>
      <c r="AI10229"/>
      <c r="AJ10229"/>
      <c r="AK10229"/>
      <c r="AL10229"/>
      <c r="AM10229"/>
      <c r="AN10229"/>
      <c r="AO10229"/>
      <c r="AP10229"/>
      <c r="AQ10229"/>
      <c r="AR10229"/>
      <c r="AS10229"/>
      <c r="AT10229"/>
      <c r="AU10229"/>
      <c r="AV10229"/>
      <c r="AW10229"/>
      <c r="AX10229"/>
      <c r="AY10229"/>
      <c r="AZ10229"/>
      <c r="BA10229"/>
      <c r="BB10229"/>
      <c r="BC10229"/>
      <c r="BD10229"/>
    </row>
    <row r="10230" spans="1:56" s="4" customFormat="1" x14ac:dyDescent="0.2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  <c r="AF10230"/>
      <c r="AG10230"/>
      <c r="AH10230"/>
      <c r="AI10230"/>
      <c r="AJ10230"/>
      <c r="AK10230"/>
      <c r="AL10230"/>
      <c r="AM10230"/>
      <c r="AN10230"/>
      <c r="AO10230"/>
      <c r="AP10230"/>
      <c r="AQ10230"/>
      <c r="AR10230"/>
      <c r="AS10230"/>
      <c r="AT10230"/>
      <c r="AU10230"/>
      <c r="AV10230"/>
      <c r="AW10230"/>
      <c r="AX10230"/>
      <c r="AY10230"/>
      <c r="AZ10230"/>
      <c r="BA10230"/>
      <c r="BB10230"/>
      <c r="BC10230"/>
      <c r="BD10230"/>
    </row>
    <row r="10231" spans="1:56" s="4" customFormat="1" x14ac:dyDescent="0.2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  <c r="AF10231"/>
      <c r="AG10231"/>
      <c r="AH10231"/>
      <c r="AI10231"/>
      <c r="AJ10231"/>
      <c r="AK10231"/>
      <c r="AL10231"/>
      <c r="AM10231"/>
      <c r="AN10231"/>
      <c r="AO10231"/>
      <c r="AP10231"/>
      <c r="AQ10231"/>
      <c r="AR10231"/>
      <c r="AS10231"/>
      <c r="AT10231"/>
      <c r="AU10231"/>
      <c r="AV10231"/>
      <c r="AW10231"/>
      <c r="AX10231"/>
      <c r="AY10231"/>
      <c r="AZ10231"/>
      <c r="BA10231"/>
      <c r="BB10231"/>
      <c r="BC10231"/>
      <c r="BD10231"/>
    </row>
    <row r="10232" spans="1:56" s="4" customFormat="1" x14ac:dyDescent="0.2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  <c r="AE10232"/>
      <c r="AF10232"/>
      <c r="AG10232"/>
      <c r="AH10232"/>
      <c r="AI10232"/>
      <c r="AJ10232"/>
      <c r="AK10232"/>
      <c r="AL10232"/>
      <c r="AM10232"/>
      <c r="AN10232"/>
      <c r="AO10232"/>
      <c r="AP10232"/>
      <c r="AQ10232"/>
      <c r="AR10232"/>
      <c r="AS10232"/>
      <c r="AT10232"/>
      <c r="AU10232"/>
      <c r="AV10232"/>
      <c r="AW10232"/>
      <c r="AX10232"/>
      <c r="AY10232"/>
      <c r="AZ10232"/>
      <c r="BA10232"/>
      <c r="BB10232"/>
      <c r="BC10232"/>
      <c r="BD10232"/>
    </row>
    <row r="10233" spans="1:56" s="4" customFormat="1" x14ac:dyDescent="0.2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  <c r="AF10233"/>
      <c r="AG10233"/>
      <c r="AH10233"/>
      <c r="AI10233"/>
      <c r="AJ10233"/>
      <c r="AK10233"/>
      <c r="AL10233"/>
      <c r="AM10233"/>
      <c r="AN10233"/>
      <c r="AO10233"/>
      <c r="AP10233"/>
      <c r="AQ10233"/>
      <c r="AR10233"/>
      <c r="AS10233"/>
      <c r="AT10233"/>
      <c r="AU10233"/>
      <c r="AV10233"/>
      <c r="AW10233"/>
      <c r="AX10233"/>
      <c r="AY10233"/>
      <c r="AZ10233"/>
      <c r="BA10233"/>
      <c r="BB10233"/>
      <c r="BC10233"/>
      <c r="BD10233"/>
    </row>
    <row r="10234" spans="1:56" s="4" customFormat="1" x14ac:dyDescent="0.2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  <c r="AF10234"/>
      <c r="AG10234"/>
      <c r="AH10234"/>
      <c r="AI10234"/>
      <c r="AJ10234"/>
      <c r="AK10234"/>
      <c r="AL10234"/>
      <c r="AM10234"/>
      <c r="AN10234"/>
      <c r="AO10234"/>
      <c r="AP10234"/>
      <c r="AQ10234"/>
      <c r="AR10234"/>
      <c r="AS10234"/>
      <c r="AT10234"/>
      <c r="AU10234"/>
      <c r="AV10234"/>
      <c r="AW10234"/>
      <c r="AX10234"/>
      <c r="AY10234"/>
      <c r="AZ10234"/>
      <c r="BA10234"/>
      <c r="BB10234"/>
      <c r="BC10234"/>
      <c r="BD10234"/>
    </row>
    <row r="10235" spans="1:56" s="4" customFormat="1" x14ac:dyDescent="0.2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  <c r="AF10235"/>
      <c r="AG10235"/>
      <c r="AH10235"/>
      <c r="AI10235"/>
      <c r="AJ10235"/>
      <c r="AK10235"/>
      <c r="AL10235"/>
      <c r="AM10235"/>
      <c r="AN10235"/>
      <c r="AO10235"/>
      <c r="AP10235"/>
      <c r="AQ10235"/>
      <c r="AR10235"/>
      <c r="AS10235"/>
      <c r="AT10235"/>
      <c r="AU10235"/>
      <c r="AV10235"/>
      <c r="AW10235"/>
      <c r="AX10235"/>
      <c r="AY10235"/>
      <c r="AZ10235"/>
      <c r="BA10235"/>
      <c r="BB10235"/>
      <c r="BC10235"/>
      <c r="BD10235"/>
    </row>
    <row r="10236" spans="1:56" s="4" customFormat="1" x14ac:dyDescent="0.2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  <c r="AF10236"/>
      <c r="AG10236"/>
      <c r="AH10236"/>
      <c r="AI10236"/>
      <c r="AJ10236"/>
      <c r="AK10236"/>
      <c r="AL10236"/>
      <c r="AM10236"/>
      <c r="AN10236"/>
      <c r="AO10236"/>
      <c r="AP10236"/>
      <c r="AQ10236"/>
      <c r="AR10236"/>
      <c r="AS10236"/>
      <c r="AT10236"/>
      <c r="AU10236"/>
      <c r="AV10236"/>
      <c r="AW10236"/>
      <c r="AX10236"/>
      <c r="AY10236"/>
      <c r="AZ10236"/>
      <c r="BA10236"/>
      <c r="BB10236"/>
      <c r="BC10236"/>
      <c r="BD10236"/>
    </row>
    <row r="10237" spans="1:56" s="4" customFormat="1" x14ac:dyDescent="0.2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  <c r="AF10237"/>
      <c r="AG10237"/>
      <c r="AH10237"/>
      <c r="AI10237"/>
      <c r="AJ10237"/>
      <c r="AK10237"/>
      <c r="AL10237"/>
      <c r="AM10237"/>
      <c r="AN10237"/>
      <c r="AO10237"/>
      <c r="AP10237"/>
      <c r="AQ10237"/>
      <c r="AR10237"/>
      <c r="AS10237"/>
      <c r="AT10237"/>
      <c r="AU10237"/>
      <c r="AV10237"/>
      <c r="AW10237"/>
      <c r="AX10237"/>
      <c r="AY10237"/>
      <c r="AZ10237"/>
      <c r="BA10237"/>
      <c r="BB10237"/>
      <c r="BC10237"/>
      <c r="BD10237"/>
    </row>
    <row r="10238" spans="1:56" s="4" customFormat="1" x14ac:dyDescent="0.2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  <c r="AF10238"/>
      <c r="AG10238"/>
      <c r="AH10238"/>
      <c r="AI10238"/>
      <c r="AJ10238"/>
      <c r="AK10238"/>
      <c r="AL10238"/>
      <c r="AM10238"/>
      <c r="AN10238"/>
      <c r="AO10238"/>
      <c r="AP10238"/>
      <c r="AQ10238"/>
      <c r="AR10238"/>
      <c r="AS10238"/>
      <c r="AT10238"/>
      <c r="AU10238"/>
      <c r="AV10238"/>
      <c r="AW10238"/>
      <c r="AX10238"/>
      <c r="AY10238"/>
      <c r="AZ10238"/>
      <c r="BA10238"/>
      <c r="BB10238"/>
      <c r="BC10238"/>
      <c r="BD10238"/>
    </row>
    <row r="10239" spans="1:56" s="4" customFormat="1" x14ac:dyDescent="0.2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  <c r="AF10239"/>
      <c r="AG10239"/>
      <c r="AH10239"/>
      <c r="AI10239"/>
      <c r="AJ10239"/>
      <c r="AK10239"/>
      <c r="AL10239"/>
      <c r="AM10239"/>
      <c r="AN10239"/>
      <c r="AO10239"/>
      <c r="AP10239"/>
      <c r="AQ10239"/>
      <c r="AR10239"/>
      <c r="AS10239"/>
      <c r="AT10239"/>
      <c r="AU10239"/>
      <c r="AV10239"/>
      <c r="AW10239"/>
      <c r="AX10239"/>
      <c r="AY10239"/>
      <c r="AZ10239"/>
      <c r="BA10239"/>
      <c r="BB10239"/>
      <c r="BC10239"/>
      <c r="BD10239"/>
    </row>
    <row r="10240" spans="1:56" s="4" customFormat="1" x14ac:dyDescent="0.2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  <c r="AF10240"/>
      <c r="AG10240"/>
      <c r="AH10240"/>
      <c r="AI10240"/>
      <c r="AJ10240"/>
      <c r="AK10240"/>
      <c r="AL10240"/>
      <c r="AM10240"/>
      <c r="AN10240"/>
      <c r="AO10240"/>
      <c r="AP10240"/>
      <c r="AQ10240"/>
      <c r="AR10240"/>
      <c r="AS10240"/>
      <c r="AT10240"/>
      <c r="AU10240"/>
      <c r="AV10240"/>
      <c r="AW10240"/>
      <c r="AX10240"/>
      <c r="AY10240"/>
      <c r="AZ10240"/>
      <c r="BA10240"/>
      <c r="BB10240"/>
      <c r="BC10240"/>
      <c r="BD10240"/>
    </row>
    <row r="10241" spans="1:56" s="4" customFormat="1" x14ac:dyDescent="0.2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  <c r="AF10241"/>
      <c r="AG10241"/>
      <c r="AH10241"/>
      <c r="AI10241"/>
      <c r="AJ10241"/>
      <c r="AK10241"/>
      <c r="AL10241"/>
      <c r="AM10241"/>
      <c r="AN10241"/>
      <c r="AO10241"/>
      <c r="AP10241"/>
      <c r="AQ10241"/>
      <c r="AR10241"/>
      <c r="AS10241"/>
      <c r="AT10241"/>
      <c r="AU10241"/>
      <c r="AV10241"/>
      <c r="AW10241"/>
      <c r="AX10241"/>
      <c r="AY10241"/>
      <c r="AZ10241"/>
      <c r="BA10241"/>
      <c r="BB10241"/>
      <c r="BC10241"/>
      <c r="BD10241"/>
    </row>
    <row r="10242" spans="1:56" s="4" customFormat="1" x14ac:dyDescent="0.2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  <c r="AF10242"/>
      <c r="AG10242"/>
      <c r="AH10242"/>
      <c r="AI10242"/>
      <c r="AJ10242"/>
      <c r="AK10242"/>
      <c r="AL10242"/>
      <c r="AM10242"/>
      <c r="AN10242"/>
      <c r="AO10242"/>
      <c r="AP10242"/>
      <c r="AQ10242"/>
      <c r="AR10242"/>
      <c r="AS10242"/>
      <c r="AT10242"/>
      <c r="AU10242"/>
      <c r="AV10242"/>
      <c r="AW10242"/>
      <c r="AX10242"/>
      <c r="AY10242"/>
      <c r="AZ10242"/>
      <c r="BA10242"/>
      <c r="BB10242"/>
      <c r="BC10242"/>
      <c r="BD10242"/>
    </row>
    <row r="10243" spans="1:56" s="4" customFormat="1" x14ac:dyDescent="0.2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  <c r="AF10243"/>
      <c r="AG10243"/>
      <c r="AH10243"/>
      <c r="AI10243"/>
      <c r="AJ10243"/>
      <c r="AK10243"/>
      <c r="AL10243"/>
      <c r="AM10243"/>
      <c r="AN10243"/>
      <c r="AO10243"/>
      <c r="AP10243"/>
      <c r="AQ10243"/>
      <c r="AR10243"/>
      <c r="AS10243"/>
      <c r="AT10243"/>
      <c r="AU10243"/>
      <c r="AV10243"/>
      <c r="AW10243"/>
      <c r="AX10243"/>
      <c r="AY10243"/>
      <c r="AZ10243"/>
      <c r="BA10243"/>
      <c r="BB10243"/>
      <c r="BC10243"/>
      <c r="BD10243"/>
    </row>
    <row r="10244" spans="1:56" s="4" customFormat="1" x14ac:dyDescent="0.2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  <c r="AF10244"/>
      <c r="AG10244"/>
      <c r="AH10244"/>
      <c r="AI10244"/>
      <c r="AJ10244"/>
      <c r="AK10244"/>
      <c r="AL10244"/>
      <c r="AM10244"/>
      <c r="AN10244"/>
      <c r="AO10244"/>
      <c r="AP10244"/>
      <c r="AQ10244"/>
      <c r="AR10244"/>
      <c r="AS10244"/>
      <c r="AT10244"/>
      <c r="AU10244"/>
      <c r="AV10244"/>
      <c r="AW10244"/>
      <c r="AX10244"/>
      <c r="AY10244"/>
      <c r="AZ10244"/>
      <c r="BA10244"/>
      <c r="BB10244"/>
      <c r="BC10244"/>
      <c r="BD10244"/>
    </row>
    <row r="10245" spans="1:56" s="4" customFormat="1" x14ac:dyDescent="0.2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  <c r="AF10245"/>
      <c r="AG10245"/>
      <c r="AH10245"/>
      <c r="AI10245"/>
      <c r="AJ10245"/>
      <c r="AK10245"/>
      <c r="AL10245"/>
      <c r="AM10245"/>
      <c r="AN10245"/>
      <c r="AO10245"/>
      <c r="AP10245"/>
      <c r="AQ10245"/>
      <c r="AR10245"/>
      <c r="AS10245"/>
      <c r="AT10245"/>
      <c r="AU10245"/>
      <c r="AV10245"/>
      <c r="AW10245"/>
      <c r="AX10245"/>
      <c r="AY10245"/>
      <c r="AZ10245"/>
      <c r="BA10245"/>
      <c r="BB10245"/>
      <c r="BC10245"/>
      <c r="BD10245"/>
    </row>
    <row r="10246" spans="1:56" s="4" customFormat="1" x14ac:dyDescent="0.2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  <c r="AF10246"/>
      <c r="AG10246"/>
      <c r="AH10246"/>
      <c r="AI10246"/>
      <c r="AJ10246"/>
      <c r="AK10246"/>
      <c r="AL10246"/>
      <c r="AM10246"/>
      <c r="AN10246"/>
      <c r="AO10246"/>
      <c r="AP10246"/>
      <c r="AQ10246"/>
      <c r="AR10246"/>
      <c r="AS10246"/>
      <c r="AT10246"/>
      <c r="AU10246"/>
      <c r="AV10246"/>
      <c r="AW10246"/>
      <c r="AX10246"/>
      <c r="AY10246"/>
      <c r="AZ10246"/>
      <c r="BA10246"/>
      <c r="BB10246"/>
      <c r="BC10246"/>
      <c r="BD10246"/>
    </row>
    <row r="10247" spans="1:56" s="4" customFormat="1" x14ac:dyDescent="0.2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  <c r="AF10247"/>
      <c r="AG10247"/>
      <c r="AH10247"/>
      <c r="AI10247"/>
      <c r="AJ10247"/>
      <c r="AK10247"/>
      <c r="AL10247"/>
      <c r="AM10247"/>
      <c r="AN10247"/>
      <c r="AO10247"/>
      <c r="AP10247"/>
      <c r="AQ10247"/>
      <c r="AR10247"/>
      <c r="AS10247"/>
      <c r="AT10247"/>
      <c r="AU10247"/>
      <c r="AV10247"/>
      <c r="AW10247"/>
      <c r="AX10247"/>
      <c r="AY10247"/>
      <c r="AZ10247"/>
      <c r="BA10247"/>
      <c r="BB10247"/>
      <c r="BC10247"/>
      <c r="BD10247"/>
    </row>
    <row r="10248" spans="1:56" s="4" customFormat="1" x14ac:dyDescent="0.2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  <c r="AF10248"/>
      <c r="AG10248"/>
      <c r="AH10248"/>
      <c r="AI10248"/>
      <c r="AJ10248"/>
      <c r="AK10248"/>
      <c r="AL10248"/>
      <c r="AM10248"/>
      <c r="AN10248"/>
      <c r="AO10248"/>
      <c r="AP10248"/>
      <c r="AQ10248"/>
      <c r="AR10248"/>
      <c r="AS10248"/>
      <c r="AT10248"/>
      <c r="AU10248"/>
      <c r="AV10248"/>
      <c r="AW10248"/>
      <c r="AX10248"/>
      <c r="AY10248"/>
      <c r="AZ10248"/>
      <c r="BA10248"/>
      <c r="BB10248"/>
      <c r="BC10248"/>
      <c r="BD10248"/>
    </row>
    <row r="10249" spans="1:56" s="4" customFormat="1" x14ac:dyDescent="0.2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  <c r="AE10249"/>
      <c r="AF10249"/>
      <c r="AG10249"/>
      <c r="AH10249"/>
      <c r="AI10249"/>
      <c r="AJ10249"/>
      <c r="AK10249"/>
      <c r="AL10249"/>
      <c r="AM10249"/>
      <c r="AN10249"/>
      <c r="AO10249"/>
      <c r="AP10249"/>
      <c r="AQ10249"/>
      <c r="AR10249"/>
      <c r="AS10249"/>
      <c r="AT10249"/>
      <c r="AU10249"/>
      <c r="AV10249"/>
      <c r="AW10249"/>
      <c r="AX10249"/>
      <c r="AY10249"/>
      <c r="AZ10249"/>
      <c r="BA10249"/>
      <c r="BB10249"/>
      <c r="BC10249"/>
      <c r="BD10249"/>
    </row>
    <row r="10250" spans="1:56" s="4" customFormat="1" x14ac:dyDescent="0.2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  <c r="AF10250"/>
      <c r="AG10250"/>
      <c r="AH10250"/>
      <c r="AI10250"/>
      <c r="AJ10250"/>
      <c r="AK10250"/>
      <c r="AL10250"/>
      <c r="AM10250"/>
      <c r="AN10250"/>
      <c r="AO10250"/>
      <c r="AP10250"/>
      <c r="AQ10250"/>
      <c r="AR10250"/>
      <c r="AS10250"/>
      <c r="AT10250"/>
      <c r="AU10250"/>
      <c r="AV10250"/>
      <c r="AW10250"/>
      <c r="AX10250"/>
      <c r="AY10250"/>
      <c r="AZ10250"/>
      <c r="BA10250"/>
      <c r="BB10250"/>
      <c r="BC10250"/>
      <c r="BD10250"/>
    </row>
    <row r="10251" spans="1:56" s="4" customFormat="1" x14ac:dyDescent="0.2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  <c r="AF10251"/>
      <c r="AG10251"/>
      <c r="AH10251"/>
      <c r="AI10251"/>
      <c r="AJ10251"/>
      <c r="AK10251"/>
      <c r="AL10251"/>
      <c r="AM10251"/>
      <c r="AN10251"/>
      <c r="AO10251"/>
      <c r="AP10251"/>
      <c r="AQ10251"/>
      <c r="AR10251"/>
      <c r="AS10251"/>
      <c r="AT10251"/>
      <c r="AU10251"/>
      <c r="AV10251"/>
      <c r="AW10251"/>
      <c r="AX10251"/>
      <c r="AY10251"/>
      <c r="AZ10251"/>
      <c r="BA10251"/>
      <c r="BB10251"/>
      <c r="BC10251"/>
      <c r="BD10251"/>
    </row>
    <row r="10252" spans="1:56" s="4" customFormat="1" x14ac:dyDescent="0.2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  <c r="AF10252"/>
      <c r="AG10252"/>
      <c r="AH10252"/>
      <c r="AI10252"/>
      <c r="AJ10252"/>
      <c r="AK10252"/>
      <c r="AL10252"/>
      <c r="AM10252"/>
      <c r="AN10252"/>
      <c r="AO10252"/>
      <c r="AP10252"/>
      <c r="AQ10252"/>
      <c r="AR10252"/>
      <c r="AS10252"/>
      <c r="AT10252"/>
      <c r="AU10252"/>
      <c r="AV10252"/>
      <c r="AW10252"/>
      <c r="AX10252"/>
      <c r="AY10252"/>
      <c r="AZ10252"/>
      <c r="BA10252"/>
      <c r="BB10252"/>
      <c r="BC10252"/>
      <c r="BD10252"/>
    </row>
    <row r="10253" spans="1:56" s="4" customFormat="1" x14ac:dyDescent="0.2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  <c r="AF10253"/>
      <c r="AG10253"/>
      <c r="AH10253"/>
      <c r="AI10253"/>
      <c r="AJ10253"/>
      <c r="AK10253"/>
      <c r="AL10253"/>
      <c r="AM10253"/>
      <c r="AN10253"/>
      <c r="AO10253"/>
      <c r="AP10253"/>
      <c r="AQ10253"/>
      <c r="AR10253"/>
      <c r="AS10253"/>
      <c r="AT10253"/>
      <c r="AU10253"/>
      <c r="AV10253"/>
      <c r="AW10253"/>
      <c r="AX10253"/>
      <c r="AY10253"/>
      <c r="AZ10253"/>
      <c r="BA10253"/>
      <c r="BB10253"/>
      <c r="BC10253"/>
      <c r="BD10253"/>
    </row>
    <row r="10254" spans="1:56" s="4" customFormat="1" x14ac:dyDescent="0.2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  <c r="AF10254"/>
      <c r="AG10254"/>
      <c r="AH10254"/>
      <c r="AI10254"/>
      <c r="AJ10254"/>
      <c r="AK10254"/>
      <c r="AL10254"/>
      <c r="AM10254"/>
      <c r="AN10254"/>
      <c r="AO10254"/>
      <c r="AP10254"/>
      <c r="AQ10254"/>
      <c r="AR10254"/>
      <c r="AS10254"/>
      <c r="AT10254"/>
      <c r="AU10254"/>
      <c r="AV10254"/>
      <c r="AW10254"/>
      <c r="AX10254"/>
      <c r="AY10254"/>
      <c r="AZ10254"/>
      <c r="BA10254"/>
      <c r="BB10254"/>
      <c r="BC10254"/>
      <c r="BD10254"/>
    </row>
    <row r="10255" spans="1:56" s="4" customFormat="1" x14ac:dyDescent="0.2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  <c r="AF10255"/>
      <c r="AG10255"/>
      <c r="AH10255"/>
      <c r="AI10255"/>
      <c r="AJ10255"/>
      <c r="AK10255"/>
      <c r="AL10255"/>
      <c r="AM10255"/>
      <c r="AN10255"/>
      <c r="AO10255"/>
      <c r="AP10255"/>
      <c r="AQ10255"/>
      <c r="AR10255"/>
      <c r="AS10255"/>
      <c r="AT10255"/>
      <c r="AU10255"/>
      <c r="AV10255"/>
      <c r="AW10255"/>
      <c r="AX10255"/>
      <c r="AY10255"/>
      <c r="AZ10255"/>
      <c r="BA10255"/>
      <c r="BB10255"/>
      <c r="BC10255"/>
      <c r="BD10255"/>
    </row>
    <row r="10256" spans="1:56" s="4" customFormat="1" x14ac:dyDescent="0.2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  <c r="AF10256"/>
      <c r="AG10256"/>
      <c r="AH10256"/>
      <c r="AI10256"/>
      <c r="AJ10256"/>
      <c r="AK10256"/>
      <c r="AL10256"/>
      <c r="AM10256"/>
      <c r="AN10256"/>
      <c r="AO10256"/>
      <c r="AP10256"/>
      <c r="AQ10256"/>
      <c r="AR10256"/>
      <c r="AS10256"/>
      <c r="AT10256"/>
      <c r="AU10256"/>
      <c r="AV10256"/>
      <c r="AW10256"/>
      <c r="AX10256"/>
      <c r="AY10256"/>
      <c r="AZ10256"/>
      <c r="BA10256"/>
      <c r="BB10256"/>
      <c r="BC10256"/>
      <c r="BD10256"/>
    </row>
    <row r="10257" spans="1:56" s="4" customFormat="1" x14ac:dyDescent="0.2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  <c r="AF10257"/>
      <c r="AG10257"/>
      <c r="AH10257"/>
      <c r="AI10257"/>
      <c r="AJ10257"/>
      <c r="AK10257"/>
      <c r="AL10257"/>
      <c r="AM10257"/>
      <c r="AN10257"/>
      <c r="AO10257"/>
      <c r="AP10257"/>
      <c r="AQ10257"/>
      <c r="AR10257"/>
      <c r="AS10257"/>
      <c r="AT10257"/>
      <c r="AU10257"/>
      <c r="AV10257"/>
      <c r="AW10257"/>
      <c r="AX10257"/>
      <c r="AY10257"/>
      <c r="AZ10257"/>
      <c r="BA10257"/>
      <c r="BB10257"/>
      <c r="BC10257"/>
      <c r="BD10257"/>
    </row>
    <row r="10258" spans="1:56" s="4" customFormat="1" x14ac:dyDescent="0.2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  <c r="AF10258"/>
      <c r="AG10258"/>
      <c r="AH10258"/>
      <c r="AI10258"/>
      <c r="AJ10258"/>
      <c r="AK10258"/>
      <c r="AL10258"/>
      <c r="AM10258"/>
      <c r="AN10258"/>
      <c r="AO10258"/>
      <c r="AP10258"/>
      <c r="AQ10258"/>
      <c r="AR10258"/>
      <c r="AS10258"/>
      <c r="AT10258"/>
      <c r="AU10258"/>
      <c r="AV10258"/>
      <c r="AW10258"/>
      <c r="AX10258"/>
      <c r="AY10258"/>
      <c r="AZ10258"/>
      <c r="BA10258"/>
      <c r="BB10258"/>
      <c r="BC10258"/>
      <c r="BD10258"/>
    </row>
    <row r="10259" spans="1:56" s="4" customFormat="1" x14ac:dyDescent="0.2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  <c r="AF10259"/>
      <c r="AG10259"/>
      <c r="AH10259"/>
      <c r="AI10259"/>
      <c r="AJ10259"/>
      <c r="AK10259"/>
      <c r="AL10259"/>
      <c r="AM10259"/>
      <c r="AN10259"/>
      <c r="AO10259"/>
      <c r="AP10259"/>
      <c r="AQ10259"/>
      <c r="AR10259"/>
      <c r="AS10259"/>
      <c r="AT10259"/>
      <c r="AU10259"/>
      <c r="AV10259"/>
      <c r="AW10259"/>
      <c r="AX10259"/>
      <c r="AY10259"/>
      <c r="AZ10259"/>
      <c r="BA10259"/>
      <c r="BB10259"/>
      <c r="BC10259"/>
      <c r="BD10259"/>
    </row>
    <row r="10260" spans="1:56" s="4" customFormat="1" x14ac:dyDescent="0.2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  <c r="AF10260"/>
      <c r="AG10260"/>
      <c r="AH10260"/>
      <c r="AI10260"/>
      <c r="AJ10260"/>
      <c r="AK10260"/>
      <c r="AL10260"/>
      <c r="AM10260"/>
      <c r="AN10260"/>
      <c r="AO10260"/>
      <c r="AP10260"/>
      <c r="AQ10260"/>
      <c r="AR10260"/>
      <c r="AS10260"/>
      <c r="AT10260"/>
      <c r="AU10260"/>
      <c r="AV10260"/>
      <c r="AW10260"/>
      <c r="AX10260"/>
      <c r="AY10260"/>
      <c r="AZ10260"/>
      <c r="BA10260"/>
      <c r="BB10260"/>
      <c r="BC10260"/>
      <c r="BD10260"/>
    </row>
    <row r="10261" spans="1:56" s="4" customFormat="1" x14ac:dyDescent="0.2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  <c r="AF10261"/>
      <c r="AG10261"/>
      <c r="AH10261"/>
      <c r="AI10261"/>
      <c r="AJ10261"/>
      <c r="AK10261"/>
      <c r="AL10261"/>
      <c r="AM10261"/>
      <c r="AN10261"/>
      <c r="AO10261"/>
      <c r="AP10261"/>
      <c r="AQ10261"/>
      <c r="AR10261"/>
      <c r="AS10261"/>
      <c r="AT10261"/>
      <c r="AU10261"/>
      <c r="AV10261"/>
      <c r="AW10261"/>
      <c r="AX10261"/>
      <c r="AY10261"/>
      <c r="AZ10261"/>
      <c r="BA10261"/>
      <c r="BB10261"/>
      <c r="BC10261"/>
      <c r="BD10261"/>
    </row>
    <row r="10262" spans="1:56" s="4" customFormat="1" x14ac:dyDescent="0.2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  <c r="AF10262"/>
      <c r="AG10262"/>
      <c r="AH10262"/>
      <c r="AI10262"/>
      <c r="AJ10262"/>
      <c r="AK10262"/>
      <c r="AL10262"/>
      <c r="AM10262"/>
      <c r="AN10262"/>
      <c r="AO10262"/>
      <c r="AP10262"/>
      <c r="AQ10262"/>
      <c r="AR10262"/>
      <c r="AS10262"/>
      <c r="AT10262"/>
      <c r="AU10262"/>
      <c r="AV10262"/>
      <c r="AW10262"/>
      <c r="AX10262"/>
      <c r="AY10262"/>
      <c r="AZ10262"/>
      <c r="BA10262"/>
      <c r="BB10262"/>
      <c r="BC10262"/>
      <c r="BD10262"/>
    </row>
    <row r="10263" spans="1:56" s="4" customFormat="1" x14ac:dyDescent="0.2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  <c r="AF10263"/>
      <c r="AG10263"/>
      <c r="AH10263"/>
      <c r="AI10263"/>
      <c r="AJ10263"/>
      <c r="AK10263"/>
      <c r="AL10263"/>
      <c r="AM10263"/>
      <c r="AN10263"/>
      <c r="AO10263"/>
      <c r="AP10263"/>
      <c r="AQ10263"/>
      <c r="AR10263"/>
      <c r="AS10263"/>
      <c r="AT10263"/>
      <c r="AU10263"/>
      <c r="AV10263"/>
      <c r="AW10263"/>
      <c r="AX10263"/>
      <c r="AY10263"/>
      <c r="AZ10263"/>
      <c r="BA10263"/>
      <c r="BB10263"/>
      <c r="BC10263"/>
      <c r="BD10263"/>
    </row>
    <row r="10264" spans="1:56" s="4" customFormat="1" x14ac:dyDescent="0.2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  <c r="AF10264"/>
      <c r="AG10264"/>
      <c r="AH10264"/>
      <c r="AI10264"/>
      <c r="AJ10264"/>
      <c r="AK10264"/>
      <c r="AL10264"/>
      <c r="AM10264"/>
      <c r="AN10264"/>
      <c r="AO10264"/>
      <c r="AP10264"/>
      <c r="AQ10264"/>
      <c r="AR10264"/>
      <c r="AS10264"/>
      <c r="AT10264"/>
      <c r="AU10264"/>
      <c r="AV10264"/>
      <c r="AW10264"/>
      <c r="AX10264"/>
      <c r="AY10264"/>
      <c r="AZ10264"/>
      <c r="BA10264"/>
      <c r="BB10264"/>
      <c r="BC10264"/>
      <c r="BD10264"/>
    </row>
    <row r="10265" spans="1:56" s="4" customFormat="1" x14ac:dyDescent="0.2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  <c r="AF10265"/>
      <c r="AG10265"/>
      <c r="AH10265"/>
      <c r="AI10265"/>
      <c r="AJ10265"/>
      <c r="AK10265"/>
      <c r="AL10265"/>
      <c r="AM10265"/>
      <c r="AN10265"/>
      <c r="AO10265"/>
      <c r="AP10265"/>
      <c r="AQ10265"/>
      <c r="AR10265"/>
      <c r="AS10265"/>
      <c r="AT10265"/>
      <c r="AU10265"/>
      <c r="AV10265"/>
      <c r="AW10265"/>
      <c r="AX10265"/>
      <c r="AY10265"/>
      <c r="AZ10265"/>
      <c r="BA10265"/>
      <c r="BB10265"/>
      <c r="BC10265"/>
      <c r="BD10265"/>
    </row>
    <row r="10266" spans="1:56" s="4" customFormat="1" x14ac:dyDescent="0.2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  <c r="AF10266"/>
      <c r="AG10266"/>
      <c r="AH10266"/>
      <c r="AI10266"/>
      <c r="AJ10266"/>
      <c r="AK10266"/>
      <c r="AL10266"/>
      <c r="AM10266"/>
      <c r="AN10266"/>
      <c r="AO10266"/>
      <c r="AP10266"/>
      <c r="AQ10266"/>
      <c r="AR10266"/>
      <c r="AS10266"/>
      <c r="AT10266"/>
      <c r="AU10266"/>
      <c r="AV10266"/>
      <c r="AW10266"/>
      <c r="AX10266"/>
      <c r="AY10266"/>
      <c r="AZ10266"/>
      <c r="BA10266"/>
      <c r="BB10266"/>
      <c r="BC10266"/>
      <c r="BD10266"/>
    </row>
    <row r="10267" spans="1:56" s="4" customFormat="1" x14ac:dyDescent="0.2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  <c r="AF10267"/>
      <c r="AG10267"/>
      <c r="AH10267"/>
      <c r="AI10267"/>
      <c r="AJ10267"/>
      <c r="AK10267"/>
      <c r="AL10267"/>
      <c r="AM10267"/>
      <c r="AN10267"/>
      <c r="AO10267"/>
      <c r="AP10267"/>
      <c r="AQ10267"/>
      <c r="AR10267"/>
      <c r="AS10267"/>
      <c r="AT10267"/>
      <c r="AU10267"/>
      <c r="AV10267"/>
      <c r="AW10267"/>
      <c r="AX10267"/>
      <c r="AY10267"/>
      <c r="AZ10267"/>
      <c r="BA10267"/>
      <c r="BB10267"/>
      <c r="BC10267"/>
      <c r="BD10267"/>
    </row>
    <row r="10268" spans="1:56" s="4" customFormat="1" x14ac:dyDescent="0.2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  <c r="AF10268"/>
      <c r="AG10268"/>
      <c r="AH10268"/>
      <c r="AI10268"/>
      <c r="AJ10268"/>
      <c r="AK10268"/>
      <c r="AL10268"/>
      <c r="AM10268"/>
      <c r="AN10268"/>
      <c r="AO10268"/>
      <c r="AP10268"/>
      <c r="AQ10268"/>
      <c r="AR10268"/>
      <c r="AS10268"/>
      <c r="AT10268"/>
      <c r="AU10268"/>
      <c r="AV10268"/>
      <c r="AW10268"/>
      <c r="AX10268"/>
      <c r="AY10268"/>
      <c r="AZ10268"/>
      <c r="BA10268"/>
      <c r="BB10268"/>
      <c r="BC10268"/>
      <c r="BD10268"/>
    </row>
    <row r="10269" spans="1:56" s="4" customFormat="1" x14ac:dyDescent="0.2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  <c r="AF10269"/>
      <c r="AG10269"/>
      <c r="AH10269"/>
      <c r="AI10269"/>
      <c r="AJ10269"/>
      <c r="AK10269"/>
      <c r="AL10269"/>
      <c r="AM10269"/>
      <c r="AN10269"/>
      <c r="AO10269"/>
      <c r="AP10269"/>
      <c r="AQ10269"/>
      <c r="AR10269"/>
      <c r="AS10269"/>
      <c r="AT10269"/>
      <c r="AU10269"/>
      <c r="AV10269"/>
      <c r="AW10269"/>
      <c r="AX10269"/>
      <c r="AY10269"/>
      <c r="AZ10269"/>
      <c r="BA10269"/>
      <c r="BB10269"/>
      <c r="BC10269"/>
      <c r="BD10269"/>
    </row>
    <row r="10270" spans="1:56" s="4" customFormat="1" x14ac:dyDescent="0.2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  <c r="AF10270"/>
      <c r="AG10270"/>
      <c r="AH10270"/>
      <c r="AI10270"/>
      <c r="AJ10270"/>
      <c r="AK10270"/>
      <c r="AL10270"/>
      <c r="AM10270"/>
      <c r="AN10270"/>
      <c r="AO10270"/>
      <c r="AP10270"/>
      <c r="AQ10270"/>
      <c r="AR10270"/>
      <c r="AS10270"/>
      <c r="AT10270"/>
      <c r="AU10270"/>
      <c r="AV10270"/>
      <c r="AW10270"/>
      <c r="AX10270"/>
      <c r="AY10270"/>
      <c r="AZ10270"/>
      <c r="BA10270"/>
      <c r="BB10270"/>
      <c r="BC10270"/>
      <c r="BD10270"/>
    </row>
    <row r="10271" spans="1:56" s="4" customFormat="1" x14ac:dyDescent="0.2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  <c r="AF10271"/>
      <c r="AG10271"/>
      <c r="AH10271"/>
      <c r="AI10271"/>
      <c r="AJ10271"/>
      <c r="AK10271"/>
      <c r="AL10271"/>
      <c r="AM10271"/>
      <c r="AN10271"/>
      <c r="AO10271"/>
      <c r="AP10271"/>
      <c r="AQ10271"/>
      <c r="AR10271"/>
      <c r="AS10271"/>
      <c r="AT10271"/>
      <c r="AU10271"/>
      <c r="AV10271"/>
      <c r="AW10271"/>
      <c r="AX10271"/>
      <c r="AY10271"/>
      <c r="AZ10271"/>
      <c r="BA10271"/>
      <c r="BB10271"/>
      <c r="BC10271"/>
      <c r="BD10271"/>
    </row>
    <row r="10272" spans="1:56" s="4" customFormat="1" x14ac:dyDescent="0.2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  <c r="AF10272"/>
      <c r="AG10272"/>
      <c r="AH10272"/>
      <c r="AI10272"/>
      <c r="AJ10272"/>
      <c r="AK10272"/>
      <c r="AL10272"/>
      <c r="AM10272"/>
      <c r="AN10272"/>
      <c r="AO10272"/>
      <c r="AP10272"/>
      <c r="AQ10272"/>
      <c r="AR10272"/>
      <c r="AS10272"/>
      <c r="AT10272"/>
      <c r="AU10272"/>
      <c r="AV10272"/>
      <c r="AW10272"/>
      <c r="AX10272"/>
      <c r="AY10272"/>
      <c r="AZ10272"/>
      <c r="BA10272"/>
      <c r="BB10272"/>
      <c r="BC10272"/>
      <c r="BD10272"/>
    </row>
    <row r="10273" spans="1:56" s="4" customFormat="1" x14ac:dyDescent="0.2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  <c r="AF10273"/>
      <c r="AG10273"/>
      <c r="AH10273"/>
      <c r="AI10273"/>
      <c r="AJ10273"/>
      <c r="AK10273"/>
      <c r="AL10273"/>
      <c r="AM10273"/>
      <c r="AN10273"/>
      <c r="AO10273"/>
      <c r="AP10273"/>
      <c r="AQ10273"/>
      <c r="AR10273"/>
      <c r="AS10273"/>
      <c r="AT10273"/>
      <c r="AU10273"/>
      <c r="AV10273"/>
      <c r="AW10273"/>
      <c r="AX10273"/>
      <c r="AY10273"/>
      <c r="AZ10273"/>
      <c r="BA10273"/>
      <c r="BB10273"/>
      <c r="BC10273"/>
      <c r="BD10273"/>
    </row>
    <row r="10274" spans="1:56" s="4" customFormat="1" x14ac:dyDescent="0.2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  <c r="AF10274"/>
      <c r="AG10274"/>
      <c r="AH10274"/>
      <c r="AI10274"/>
      <c r="AJ10274"/>
      <c r="AK10274"/>
      <c r="AL10274"/>
      <c r="AM10274"/>
      <c r="AN10274"/>
      <c r="AO10274"/>
      <c r="AP10274"/>
      <c r="AQ10274"/>
      <c r="AR10274"/>
      <c r="AS10274"/>
      <c r="AT10274"/>
      <c r="AU10274"/>
      <c r="AV10274"/>
      <c r="AW10274"/>
      <c r="AX10274"/>
      <c r="AY10274"/>
      <c r="AZ10274"/>
      <c r="BA10274"/>
      <c r="BB10274"/>
      <c r="BC10274"/>
      <c r="BD10274"/>
    </row>
    <row r="10275" spans="1:56" s="4" customFormat="1" x14ac:dyDescent="0.2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  <c r="AF10275"/>
      <c r="AG10275"/>
      <c r="AH10275"/>
      <c r="AI10275"/>
      <c r="AJ10275"/>
      <c r="AK10275"/>
      <c r="AL10275"/>
      <c r="AM10275"/>
      <c r="AN10275"/>
      <c r="AO10275"/>
      <c r="AP10275"/>
      <c r="AQ10275"/>
      <c r="AR10275"/>
      <c r="AS10275"/>
      <c r="AT10275"/>
      <c r="AU10275"/>
      <c r="AV10275"/>
      <c r="AW10275"/>
      <c r="AX10275"/>
      <c r="AY10275"/>
      <c r="AZ10275"/>
      <c r="BA10275"/>
      <c r="BB10275"/>
      <c r="BC10275"/>
      <c r="BD10275"/>
    </row>
    <row r="10276" spans="1:56" s="4" customFormat="1" x14ac:dyDescent="0.2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  <c r="AF10276"/>
      <c r="AG10276"/>
      <c r="AH10276"/>
      <c r="AI10276"/>
      <c r="AJ10276"/>
      <c r="AK10276"/>
      <c r="AL10276"/>
      <c r="AM10276"/>
      <c r="AN10276"/>
      <c r="AO10276"/>
      <c r="AP10276"/>
      <c r="AQ10276"/>
      <c r="AR10276"/>
      <c r="AS10276"/>
      <c r="AT10276"/>
      <c r="AU10276"/>
      <c r="AV10276"/>
      <c r="AW10276"/>
      <c r="AX10276"/>
      <c r="AY10276"/>
      <c r="AZ10276"/>
      <c r="BA10276"/>
      <c r="BB10276"/>
      <c r="BC10276"/>
      <c r="BD10276"/>
    </row>
    <row r="10277" spans="1:56" s="4" customFormat="1" x14ac:dyDescent="0.2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  <c r="AF10277"/>
      <c r="AG10277"/>
      <c r="AH10277"/>
      <c r="AI10277"/>
      <c r="AJ10277"/>
      <c r="AK10277"/>
      <c r="AL10277"/>
      <c r="AM10277"/>
      <c r="AN10277"/>
      <c r="AO10277"/>
      <c r="AP10277"/>
      <c r="AQ10277"/>
      <c r="AR10277"/>
      <c r="AS10277"/>
      <c r="AT10277"/>
      <c r="AU10277"/>
      <c r="AV10277"/>
      <c r="AW10277"/>
      <c r="AX10277"/>
      <c r="AY10277"/>
      <c r="AZ10277"/>
      <c r="BA10277"/>
      <c r="BB10277"/>
      <c r="BC10277"/>
      <c r="BD10277"/>
    </row>
    <row r="10278" spans="1:56" s="4" customFormat="1" x14ac:dyDescent="0.2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  <c r="AF10278"/>
      <c r="AG10278"/>
      <c r="AH10278"/>
      <c r="AI10278"/>
      <c r="AJ10278"/>
      <c r="AK10278"/>
      <c r="AL10278"/>
      <c r="AM10278"/>
      <c r="AN10278"/>
      <c r="AO10278"/>
      <c r="AP10278"/>
      <c r="AQ10278"/>
      <c r="AR10278"/>
      <c r="AS10278"/>
      <c r="AT10278"/>
      <c r="AU10278"/>
      <c r="AV10278"/>
      <c r="AW10278"/>
      <c r="AX10278"/>
      <c r="AY10278"/>
      <c r="AZ10278"/>
      <c r="BA10278"/>
      <c r="BB10278"/>
      <c r="BC10278"/>
      <c r="BD10278"/>
    </row>
    <row r="10279" spans="1:56" s="4" customFormat="1" x14ac:dyDescent="0.2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  <c r="AF10279"/>
      <c r="AG10279"/>
      <c r="AH10279"/>
      <c r="AI10279"/>
      <c r="AJ10279"/>
      <c r="AK10279"/>
      <c r="AL10279"/>
      <c r="AM10279"/>
      <c r="AN10279"/>
      <c r="AO10279"/>
      <c r="AP10279"/>
      <c r="AQ10279"/>
      <c r="AR10279"/>
      <c r="AS10279"/>
      <c r="AT10279"/>
      <c r="AU10279"/>
      <c r="AV10279"/>
      <c r="AW10279"/>
      <c r="AX10279"/>
      <c r="AY10279"/>
      <c r="AZ10279"/>
      <c r="BA10279"/>
      <c r="BB10279"/>
      <c r="BC10279"/>
      <c r="BD10279"/>
    </row>
    <row r="10280" spans="1:56" s="4" customFormat="1" x14ac:dyDescent="0.2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  <c r="AF10280"/>
      <c r="AG10280"/>
      <c r="AH10280"/>
      <c r="AI10280"/>
      <c r="AJ10280"/>
      <c r="AK10280"/>
      <c r="AL10280"/>
      <c r="AM10280"/>
      <c r="AN10280"/>
      <c r="AO10280"/>
      <c r="AP10280"/>
      <c r="AQ10280"/>
      <c r="AR10280"/>
      <c r="AS10280"/>
      <c r="AT10280"/>
      <c r="AU10280"/>
      <c r="AV10280"/>
      <c r="AW10280"/>
      <c r="AX10280"/>
      <c r="AY10280"/>
      <c r="AZ10280"/>
      <c r="BA10280"/>
      <c r="BB10280"/>
      <c r="BC10280"/>
      <c r="BD10280"/>
    </row>
    <row r="10281" spans="1:56" s="4" customFormat="1" x14ac:dyDescent="0.2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  <c r="AF10281"/>
      <c r="AG10281"/>
      <c r="AH10281"/>
      <c r="AI10281"/>
      <c r="AJ10281"/>
      <c r="AK10281"/>
      <c r="AL10281"/>
      <c r="AM10281"/>
      <c r="AN10281"/>
      <c r="AO10281"/>
      <c r="AP10281"/>
      <c r="AQ10281"/>
      <c r="AR10281"/>
      <c r="AS10281"/>
      <c r="AT10281"/>
      <c r="AU10281"/>
      <c r="AV10281"/>
      <c r="AW10281"/>
      <c r="AX10281"/>
      <c r="AY10281"/>
      <c r="AZ10281"/>
      <c r="BA10281"/>
      <c r="BB10281"/>
      <c r="BC10281"/>
      <c r="BD10281"/>
    </row>
    <row r="10282" spans="1:56" s="4" customFormat="1" x14ac:dyDescent="0.2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  <c r="AF10282"/>
      <c r="AG10282"/>
      <c r="AH10282"/>
      <c r="AI10282"/>
      <c r="AJ10282"/>
      <c r="AK10282"/>
      <c r="AL10282"/>
      <c r="AM10282"/>
      <c r="AN10282"/>
      <c r="AO10282"/>
      <c r="AP10282"/>
      <c r="AQ10282"/>
      <c r="AR10282"/>
      <c r="AS10282"/>
      <c r="AT10282"/>
      <c r="AU10282"/>
      <c r="AV10282"/>
      <c r="AW10282"/>
      <c r="AX10282"/>
      <c r="AY10282"/>
      <c r="AZ10282"/>
      <c r="BA10282"/>
      <c r="BB10282"/>
      <c r="BC10282"/>
      <c r="BD10282"/>
    </row>
    <row r="10283" spans="1:56" s="4" customFormat="1" x14ac:dyDescent="0.2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  <c r="AF10283"/>
      <c r="AG10283"/>
      <c r="AH10283"/>
      <c r="AI10283"/>
      <c r="AJ10283"/>
      <c r="AK10283"/>
      <c r="AL10283"/>
      <c r="AM10283"/>
      <c r="AN10283"/>
      <c r="AO10283"/>
      <c r="AP10283"/>
      <c r="AQ10283"/>
      <c r="AR10283"/>
      <c r="AS10283"/>
      <c r="AT10283"/>
      <c r="AU10283"/>
      <c r="AV10283"/>
      <c r="AW10283"/>
      <c r="AX10283"/>
      <c r="AY10283"/>
      <c r="AZ10283"/>
      <c r="BA10283"/>
      <c r="BB10283"/>
      <c r="BC10283"/>
      <c r="BD10283"/>
    </row>
    <row r="10284" spans="1:56" s="4" customFormat="1" x14ac:dyDescent="0.2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  <c r="AF10284"/>
      <c r="AG10284"/>
      <c r="AH10284"/>
      <c r="AI10284"/>
      <c r="AJ10284"/>
      <c r="AK10284"/>
      <c r="AL10284"/>
      <c r="AM10284"/>
      <c r="AN10284"/>
      <c r="AO10284"/>
      <c r="AP10284"/>
      <c r="AQ10284"/>
      <c r="AR10284"/>
      <c r="AS10284"/>
      <c r="AT10284"/>
      <c r="AU10284"/>
      <c r="AV10284"/>
      <c r="AW10284"/>
      <c r="AX10284"/>
      <c r="AY10284"/>
      <c r="AZ10284"/>
      <c r="BA10284"/>
      <c r="BB10284"/>
      <c r="BC10284"/>
      <c r="BD10284"/>
    </row>
    <row r="10285" spans="1:56" s="4" customFormat="1" x14ac:dyDescent="0.2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  <c r="AF10285"/>
      <c r="AG10285"/>
      <c r="AH10285"/>
      <c r="AI10285"/>
      <c r="AJ10285"/>
      <c r="AK10285"/>
      <c r="AL10285"/>
      <c r="AM10285"/>
      <c r="AN10285"/>
      <c r="AO10285"/>
      <c r="AP10285"/>
      <c r="AQ10285"/>
      <c r="AR10285"/>
      <c r="AS10285"/>
      <c r="AT10285"/>
      <c r="AU10285"/>
      <c r="AV10285"/>
      <c r="AW10285"/>
      <c r="AX10285"/>
      <c r="AY10285"/>
      <c r="AZ10285"/>
      <c r="BA10285"/>
      <c r="BB10285"/>
      <c r="BC10285"/>
      <c r="BD10285"/>
    </row>
    <row r="10286" spans="1:56" s="4" customFormat="1" x14ac:dyDescent="0.2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  <c r="AF10286"/>
      <c r="AG10286"/>
      <c r="AH10286"/>
      <c r="AI10286"/>
      <c r="AJ10286"/>
      <c r="AK10286"/>
      <c r="AL10286"/>
      <c r="AM10286"/>
      <c r="AN10286"/>
      <c r="AO10286"/>
      <c r="AP10286"/>
      <c r="AQ10286"/>
      <c r="AR10286"/>
      <c r="AS10286"/>
      <c r="AT10286"/>
      <c r="AU10286"/>
      <c r="AV10286"/>
      <c r="AW10286"/>
      <c r="AX10286"/>
      <c r="AY10286"/>
      <c r="AZ10286"/>
      <c r="BA10286"/>
      <c r="BB10286"/>
      <c r="BC10286"/>
      <c r="BD10286"/>
    </row>
    <row r="10287" spans="1:56" s="4" customFormat="1" x14ac:dyDescent="0.2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  <c r="AF10287"/>
      <c r="AG10287"/>
      <c r="AH10287"/>
      <c r="AI10287"/>
      <c r="AJ10287"/>
      <c r="AK10287"/>
      <c r="AL10287"/>
      <c r="AM10287"/>
      <c r="AN10287"/>
      <c r="AO10287"/>
      <c r="AP10287"/>
      <c r="AQ10287"/>
      <c r="AR10287"/>
      <c r="AS10287"/>
      <c r="AT10287"/>
      <c r="AU10287"/>
      <c r="AV10287"/>
      <c r="AW10287"/>
      <c r="AX10287"/>
      <c r="AY10287"/>
      <c r="AZ10287"/>
      <c r="BA10287"/>
      <c r="BB10287"/>
      <c r="BC10287"/>
      <c r="BD10287"/>
    </row>
    <row r="10288" spans="1:56" s="4" customFormat="1" x14ac:dyDescent="0.2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  <c r="AF10288"/>
      <c r="AG10288"/>
      <c r="AH10288"/>
      <c r="AI10288"/>
      <c r="AJ10288"/>
      <c r="AK10288"/>
      <c r="AL10288"/>
      <c r="AM10288"/>
      <c r="AN10288"/>
      <c r="AO10288"/>
      <c r="AP10288"/>
      <c r="AQ10288"/>
      <c r="AR10288"/>
      <c r="AS10288"/>
      <c r="AT10288"/>
      <c r="AU10288"/>
      <c r="AV10288"/>
      <c r="AW10288"/>
      <c r="AX10288"/>
      <c r="AY10288"/>
      <c r="AZ10288"/>
      <c r="BA10288"/>
      <c r="BB10288"/>
      <c r="BC10288"/>
      <c r="BD10288"/>
    </row>
    <row r="10289" spans="1:56" s="4" customFormat="1" x14ac:dyDescent="0.2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  <c r="AF10289"/>
      <c r="AG10289"/>
      <c r="AH10289"/>
      <c r="AI10289"/>
      <c r="AJ10289"/>
      <c r="AK10289"/>
      <c r="AL10289"/>
      <c r="AM10289"/>
      <c r="AN10289"/>
      <c r="AO10289"/>
      <c r="AP10289"/>
      <c r="AQ10289"/>
      <c r="AR10289"/>
      <c r="AS10289"/>
      <c r="AT10289"/>
      <c r="AU10289"/>
      <c r="AV10289"/>
      <c r="AW10289"/>
      <c r="AX10289"/>
      <c r="AY10289"/>
      <c r="AZ10289"/>
      <c r="BA10289"/>
      <c r="BB10289"/>
      <c r="BC10289"/>
      <c r="BD10289"/>
    </row>
    <row r="10290" spans="1:56" s="4" customFormat="1" x14ac:dyDescent="0.2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  <c r="AF10290"/>
      <c r="AG10290"/>
      <c r="AH10290"/>
      <c r="AI10290"/>
      <c r="AJ10290"/>
      <c r="AK10290"/>
      <c r="AL10290"/>
      <c r="AM10290"/>
      <c r="AN10290"/>
      <c r="AO10290"/>
      <c r="AP10290"/>
      <c r="AQ10290"/>
      <c r="AR10290"/>
      <c r="AS10290"/>
      <c r="AT10290"/>
      <c r="AU10290"/>
      <c r="AV10290"/>
      <c r="AW10290"/>
      <c r="AX10290"/>
      <c r="AY10290"/>
      <c r="AZ10290"/>
      <c r="BA10290"/>
      <c r="BB10290"/>
      <c r="BC10290"/>
      <c r="BD10290"/>
    </row>
    <row r="10291" spans="1:56" s="4" customFormat="1" x14ac:dyDescent="0.2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  <c r="AF10291"/>
      <c r="AG10291"/>
      <c r="AH10291"/>
      <c r="AI10291"/>
      <c r="AJ10291"/>
      <c r="AK10291"/>
      <c r="AL10291"/>
      <c r="AM10291"/>
      <c r="AN10291"/>
      <c r="AO10291"/>
      <c r="AP10291"/>
      <c r="AQ10291"/>
      <c r="AR10291"/>
      <c r="AS10291"/>
      <c r="AT10291"/>
      <c r="AU10291"/>
      <c r="AV10291"/>
      <c r="AW10291"/>
      <c r="AX10291"/>
      <c r="AY10291"/>
      <c r="AZ10291"/>
      <c r="BA10291"/>
      <c r="BB10291"/>
      <c r="BC10291"/>
      <c r="BD10291"/>
    </row>
    <row r="10292" spans="1:56" s="4" customFormat="1" x14ac:dyDescent="0.2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  <c r="AF10292"/>
      <c r="AG10292"/>
      <c r="AH10292"/>
      <c r="AI10292"/>
      <c r="AJ10292"/>
      <c r="AK10292"/>
      <c r="AL10292"/>
      <c r="AM10292"/>
      <c r="AN10292"/>
      <c r="AO10292"/>
      <c r="AP10292"/>
      <c r="AQ10292"/>
      <c r="AR10292"/>
      <c r="AS10292"/>
      <c r="AT10292"/>
      <c r="AU10292"/>
      <c r="AV10292"/>
      <c r="AW10292"/>
      <c r="AX10292"/>
      <c r="AY10292"/>
      <c r="AZ10292"/>
      <c r="BA10292"/>
      <c r="BB10292"/>
      <c r="BC10292"/>
      <c r="BD10292"/>
    </row>
    <row r="10293" spans="1:56" s="4" customFormat="1" x14ac:dyDescent="0.2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  <c r="AF10293"/>
      <c r="AG10293"/>
      <c r="AH10293"/>
      <c r="AI10293"/>
      <c r="AJ10293"/>
      <c r="AK10293"/>
      <c r="AL10293"/>
      <c r="AM10293"/>
      <c r="AN10293"/>
      <c r="AO10293"/>
      <c r="AP10293"/>
      <c r="AQ10293"/>
      <c r="AR10293"/>
      <c r="AS10293"/>
      <c r="AT10293"/>
      <c r="AU10293"/>
      <c r="AV10293"/>
      <c r="AW10293"/>
      <c r="AX10293"/>
      <c r="AY10293"/>
      <c r="AZ10293"/>
      <c r="BA10293"/>
      <c r="BB10293"/>
      <c r="BC10293"/>
      <c r="BD10293"/>
    </row>
    <row r="10294" spans="1:56" s="4" customFormat="1" x14ac:dyDescent="0.2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  <c r="AF10294"/>
      <c r="AG10294"/>
      <c r="AH10294"/>
      <c r="AI10294"/>
      <c r="AJ10294"/>
      <c r="AK10294"/>
      <c r="AL10294"/>
      <c r="AM10294"/>
      <c r="AN10294"/>
      <c r="AO10294"/>
      <c r="AP10294"/>
      <c r="AQ10294"/>
      <c r="AR10294"/>
      <c r="AS10294"/>
      <c r="AT10294"/>
      <c r="AU10294"/>
      <c r="AV10294"/>
      <c r="AW10294"/>
      <c r="AX10294"/>
      <c r="AY10294"/>
      <c r="AZ10294"/>
      <c r="BA10294"/>
      <c r="BB10294"/>
      <c r="BC10294"/>
      <c r="BD10294"/>
    </row>
    <row r="10295" spans="1:56" s="4" customFormat="1" x14ac:dyDescent="0.2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  <c r="AF10295"/>
      <c r="AG10295"/>
      <c r="AH10295"/>
      <c r="AI10295"/>
      <c r="AJ10295"/>
      <c r="AK10295"/>
      <c r="AL10295"/>
      <c r="AM10295"/>
      <c r="AN10295"/>
      <c r="AO10295"/>
      <c r="AP10295"/>
      <c r="AQ10295"/>
      <c r="AR10295"/>
      <c r="AS10295"/>
      <c r="AT10295"/>
      <c r="AU10295"/>
      <c r="AV10295"/>
      <c r="AW10295"/>
      <c r="AX10295"/>
      <c r="AY10295"/>
      <c r="AZ10295"/>
      <c r="BA10295"/>
      <c r="BB10295"/>
      <c r="BC10295"/>
      <c r="BD10295"/>
    </row>
    <row r="10296" spans="1:56" s="4" customFormat="1" x14ac:dyDescent="0.2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  <c r="AF10296"/>
      <c r="AG10296"/>
      <c r="AH10296"/>
      <c r="AI10296"/>
      <c r="AJ10296"/>
      <c r="AK10296"/>
      <c r="AL10296"/>
      <c r="AM10296"/>
      <c r="AN10296"/>
      <c r="AO10296"/>
      <c r="AP10296"/>
      <c r="AQ10296"/>
      <c r="AR10296"/>
      <c r="AS10296"/>
      <c r="AT10296"/>
      <c r="AU10296"/>
      <c r="AV10296"/>
      <c r="AW10296"/>
      <c r="AX10296"/>
      <c r="AY10296"/>
      <c r="AZ10296"/>
      <c r="BA10296"/>
      <c r="BB10296"/>
      <c r="BC10296"/>
      <c r="BD10296"/>
    </row>
    <row r="10297" spans="1:56" s="4" customFormat="1" x14ac:dyDescent="0.2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  <c r="AF10297"/>
      <c r="AG10297"/>
      <c r="AH10297"/>
      <c r="AI10297"/>
      <c r="AJ10297"/>
      <c r="AK10297"/>
      <c r="AL10297"/>
      <c r="AM10297"/>
      <c r="AN10297"/>
      <c r="AO10297"/>
      <c r="AP10297"/>
      <c r="AQ10297"/>
      <c r="AR10297"/>
      <c r="AS10297"/>
      <c r="AT10297"/>
      <c r="AU10297"/>
      <c r="AV10297"/>
      <c r="AW10297"/>
      <c r="AX10297"/>
      <c r="AY10297"/>
      <c r="AZ10297"/>
      <c r="BA10297"/>
      <c r="BB10297"/>
      <c r="BC10297"/>
      <c r="BD10297"/>
    </row>
    <row r="10298" spans="1:56" s="4" customFormat="1" x14ac:dyDescent="0.2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  <c r="AF10298"/>
      <c r="AG10298"/>
      <c r="AH10298"/>
      <c r="AI10298"/>
      <c r="AJ10298"/>
      <c r="AK10298"/>
      <c r="AL10298"/>
      <c r="AM10298"/>
      <c r="AN10298"/>
      <c r="AO10298"/>
      <c r="AP10298"/>
      <c r="AQ10298"/>
      <c r="AR10298"/>
      <c r="AS10298"/>
      <c r="AT10298"/>
      <c r="AU10298"/>
      <c r="AV10298"/>
      <c r="AW10298"/>
      <c r="AX10298"/>
      <c r="AY10298"/>
      <c r="AZ10298"/>
      <c r="BA10298"/>
      <c r="BB10298"/>
      <c r="BC10298"/>
      <c r="BD10298"/>
    </row>
    <row r="10299" spans="1:56" s="4" customFormat="1" x14ac:dyDescent="0.2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  <c r="AF10299"/>
      <c r="AG10299"/>
      <c r="AH10299"/>
      <c r="AI10299"/>
      <c r="AJ10299"/>
      <c r="AK10299"/>
      <c r="AL10299"/>
      <c r="AM10299"/>
      <c r="AN10299"/>
      <c r="AO10299"/>
      <c r="AP10299"/>
      <c r="AQ10299"/>
      <c r="AR10299"/>
      <c r="AS10299"/>
      <c r="AT10299"/>
      <c r="AU10299"/>
      <c r="AV10299"/>
      <c r="AW10299"/>
      <c r="AX10299"/>
      <c r="AY10299"/>
      <c r="AZ10299"/>
      <c r="BA10299"/>
      <c r="BB10299"/>
      <c r="BC10299"/>
      <c r="BD10299"/>
    </row>
    <row r="10300" spans="1:56" s="4" customFormat="1" x14ac:dyDescent="0.2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  <c r="AF10300"/>
      <c r="AG10300"/>
      <c r="AH10300"/>
      <c r="AI10300"/>
      <c r="AJ10300"/>
      <c r="AK10300"/>
      <c r="AL10300"/>
      <c r="AM10300"/>
      <c r="AN10300"/>
      <c r="AO10300"/>
      <c r="AP10300"/>
      <c r="AQ10300"/>
      <c r="AR10300"/>
      <c r="AS10300"/>
      <c r="AT10300"/>
      <c r="AU10300"/>
      <c r="AV10300"/>
      <c r="AW10300"/>
      <c r="AX10300"/>
      <c r="AY10300"/>
      <c r="AZ10300"/>
      <c r="BA10300"/>
      <c r="BB10300"/>
      <c r="BC10300"/>
      <c r="BD10300"/>
    </row>
    <row r="10301" spans="1:56" s="4" customFormat="1" x14ac:dyDescent="0.2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  <c r="AF10301"/>
      <c r="AG10301"/>
      <c r="AH10301"/>
      <c r="AI10301"/>
      <c r="AJ10301"/>
      <c r="AK10301"/>
      <c r="AL10301"/>
      <c r="AM10301"/>
      <c r="AN10301"/>
      <c r="AO10301"/>
      <c r="AP10301"/>
      <c r="AQ10301"/>
      <c r="AR10301"/>
      <c r="AS10301"/>
      <c r="AT10301"/>
      <c r="AU10301"/>
      <c r="AV10301"/>
      <c r="AW10301"/>
      <c r="AX10301"/>
      <c r="AY10301"/>
      <c r="AZ10301"/>
      <c r="BA10301"/>
      <c r="BB10301"/>
      <c r="BC10301"/>
      <c r="BD10301"/>
    </row>
    <row r="10302" spans="1:56" s="4" customFormat="1" x14ac:dyDescent="0.2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  <c r="AF10302"/>
      <c r="AG10302"/>
      <c r="AH10302"/>
      <c r="AI10302"/>
      <c r="AJ10302"/>
      <c r="AK10302"/>
      <c r="AL10302"/>
      <c r="AM10302"/>
      <c r="AN10302"/>
      <c r="AO10302"/>
      <c r="AP10302"/>
      <c r="AQ10302"/>
      <c r="AR10302"/>
      <c r="AS10302"/>
      <c r="AT10302"/>
      <c r="AU10302"/>
      <c r="AV10302"/>
      <c r="AW10302"/>
      <c r="AX10302"/>
      <c r="AY10302"/>
      <c r="AZ10302"/>
      <c r="BA10302"/>
      <c r="BB10302"/>
      <c r="BC10302"/>
      <c r="BD10302"/>
    </row>
    <row r="10303" spans="1:56" s="4" customFormat="1" x14ac:dyDescent="0.2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  <c r="AF10303"/>
      <c r="AG10303"/>
      <c r="AH10303"/>
      <c r="AI10303"/>
      <c r="AJ10303"/>
      <c r="AK10303"/>
      <c r="AL10303"/>
      <c r="AM10303"/>
      <c r="AN10303"/>
      <c r="AO10303"/>
      <c r="AP10303"/>
      <c r="AQ10303"/>
      <c r="AR10303"/>
      <c r="AS10303"/>
      <c r="AT10303"/>
      <c r="AU10303"/>
      <c r="AV10303"/>
      <c r="AW10303"/>
      <c r="AX10303"/>
      <c r="AY10303"/>
      <c r="AZ10303"/>
      <c r="BA10303"/>
      <c r="BB10303"/>
      <c r="BC10303"/>
      <c r="BD10303"/>
    </row>
    <row r="10304" spans="1:56" s="4" customFormat="1" x14ac:dyDescent="0.2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  <c r="AF10304"/>
      <c r="AG10304"/>
      <c r="AH10304"/>
      <c r="AI10304"/>
      <c r="AJ10304"/>
      <c r="AK10304"/>
      <c r="AL10304"/>
      <c r="AM10304"/>
      <c r="AN10304"/>
      <c r="AO10304"/>
      <c r="AP10304"/>
      <c r="AQ10304"/>
      <c r="AR10304"/>
      <c r="AS10304"/>
      <c r="AT10304"/>
      <c r="AU10304"/>
      <c r="AV10304"/>
      <c r="AW10304"/>
      <c r="AX10304"/>
      <c r="AY10304"/>
      <c r="AZ10304"/>
      <c r="BA10304"/>
      <c r="BB10304"/>
      <c r="BC10304"/>
      <c r="BD10304"/>
    </row>
    <row r="10305" spans="1:56" s="4" customFormat="1" x14ac:dyDescent="0.2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  <c r="AF10305"/>
      <c r="AG10305"/>
      <c r="AH10305"/>
      <c r="AI10305"/>
      <c r="AJ10305"/>
      <c r="AK10305"/>
      <c r="AL10305"/>
      <c r="AM10305"/>
      <c r="AN10305"/>
      <c r="AO10305"/>
      <c r="AP10305"/>
      <c r="AQ10305"/>
      <c r="AR10305"/>
      <c r="AS10305"/>
      <c r="AT10305"/>
      <c r="AU10305"/>
      <c r="AV10305"/>
      <c r="AW10305"/>
      <c r="AX10305"/>
      <c r="AY10305"/>
      <c r="AZ10305"/>
      <c r="BA10305"/>
      <c r="BB10305"/>
      <c r="BC10305"/>
      <c r="BD10305"/>
    </row>
    <row r="10306" spans="1:56" s="4" customFormat="1" x14ac:dyDescent="0.2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  <c r="AF10306"/>
      <c r="AG10306"/>
      <c r="AH10306"/>
      <c r="AI10306"/>
      <c r="AJ10306"/>
      <c r="AK10306"/>
      <c r="AL10306"/>
      <c r="AM10306"/>
      <c r="AN10306"/>
      <c r="AO10306"/>
      <c r="AP10306"/>
      <c r="AQ10306"/>
      <c r="AR10306"/>
      <c r="AS10306"/>
      <c r="AT10306"/>
      <c r="AU10306"/>
      <c r="AV10306"/>
      <c r="AW10306"/>
      <c r="AX10306"/>
      <c r="AY10306"/>
      <c r="AZ10306"/>
      <c r="BA10306"/>
      <c r="BB10306"/>
      <c r="BC10306"/>
      <c r="BD10306"/>
    </row>
    <row r="10307" spans="1:56" s="4" customFormat="1" x14ac:dyDescent="0.2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  <c r="AF10307"/>
      <c r="AG10307"/>
      <c r="AH10307"/>
      <c r="AI10307"/>
      <c r="AJ10307"/>
      <c r="AK10307"/>
      <c r="AL10307"/>
      <c r="AM10307"/>
      <c r="AN10307"/>
      <c r="AO10307"/>
      <c r="AP10307"/>
      <c r="AQ10307"/>
      <c r="AR10307"/>
      <c r="AS10307"/>
      <c r="AT10307"/>
      <c r="AU10307"/>
      <c r="AV10307"/>
      <c r="AW10307"/>
      <c r="AX10307"/>
      <c r="AY10307"/>
      <c r="AZ10307"/>
      <c r="BA10307"/>
      <c r="BB10307"/>
      <c r="BC10307"/>
      <c r="BD10307"/>
    </row>
    <row r="10308" spans="1:56" s="4" customFormat="1" x14ac:dyDescent="0.2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  <c r="AF10308"/>
      <c r="AG10308"/>
      <c r="AH10308"/>
      <c r="AI10308"/>
      <c r="AJ10308"/>
      <c r="AK10308"/>
      <c r="AL10308"/>
      <c r="AM10308"/>
      <c r="AN10308"/>
      <c r="AO10308"/>
      <c r="AP10308"/>
      <c r="AQ10308"/>
      <c r="AR10308"/>
      <c r="AS10308"/>
      <c r="AT10308"/>
      <c r="AU10308"/>
      <c r="AV10308"/>
      <c r="AW10308"/>
      <c r="AX10308"/>
      <c r="AY10308"/>
      <c r="AZ10308"/>
      <c r="BA10308"/>
      <c r="BB10308"/>
      <c r="BC10308"/>
      <c r="BD10308"/>
    </row>
    <row r="10309" spans="1:56" s="4" customFormat="1" x14ac:dyDescent="0.2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  <c r="AF10309"/>
      <c r="AG10309"/>
      <c r="AH10309"/>
      <c r="AI10309"/>
      <c r="AJ10309"/>
      <c r="AK10309"/>
      <c r="AL10309"/>
      <c r="AM10309"/>
      <c r="AN10309"/>
      <c r="AO10309"/>
      <c r="AP10309"/>
      <c r="AQ10309"/>
      <c r="AR10309"/>
      <c r="AS10309"/>
      <c r="AT10309"/>
      <c r="AU10309"/>
      <c r="AV10309"/>
      <c r="AW10309"/>
      <c r="AX10309"/>
      <c r="AY10309"/>
      <c r="AZ10309"/>
      <c r="BA10309"/>
      <c r="BB10309"/>
      <c r="BC10309"/>
      <c r="BD10309"/>
    </row>
    <row r="10310" spans="1:56" s="4" customFormat="1" x14ac:dyDescent="0.2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  <c r="AF10310"/>
      <c r="AG10310"/>
      <c r="AH10310"/>
      <c r="AI10310"/>
      <c r="AJ10310"/>
      <c r="AK10310"/>
      <c r="AL10310"/>
      <c r="AM10310"/>
      <c r="AN10310"/>
      <c r="AO10310"/>
      <c r="AP10310"/>
      <c r="AQ10310"/>
      <c r="AR10310"/>
      <c r="AS10310"/>
      <c r="AT10310"/>
      <c r="AU10310"/>
      <c r="AV10310"/>
      <c r="AW10310"/>
      <c r="AX10310"/>
      <c r="AY10310"/>
      <c r="AZ10310"/>
      <c r="BA10310"/>
      <c r="BB10310"/>
      <c r="BC10310"/>
      <c r="BD10310"/>
    </row>
    <row r="10311" spans="1:56" s="4" customFormat="1" x14ac:dyDescent="0.2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  <c r="AF10311"/>
      <c r="AG10311"/>
      <c r="AH10311"/>
      <c r="AI10311"/>
      <c r="AJ10311"/>
      <c r="AK10311"/>
      <c r="AL10311"/>
      <c r="AM10311"/>
      <c r="AN10311"/>
      <c r="AO10311"/>
      <c r="AP10311"/>
      <c r="AQ10311"/>
      <c r="AR10311"/>
      <c r="AS10311"/>
      <c r="AT10311"/>
      <c r="AU10311"/>
      <c r="AV10311"/>
      <c r="AW10311"/>
      <c r="AX10311"/>
      <c r="AY10311"/>
      <c r="AZ10311"/>
      <c r="BA10311"/>
      <c r="BB10311"/>
      <c r="BC10311"/>
      <c r="BD10311"/>
    </row>
    <row r="10312" spans="1:56" s="4" customFormat="1" x14ac:dyDescent="0.2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  <c r="AF10312"/>
      <c r="AG10312"/>
      <c r="AH10312"/>
      <c r="AI10312"/>
      <c r="AJ10312"/>
      <c r="AK10312"/>
      <c r="AL10312"/>
      <c r="AM10312"/>
      <c r="AN10312"/>
      <c r="AO10312"/>
      <c r="AP10312"/>
      <c r="AQ10312"/>
      <c r="AR10312"/>
      <c r="AS10312"/>
      <c r="AT10312"/>
      <c r="AU10312"/>
      <c r="AV10312"/>
      <c r="AW10312"/>
      <c r="AX10312"/>
      <c r="AY10312"/>
      <c r="AZ10312"/>
      <c r="BA10312"/>
      <c r="BB10312"/>
      <c r="BC10312"/>
      <c r="BD10312"/>
    </row>
    <row r="10313" spans="1:56" s="4" customFormat="1" x14ac:dyDescent="0.2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  <c r="AF10313"/>
      <c r="AG10313"/>
      <c r="AH10313"/>
      <c r="AI10313"/>
      <c r="AJ10313"/>
      <c r="AK10313"/>
      <c r="AL10313"/>
      <c r="AM10313"/>
      <c r="AN10313"/>
      <c r="AO10313"/>
      <c r="AP10313"/>
      <c r="AQ10313"/>
      <c r="AR10313"/>
      <c r="AS10313"/>
      <c r="AT10313"/>
      <c r="AU10313"/>
      <c r="AV10313"/>
      <c r="AW10313"/>
      <c r="AX10313"/>
      <c r="AY10313"/>
      <c r="AZ10313"/>
      <c r="BA10313"/>
      <c r="BB10313"/>
      <c r="BC10313"/>
      <c r="BD10313"/>
    </row>
    <row r="10314" spans="1:56" s="4" customFormat="1" x14ac:dyDescent="0.2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  <c r="AF10314"/>
      <c r="AG10314"/>
      <c r="AH10314"/>
      <c r="AI10314"/>
      <c r="AJ10314"/>
      <c r="AK10314"/>
      <c r="AL10314"/>
      <c r="AM10314"/>
      <c r="AN10314"/>
      <c r="AO10314"/>
      <c r="AP10314"/>
      <c r="AQ10314"/>
      <c r="AR10314"/>
      <c r="AS10314"/>
      <c r="AT10314"/>
      <c r="AU10314"/>
      <c r="AV10314"/>
      <c r="AW10314"/>
      <c r="AX10314"/>
      <c r="AY10314"/>
      <c r="AZ10314"/>
      <c r="BA10314"/>
      <c r="BB10314"/>
      <c r="BC10314"/>
      <c r="BD10314"/>
    </row>
    <row r="10315" spans="1:56" s="4" customFormat="1" x14ac:dyDescent="0.2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  <c r="AF10315"/>
      <c r="AG10315"/>
      <c r="AH10315"/>
      <c r="AI10315"/>
      <c r="AJ10315"/>
      <c r="AK10315"/>
      <c r="AL10315"/>
      <c r="AM10315"/>
      <c r="AN10315"/>
      <c r="AO10315"/>
      <c r="AP10315"/>
      <c r="AQ10315"/>
      <c r="AR10315"/>
      <c r="AS10315"/>
      <c r="AT10315"/>
      <c r="AU10315"/>
      <c r="AV10315"/>
      <c r="AW10315"/>
      <c r="AX10315"/>
      <c r="AY10315"/>
      <c r="AZ10315"/>
      <c r="BA10315"/>
      <c r="BB10315"/>
      <c r="BC10315"/>
      <c r="BD10315"/>
    </row>
    <row r="10316" spans="1:56" s="4" customFormat="1" x14ac:dyDescent="0.2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  <c r="AF10316"/>
      <c r="AG10316"/>
      <c r="AH10316"/>
      <c r="AI10316"/>
      <c r="AJ10316"/>
      <c r="AK10316"/>
      <c r="AL10316"/>
      <c r="AM10316"/>
      <c r="AN10316"/>
      <c r="AO10316"/>
      <c r="AP10316"/>
      <c r="AQ10316"/>
      <c r="AR10316"/>
      <c r="AS10316"/>
      <c r="AT10316"/>
      <c r="AU10316"/>
      <c r="AV10316"/>
      <c r="AW10316"/>
      <c r="AX10316"/>
      <c r="AY10316"/>
      <c r="AZ10316"/>
      <c r="BA10316"/>
      <c r="BB10316"/>
      <c r="BC10316"/>
      <c r="BD10316"/>
    </row>
    <row r="10317" spans="1:56" s="4" customFormat="1" x14ac:dyDescent="0.2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  <c r="AF10317"/>
      <c r="AG10317"/>
      <c r="AH10317"/>
      <c r="AI10317"/>
      <c r="AJ10317"/>
      <c r="AK10317"/>
      <c r="AL10317"/>
      <c r="AM10317"/>
      <c r="AN10317"/>
      <c r="AO10317"/>
      <c r="AP10317"/>
      <c r="AQ10317"/>
      <c r="AR10317"/>
      <c r="AS10317"/>
      <c r="AT10317"/>
      <c r="AU10317"/>
      <c r="AV10317"/>
      <c r="AW10317"/>
      <c r="AX10317"/>
      <c r="AY10317"/>
      <c r="AZ10317"/>
      <c r="BA10317"/>
      <c r="BB10317"/>
      <c r="BC10317"/>
      <c r="BD10317"/>
    </row>
    <row r="10318" spans="1:56" s="4" customFormat="1" x14ac:dyDescent="0.2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  <c r="AF10318"/>
      <c r="AG10318"/>
      <c r="AH10318"/>
      <c r="AI10318"/>
      <c r="AJ10318"/>
      <c r="AK10318"/>
      <c r="AL10318"/>
      <c r="AM10318"/>
      <c r="AN10318"/>
      <c r="AO10318"/>
      <c r="AP10318"/>
      <c r="AQ10318"/>
      <c r="AR10318"/>
      <c r="AS10318"/>
      <c r="AT10318"/>
      <c r="AU10318"/>
      <c r="AV10318"/>
      <c r="AW10318"/>
      <c r="AX10318"/>
      <c r="AY10318"/>
      <c r="AZ10318"/>
      <c r="BA10318"/>
      <c r="BB10318"/>
      <c r="BC10318"/>
      <c r="BD10318"/>
    </row>
    <row r="10319" spans="1:56" s="4" customFormat="1" x14ac:dyDescent="0.2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  <c r="AE10319"/>
      <c r="AF10319"/>
      <c r="AG10319"/>
      <c r="AH10319"/>
      <c r="AI10319"/>
      <c r="AJ10319"/>
      <c r="AK10319"/>
      <c r="AL10319"/>
      <c r="AM10319"/>
      <c r="AN10319"/>
      <c r="AO10319"/>
      <c r="AP10319"/>
      <c r="AQ10319"/>
      <c r="AR10319"/>
      <c r="AS10319"/>
      <c r="AT10319"/>
      <c r="AU10319"/>
      <c r="AV10319"/>
      <c r="AW10319"/>
      <c r="AX10319"/>
      <c r="AY10319"/>
      <c r="AZ10319"/>
      <c r="BA10319"/>
      <c r="BB10319"/>
      <c r="BC10319"/>
      <c r="BD10319"/>
    </row>
    <row r="10320" spans="1:56" s="4" customFormat="1" x14ac:dyDescent="0.2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  <c r="AF10320"/>
      <c r="AG10320"/>
      <c r="AH10320"/>
      <c r="AI10320"/>
      <c r="AJ10320"/>
      <c r="AK10320"/>
      <c r="AL10320"/>
      <c r="AM10320"/>
      <c r="AN10320"/>
      <c r="AO10320"/>
      <c r="AP10320"/>
      <c r="AQ10320"/>
      <c r="AR10320"/>
      <c r="AS10320"/>
      <c r="AT10320"/>
      <c r="AU10320"/>
      <c r="AV10320"/>
      <c r="AW10320"/>
      <c r="AX10320"/>
      <c r="AY10320"/>
      <c r="AZ10320"/>
      <c r="BA10320"/>
      <c r="BB10320"/>
      <c r="BC10320"/>
      <c r="BD10320"/>
    </row>
    <row r="10321" spans="1:56" s="4" customFormat="1" x14ac:dyDescent="0.2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  <c r="AF10321"/>
      <c r="AG10321"/>
      <c r="AH10321"/>
      <c r="AI10321"/>
      <c r="AJ10321"/>
      <c r="AK10321"/>
      <c r="AL10321"/>
      <c r="AM10321"/>
      <c r="AN10321"/>
      <c r="AO10321"/>
      <c r="AP10321"/>
      <c r="AQ10321"/>
      <c r="AR10321"/>
      <c r="AS10321"/>
      <c r="AT10321"/>
      <c r="AU10321"/>
      <c r="AV10321"/>
      <c r="AW10321"/>
      <c r="AX10321"/>
      <c r="AY10321"/>
      <c r="AZ10321"/>
      <c r="BA10321"/>
      <c r="BB10321"/>
      <c r="BC10321"/>
      <c r="BD10321"/>
    </row>
    <row r="10322" spans="1:56" s="4" customFormat="1" x14ac:dyDescent="0.2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  <c r="AF10322"/>
      <c r="AG10322"/>
      <c r="AH10322"/>
      <c r="AI10322"/>
      <c r="AJ10322"/>
      <c r="AK10322"/>
      <c r="AL10322"/>
      <c r="AM10322"/>
      <c r="AN10322"/>
      <c r="AO10322"/>
      <c r="AP10322"/>
      <c r="AQ10322"/>
      <c r="AR10322"/>
      <c r="AS10322"/>
      <c r="AT10322"/>
      <c r="AU10322"/>
      <c r="AV10322"/>
      <c r="AW10322"/>
      <c r="AX10322"/>
      <c r="AY10322"/>
      <c r="AZ10322"/>
      <c r="BA10322"/>
      <c r="BB10322"/>
      <c r="BC10322"/>
      <c r="BD10322"/>
    </row>
    <row r="10323" spans="1:56" s="4" customFormat="1" x14ac:dyDescent="0.2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  <c r="AF10323"/>
      <c r="AG10323"/>
      <c r="AH10323"/>
      <c r="AI10323"/>
      <c r="AJ10323"/>
      <c r="AK10323"/>
      <c r="AL10323"/>
      <c r="AM10323"/>
      <c r="AN10323"/>
      <c r="AO10323"/>
      <c r="AP10323"/>
      <c r="AQ10323"/>
      <c r="AR10323"/>
      <c r="AS10323"/>
      <c r="AT10323"/>
      <c r="AU10323"/>
      <c r="AV10323"/>
      <c r="AW10323"/>
      <c r="AX10323"/>
      <c r="AY10323"/>
      <c r="AZ10323"/>
      <c r="BA10323"/>
      <c r="BB10323"/>
      <c r="BC10323"/>
      <c r="BD10323"/>
    </row>
    <row r="10324" spans="1:56" s="4" customFormat="1" x14ac:dyDescent="0.2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  <c r="AF10324"/>
      <c r="AG10324"/>
      <c r="AH10324"/>
      <c r="AI10324"/>
      <c r="AJ10324"/>
      <c r="AK10324"/>
      <c r="AL10324"/>
      <c r="AM10324"/>
      <c r="AN10324"/>
      <c r="AO10324"/>
      <c r="AP10324"/>
      <c r="AQ10324"/>
      <c r="AR10324"/>
      <c r="AS10324"/>
      <c r="AT10324"/>
      <c r="AU10324"/>
      <c r="AV10324"/>
      <c r="AW10324"/>
      <c r="AX10324"/>
      <c r="AY10324"/>
      <c r="AZ10324"/>
      <c r="BA10324"/>
      <c r="BB10324"/>
      <c r="BC10324"/>
      <c r="BD10324"/>
    </row>
    <row r="10325" spans="1:56" s="4" customFormat="1" x14ac:dyDescent="0.2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  <c r="AF10325"/>
      <c r="AG10325"/>
      <c r="AH10325"/>
      <c r="AI10325"/>
      <c r="AJ10325"/>
      <c r="AK10325"/>
      <c r="AL10325"/>
      <c r="AM10325"/>
      <c r="AN10325"/>
      <c r="AO10325"/>
      <c r="AP10325"/>
      <c r="AQ10325"/>
      <c r="AR10325"/>
      <c r="AS10325"/>
      <c r="AT10325"/>
      <c r="AU10325"/>
      <c r="AV10325"/>
      <c r="AW10325"/>
      <c r="AX10325"/>
      <c r="AY10325"/>
      <c r="AZ10325"/>
      <c r="BA10325"/>
      <c r="BB10325"/>
      <c r="BC10325"/>
      <c r="BD10325"/>
    </row>
    <row r="10326" spans="1:56" s="4" customFormat="1" x14ac:dyDescent="0.2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  <c r="AF10326"/>
      <c r="AG10326"/>
      <c r="AH10326"/>
      <c r="AI10326"/>
      <c r="AJ10326"/>
      <c r="AK10326"/>
      <c r="AL10326"/>
      <c r="AM10326"/>
      <c r="AN10326"/>
      <c r="AO10326"/>
      <c r="AP10326"/>
      <c r="AQ10326"/>
      <c r="AR10326"/>
      <c r="AS10326"/>
      <c r="AT10326"/>
      <c r="AU10326"/>
      <c r="AV10326"/>
      <c r="AW10326"/>
      <c r="AX10326"/>
      <c r="AY10326"/>
      <c r="AZ10326"/>
      <c r="BA10326"/>
      <c r="BB10326"/>
      <c r="BC10326"/>
      <c r="BD10326"/>
    </row>
    <row r="10327" spans="1:56" s="4" customFormat="1" x14ac:dyDescent="0.2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  <c r="AF10327"/>
      <c r="AG10327"/>
      <c r="AH10327"/>
      <c r="AI10327"/>
      <c r="AJ10327"/>
      <c r="AK10327"/>
      <c r="AL10327"/>
      <c r="AM10327"/>
      <c r="AN10327"/>
      <c r="AO10327"/>
      <c r="AP10327"/>
      <c r="AQ10327"/>
      <c r="AR10327"/>
      <c r="AS10327"/>
      <c r="AT10327"/>
      <c r="AU10327"/>
      <c r="AV10327"/>
      <c r="AW10327"/>
      <c r="AX10327"/>
      <c r="AY10327"/>
      <c r="AZ10327"/>
      <c r="BA10327"/>
      <c r="BB10327"/>
      <c r="BC10327"/>
      <c r="BD10327"/>
    </row>
    <row r="10328" spans="1:56" s="4" customFormat="1" x14ac:dyDescent="0.2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  <c r="AF10328"/>
      <c r="AG10328"/>
      <c r="AH10328"/>
      <c r="AI10328"/>
      <c r="AJ10328"/>
      <c r="AK10328"/>
      <c r="AL10328"/>
      <c r="AM10328"/>
      <c r="AN10328"/>
      <c r="AO10328"/>
      <c r="AP10328"/>
      <c r="AQ10328"/>
      <c r="AR10328"/>
      <c r="AS10328"/>
      <c r="AT10328"/>
      <c r="AU10328"/>
      <c r="AV10328"/>
      <c r="AW10328"/>
      <c r="AX10328"/>
      <c r="AY10328"/>
      <c r="AZ10328"/>
      <c r="BA10328"/>
      <c r="BB10328"/>
      <c r="BC10328"/>
      <c r="BD10328"/>
    </row>
    <row r="10329" spans="1:56" s="4" customFormat="1" x14ac:dyDescent="0.2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  <c r="AF10329"/>
      <c r="AG10329"/>
      <c r="AH10329"/>
      <c r="AI10329"/>
      <c r="AJ10329"/>
      <c r="AK10329"/>
      <c r="AL10329"/>
      <c r="AM10329"/>
      <c r="AN10329"/>
      <c r="AO10329"/>
      <c r="AP10329"/>
      <c r="AQ10329"/>
      <c r="AR10329"/>
      <c r="AS10329"/>
      <c r="AT10329"/>
      <c r="AU10329"/>
      <c r="AV10329"/>
      <c r="AW10329"/>
      <c r="AX10329"/>
      <c r="AY10329"/>
      <c r="AZ10329"/>
      <c r="BA10329"/>
      <c r="BB10329"/>
      <c r="BC10329"/>
      <c r="BD10329"/>
    </row>
    <row r="10330" spans="1:56" s="4" customFormat="1" x14ac:dyDescent="0.2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  <c r="AF10330"/>
      <c r="AG10330"/>
      <c r="AH10330"/>
      <c r="AI10330"/>
      <c r="AJ10330"/>
      <c r="AK10330"/>
      <c r="AL10330"/>
      <c r="AM10330"/>
      <c r="AN10330"/>
      <c r="AO10330"/>
      <c r="AP10330"/>
      <c r="AQ10330"/>
      <c r="AR10330"/>
      <c r="AS10330"/>
      <c r="AT10330"/>
      <c r="AU10330"/>
      <c r="AV10330"/>
      <c r="AW10330"/>
      <c r="AX10330"/>
      <c r="AY10330"/>
      <c r="AZ10330"/>
      <c r="BA10330"/>
      <c r="BB10330"/>
      <c r="BC10330"/>
      <c r="BD10330"/>
    </row>
    <row r="10331" spans="1:56" s="4" customFormat="1" x14ac:dyDescent="0.2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  <c r="AF10331"/>
      <c r="AG10331"/>
      <c r="AH10331"/>
      <c r="AI10331"/>
      <c r="AJ10331"/>
      <c r="AK10331"/>
      <c r="AL10331"/>
      <c r="AM10331"/>
      <c r="AN10331"/>
      <c r="AO10331"/>
      <c r="AP10331"/>
      <c r="AQ10331"/>
      <c r="AR10331"/>
      <c r="AS10331"/>
      <c r="AT10331"/>
      <c r="AU10331"/>
      <c r="AV10331"/>
      <c r="AW10331"/>
      <c r="AX10331"/>
      <c r="AY10331"/>
      <c r="AZ10331"/>
      <c r="BA10331"/>
      <c r="BB10331"/>
      <c r="BC10331"/>
      <c r="BD10331"/>
    </row>
    <row r="10332" spans="1:56" s="4" customFormat="1" x14ac:dyDescent="0.2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  <c r="AF10332"/>
      <c r="AG10332"/>
      <c r="AH10332"/>
      <c r="AI10332"/>
      <c r="AJ10332"/>
      <c r="AK10332"/>
      <c r="AL10332"/>
      <c r="AM10332"/>
      <c r="AN10332"/>
      <c r="AO10332"/>
      <c r="AP10332"/>
      <c r="AQ10332"/>
      <c r="AR10332"/>
      <c r="AS10332"/>
      <c r="AT10332"/>
      <c r="AU10332"/>
      <c r="AV10332"/>
      <c r="AW10332"/>
      <c r="AX10332"/>
      <c r="AY10332"/>
      <c r="AZ10332"/>
      <c r="BA10332"/>
      <c r="BB10332"/>
      <c r="BC10332"/>
      <c r="BD10332"/>
    </row>
    <row r="10333" spans="1:56" s="4" customFormat="1" x14ac:dyDescent="0.2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  <c r="AF10333"/>
      <c r="AG10333"/>
      <c r="AH10333"/>
      <c r="AI10333"/>
      <c r="AJ10333"/>
      <c r="AK10333"/>
      <c r="AL10333"/>
      <c r="AM10333"/>
      <c r="AN10333"/>
      <c r="AO10333"/>
      <c r="AP10333"/>
      <c r="AQ10333"/>
      <c r="AR10333"/>
      <c r="AS10333"/>
      <c r="AT10333"/>
      <c r="AU10333"/>
      <c r="AV10333"/>
      <c r="AW10333"/>
      <c r="AX10333"/>
      <c r="AY10333"/>
      <c r="AZ10333"/>
      <c r="BA10333"/>
      <c r="BB10333"/>
      <c r="BC10333"/>
      <c r="BD10333"/>
    </row>
    <row r="10334" spans="1:56" s="4" customFormat="1" x14ac:dyDescent="0.2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  <c r="AF10334"/>
      <c r="AG10334"/>
      <c r="AH10334"/>
      <c r="AI10334"/>
      <c r="AJ10334"/>
      <c r="AK10334"/>
      <c r="AL10334"/>
      <c r="AM10334"/>
      <c r="AN10334"/>
      <c r="AO10334"/>
      <c r="AP10334"/>
      <c r="AQ10334"/>
      <c r="AR10334"/>
      <c r="AS10334"/>
      <c r="AT10334"/>
      <c r="AU10334"/>
      <c r="AV10334"/>
      <c r="AW10334"/>
      <c r="AX10334"/>
      <c r="AY10334"/>
      <c r="AZ10334"/>
      <c r="BA10334"/>
      <c r="BB10334"/>
      <c r="BC10334"/>
      <c r="BD10334"/>
    </row>
    <row r="10335" spans="1:56" s="4" customFormat="1" x14ac:dyDescent="0.2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  <c r="AF10335"/>
      <c r="AG10335"/>
      <c r="AH10335"/>
      <c r="AI10335"/>
      <c r="AJ10335"/>
      <c r="AK10335"/>
      <c r="AL10335"/>
      <c r="AM10335"/>
      <c r="AN10335"/>
      <c r="AO10335"/>
      <c r="AP10335"/>
      <c r="AQ10335"/>
      <c r="AR10335"/>
      <c r="AS10335"/>
      <c r="AT10335"/>
      <c r="AU10335"/>
      <c r="AV10335"/>
      <c r="AW10335"/>
      <c r="AX10335"/>
      <c r="AY10335"/>
      <c r="AZ10335"/>
      <c r="BA10335"/>
      <c r="BB10335"/>
      <c r="BC10335"/>
      <c r="BD10335"/>
    </row>
    <row r="10336" spans="1:56" s="4" customFormat="1" x14ac:dyDescent="0.2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  <c r="AF10336"/>
      <c r="AG10336"/>
      <c r="AH10336"/>
      <c r="AI10336"/>
      <c r="AJ10336"/>
      <c r="AK10336"/>
      <c r="AL10336"/>
      <c r="AM10336"/>
      <c r="AN10336"/>
      <c r="AO10336"/>
      <c r="AP10336"/>
      <c r="AQ10336"/>
      <c r="AR10336"/>
      <c r="AS10336"/>
      <c r="AT10336"/>
      <c r="AU10336"/>
      <c r="AV10336"/>
      <c r="AW10336"/>
      <c r="AX10336"/>
      <c r="AY10336"/>
      <c r="AZ10336"/>
      <c r="BA10336"/>
      <c r="BB10336"/>
      <c r="BC10336"/>
      <c r="BD10336"/>
    </row>
    <row r="10337" spans="1:56" s="4" customFormat="1" x14ac:dyDescent="0.2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  <c r="AF10337"/>
      <c r="AG10337"/>
      <c r="AH10337"/>
      <c r="AI10337"/>
      <c r="AJ10337"/>
      <c r="AK10337"/>
      <c r="AL10337"/>
      <c r="AM10337"/>
      <c r="AN10337"/>
      <c r="AO10337"/>
      <c r="AP10337"/>
      <c r="AQ10337"/>
      <c r="AR10337"/>
      <c r="AS10337"/>
      <c r="AT10337"/>
      <c r="AU10337"/>
      <c r="AV10337"/>
      <c r="AW10337"/>
      <c r="AX10337"/>
      <c r="AY10337"/>
      <c r="AZ10337"/>
      <c r="BA10337"/>
      <c r="BB10337"/>
      <c r="BC10337"/>
      <c r="BD10337"/>
    </row>
    <row r="10338" spans="1:56" s="4" customFormat="1" x14ac:dyDescent="0.2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  <c r="AF10338"/>
      <c r="AG10338"/>
      <c r="AH10338"/>
      <c r="AI10338"/>
      <c r="AJ10338"/>
      <c r="AK10338"/>
      <c r="AL10338"/>
      <c r="AM10338"/>
      <c r="AN10338"/>
      <c r="AO10338"/>
      <c r="AP10338"/>
      <c r="AQ10338"/>
      <c r="AR10338"/>
      <c r="AS10338"/>
      <c r="AT10338"/>
      <c r="AU10338"/>
      <c r="AV10338"/>
      <c r="AW10338"/>
      <c r="AX10338"/>
      <c r="AY10338"/>
      <c r="AZ10338"/>
      <c r="BA10338"/>
      <c r="BB10338"/>
      <c r="BC10338"/>
      <c r="BD10338"/>
    </row>
    <row r="10339" spans="1:56" s="4" customFormat="1" x14ac:dyDescent="0.2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  <c r="AF10339"/>
      <c r="AG10339"/>
      <c r="AH10339"/>
      <c r="AI10339"/>
      <c r="AJ10339"/>
      <c r="AK10339"/>
      <c r="AL10339"/>
      <c r="AM10339"/>
      <c r="AN10339"/>
      <c r="AO10339"/>
      <c r="AP10339"/>
      <c r="AQ10339"/>
      <c r="AR10339"/>
      <c r="AS10339"/>
      <c r="AT10339"/>
      <c r="AU10339"/>
      <c r="AV10339"/>
      <c r="AW10339"/>
      <c r="AX10339"/>
      <c r="AY10339"/>
      <c r="AZ10339"/>
      <c r="BA10339"/>
      <c r="BB10339"/>
      <c r="BC10339"/>
      <c r="BD10339"/>
    </row>
    <row r="10340" spans="1:56" s="4" customFormat="1" x14ac:dyDescent="0.2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  <c r="AF10340"/>
      <c r="AG10340"/>
      <c r="AH10340"/>
      <c r="AI10340"/>
      <c r="AJ10340"/>
      <c r="AK10340"/>
      <c r="AL10340"/>
      <c r="AM10340"/>
      <c r="AN10340"/>
      <c r="AO10340"/>
      <c r="AP10340"/>
      <c r="AQ10340"/>
      <c r="AR10340"/>
      <c r="AS10340"/>
      <c r="AT10340"/>
      <c r="AU10340"/>
      <c r="AV10340"/>
      <c r="AW10340"/>
      <c r="AX10340"/>
      <c r="AY10340"/>
      <c r="AZ10340"/>
      <c r="BA10340"/>
      <c r="BB10340"/>
      <c r="BC10340"/>
      <c r="BD10340"/>
    </row>
    <row r="10341" spans="1:56" s="4" customFormat="1" x14ac:dyDescent="0.2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  <c r="AF10341"/>
      <c r="AG10341"/>
      <c r="AH10341"/>
      <c r="AI10341"/>
      <c r="AJ10341"/>
      <c r="AK10341"/>
      <c r="AL10341"/>
      <c r="AM10341"/>
      <c r="AN10341"/>
      <c r="AO10341"/>
      <c r="AP10341"/>
      <c r="AQ10341"/>
      <c r="AR10341"/>
      <c r="AS10341"/>
      <c r="AT10341"/>
      <c r="AU10341"/>
      <c r="AV10341"/>
      <c r="AW10341"/>
      <c r="AX10341"/>
      <c r="AY10341"/>
      <c r="AZ10341"/>
      <c r="BA10341"/>
      <c r="BB10341"/>
      <c r="BC10341"/>
      <c r="BD10341"/>
    </row>
    <row r="10342" spans="1:56" s="4" customFormat="1" x14ac:dyDescent="0.2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  <c r="AF10342"/>
      <c r="AG10342"/>
      <c r="AH10342"/>
      <c r="AI10342"/>
      <c r="AJ10342"/>
      <c r="AK10342"/>
      <c r="AL10342"/>
      <c r="AM10342"/>
      <c r="AN10342"/>
      <c r="AO10342"/>
      <c r="AP10342"/>
      <c r="AQ10342"/>
      <c r="AR10342"/>
      <c r="AS10342"/>
      <c r="AT10342"/>
      <c r="AU10342"/>
      <c r="AV10342"/>
      <c r="AW10342"/>
      <c r="AX10342"/>
      <c r="AY10342"/>
      <c r="AZ10342"/>
      <c r="BA10342"/>
      <c r="BB10342"/>
      <c r="BC10342"/>
      <c r="BD10342"/>
    </row>
    <row r="10343" spans="1:56" s="4" customFormat="1" x14ac:dyDescent="0.2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  <c r="AF10343"/>
      <c r="AG10343"/>
      <c r="AH10343"/>
      <c r="AI10343"/>
      <c r="AJ10343"/>
      <c r="AK10343"/>
      <c r="AL10343"/>
      <c r="AM10343"/>
      <c r="AN10343"/>
      <c r="AO10343"/>
      <c r="AP10343"/>
      <c r="AQ10343"/>
      <c r="AR10343"/>
      <c r="AS10343"/>
      <c r="AT10343"/>
      <c r="AU10343"/>
      <c r="AV10343"/>
      <c r="AW10343"/>
      <c r="AX10343"/>
      <c r="AY10343"/>
      <c r="AZ10343"/>
      <c r="BA10343"/>
      <c r="BB10343"/>
      <c r="BC10343"/>
      <c r="BD10343"/>
    </row>
    <row r="10344" spans="1:56" s="4" customFormat="1" x14ac:dyDescent="0.2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  <c r="AF10344"/>
      <c r="AG10344"/>
      <c r="AH10344"/>
      <c r="AI10344"/>
      <c r="AJ10344"/>
      <c r="AK10344"/>
      <c r="AL10344"/>
      <c r="AM10344"/>
      <c r="AN10344"/>
      <c r="AO10344"/>
      <c r="AP10344"/>
      <c r="AQ10344"/>
      <c r="AR10344"/>
      <c r="AS10344"/>
      <c r="AT10344"/>
      <c r="AU10344"/>
      <c r="AV10344"/>
      <c r="AW10344"/>
      <c r="AX10344"/>
      <c r="AY10344"/>
      <c r="AZ10344"/>
      <c r="BA10344"/>
      <c r="BB10344"/>
      <c r="BC10344"/>
      <c r="BD10344"/>
    </row>
    <row r="10345" spans="1:56" s="4" customFormat="1" x14ac:dyDescent="0.2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  <c r="AF10345"/>
      <c r="AG10345"/>
      <c r="AH10345"/>
      <c r="AI10345"/>
      <c r="AJ10345"/>
      <c r="AK10345"/>
      <c r="AL10345"/>
      <c r="AM10345"/>
      <c r="AN10345"/>
      <c r="AO10345"/>
      <c r="AP10345"/>
      <c r="AQ10345"/>
      <c r="AR10345"/>
      <c r="AS10345"/>
      <c r="AT10345"/>
      <c r="AU10345"/>
      <c r="AV10345"/>
      <c r="AW10345"/>
      <c r="AX10345"/>
      <c r="AY10345"/>
      <c r="AZ10345"/>
      <c r="BA10345"/>
      <c r="BB10345"/>
      <c r="BC10345"/>
      <c r="BD10345"/>
    </row>
    <row r="10346" spans="1:56" s="4" customFormat="1" x14ac:dyDescent="0.2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  <c r="AF10346"/>
      <c r="AG10346"/>
      <c r="AH10346"/>
      <c r="AI10346"/>
      <c r="AJ10346"/>
      <c r="AK10346"/>
      <c r="AL10346"/>
      <c r="AM10346"/>
      <c r="AN10346"/>
      <c r="AO10346"/>
      <c r="AP10346"/>
      <c r="AQ10346"/>
      <c r="AR10346"/>
      <c r="AS10346"/>
      <c r="AT10346"/>
      <c r="AU10346"/>
      <c r="AV10346"/>
      <c r="AW10346"/>
      <c r="AX10346"/>
      <c r="AY10346"/>
      <c r="AZ10346"/>
      <c r="BA10346"/>
      <c r="BB10346"/>
      <c r="BC10346"/>
      <c r="BD10346"/>
    </row>
    <row r="10347" spans="1:56" s="4" customFormat="1" x14ac:dyDescent="0.2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  <c r="AF10347"/>
      <c r="AG10347"/>
      <c r="AH10347"/>
      <c r="AI10347"/>
      <c r="AJ10347"/>
      <c r="AK10347"/>
      <c r="AL10347"/>
      <c r="AM10347"/>
      <c r="AN10347"/>
      <c r="AO10347"/>
      <c r="AP10347"/>
      <c r="AQ10347"/>
      <c r="AR10347"/>
      <c r="AS10347"/>
      <c r="AT10347"/>
      <c r="AU10347"/>
      <c r="AV10347"/>
      <c r="AW10347"/>
      <c r="AX10347"/>
      <c r="AY10347"/>
      <c r="AZ10347"/>
      <c r="BA10347"/>
      <c r="BB10347"/>
      <c r="BC10347"/>
      <c r="BD10347"/>
    </row>
    <row r="10348" spans="1:56" s="4" customFormat="1" x14ac:dyDescent="0.2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  <c r="AF10348"/>
      <c r="AG10348"/>
      <c r="AH10348"/>
      <c r="AI10348"/>
      <c r="AJ10348"/>
      <c r="AK10348"/>
      <c r="AL10348"/>
      <c r="AM10348"/>
      <c r="AN10348"/>
      <c r="AO10348"/>
      <c r="AP10348"/>
      <c r="AQ10348"/>
      <c r="AR10348"/>
      <c r="AS10348"/>
      <c r="AT10348"/>
      <c r="AU10348"/>
      <c r="AV10348"/>
      <c r="AW10348"/>
      <c r="AX10348"/>
      <c r="AY10348"/>
      <c r="AZ10348"/>
      <c r="BA10348"/>
      <c r="BB10348"/>
      <c r="BC10348"/>
      <c r="BD10348"/>
    </row>
    <row r="10349" spans="1:56" s="4" customFormat="1" x14ac:dyDescent="0.2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  <c r="AF10349"/>
      <c r="AG10349"/>
      <c r="AH10349"/>
      <c r="AI10349"/>
      <c r="AJ10349"/>
      <c r="AK10349"/>
      <c r="AL10349"/>
      <c r="AM10349"/>
      <c r="AN10349"/>
      <c r="AO10349"/>
      <c r="AP10349"/>
      <c r="AQ10349"/>
      <c r="AR10349"/>
      <c r="AS10349"/>
      <c r="AT10349"/>
      <c r="AU10349"/>
      <c r="AV10349"/>
      <c r="AW10349"/>
      <c r="AX10349"/>
      <c r="AY10349"/>
      <c r="AZ10349"/>
      <c r="BA10349"/>
      <c r="BB10349"/>
      <c r="BC10349"/>
      <c r="BD10349"/>
    </row>
    <row r="10350" spans="1:56" s="4" customFormat="1" x14ac:dyDescent="0.2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  <c r="AF10350"/>
      <c r="AG10350"/>
      <c r="AH10350"/>
      <c r="AI10350"/>
      <c r="AJ10350"/>
      <c r="AK10350"/>
      <c r="AL10350"/>
      <c r="AM10350"/>
      <c r="AN10350"/>
      <c r="AO10350"/>
      <c r="AP10350"/>
      <c r="AQ10350"/>
      <c r="AR10350"/>
      <c r="AS10350"/>
      <c r="AT10350"/>
      <c r="AU10350"/>
      <c r="AV10350"/>
      <c r="AW10350"/>
      <c r="AX10350"/>
      <c r="AY10350"/>
      <c r="AZ10350"/>
      <c r="BA10350"/>
      <c r="BB10350"/>
      <c r="BC10350"/>
      <c r="BD10350"/>
    </row>
    <row r="10351" spans="1:56" s="4" customFormat="1" x14ac:dyDescent="0.2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  <c r="AF10351"/>
      <c r="AG10351"/>
      <c r="AH10351"/>
      <c r="AI10351"/>
      <c r="AJ10351"/>
      <c r="AK10351"/>
      <c r="AL10351"/>
      <c r="AM10351"/>
      <c r="AN10351"/>
      <c r="AO10351"/>
      <c r="AP10351"/>
      <c r="AQ10351"/>
      <c r="AR10351"/>
      <c r="AS10351"/>
      <c r="AT10351"/>
      <c r="AU10351"/>
      <c r="AV10351"/>
      <c r="AW10351"/>
      <c r="AX10351"/>
      <c r="AY10351"/>
      <c r="AZ10351"/>
      <c r="BA10351"/>
      <c r="BB10351"/>
      <c r="BC10351"/>
      <c r="BD10351"/>
    </row>
    <row r="10352" spans="1:56" s="4" customFormat="1" x14ac:dyDescent="0.2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  <c r="AF10352"/>
      <c r="AG10352"/>
      <c r="AH10352"/>
      <c r="AI10352"/>
      <c r="AJ10352"/>
      <c r="AK10352"/>
      <c r="AL10352"/>
      <c r="AM10352"/>
      <c r="AN10352"/>
      <c r="AO10352"/>
      <c r="AP10352"/>
      <c r="AQ10352"/>
      <c r="AR10352"/>
      <c r="AS10352"/>
      <c r="AT10352"/>
      <c r="AU10352"/>
      <c r="AV10352"/>
      <c r="AW10352"/>
      <c r="AX10352"/>
      <c r="AY10352"/>
      <c r="AZ10352"/>
      <c r="BA10352"/>
      <c r="BB10352"/>
      <c r="BC10352"/>
      <c r="BD10352"/>
    </row>
    <row r="10353" spans="1:56" s="4" customFormat="1" x14ac:dyDescent="0.2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  <c r="AF10353"/>
      <c r="AG10353"/>
      <c r="AH10353"/>
      <c r="AI10353"/>
      <c r="AJ10353"/>
      <c r="AK10353"/>
      <c r="AL10353"/>
      <c r="AM10353"/>
      <c r="AN10353"/>
      <c r="AO10353"/>
      <c r="AP10353"/>
      <c r="AQ10353"/>
      <c r="AR10353"/>
      <c r="AS10353"/>
      <c r="AT10353"/>
      <c r="AU10353"/>
      <c r="AV10353"/>
      <c r="AW10353"/>
      <c r="AX10353"/>
      <c r="AY10353"/>
      <c r="AZ10353"/>
      <c r="BA10353"/>
      <c r="BB10353"/>
      <c r="BC10353"/>
      <c r="BD10353"/>
    </row>
    <row r="10354" spans="1:56" s="4" customFormat="1" x14ac:dyDescent="0.2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  <c r="AF10354"/>
      <c r="AG10354"/>
      <c r="AH10354"/>
      <c r="AI10354"/>
      <c r="AJ10354"/>
      <c r="AK10354"/>
      <c r="AL10354"/>
      <c r="AM10354"/>
      <c r="AN10354"/>
      <c r="AO10354"/>
      <c r="AP10354"/>
      <c r="AQ10354"/>
      <c r="AR10354"/>
      <c r="AS10354"/>
      <c r="AT10354"/>
      <c r="AU10354"/>
      <c r="AV10354"/>
      <c r="AW10354"/>
      <c r="AX10354"/>
      <c r="AY10354"/>
      <c r="AZ10354"/>
      <c r="BA10354"/>
      <c r="BB10354"/>
      <c r="BC10354"/>
      <c r="BD10354"/>
    </row>
    <row r="10355" spans="1:56" s="4" customFormat="1" x14ac:dyDescent="0.2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  <c r="AF10355"/>
      <c r="AG10355"/>
      <c r="AH10355"/>
      <c r="AI10355"/>
      <c r="AJ10355"/>
      <c r="AK10355"/>
      <c r="AL10355"/>
      <c r="AM10355"/>
      <c r="AN10355"/>
      <c r="AO10355"/>
      <c r="AP10355"/>
      <c r="AQ10355"/>
      <c r="AR10355"/>
      <c r="AS10355"/>
      <c r="AT10355"/>
      <c r="AU10355"/>
      <c r="AV10355"/>
      <c r="AW10355"/>
      <c r="AX10355"/>
      <c r="AY10355"/>
      <c r="AZ10355"/>
      <c r="BA10355"/>
      <c r="BB10355"/>
      <c r="BC10355"/>
      <c r="BD10355"/>
    </row>
    <row r="10356" spans="1:56" s="4" customFormat="1" x14ac:dyDescent="0.2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  <c r="AF10356"/>
      <c r="AG10356"/>
      <c r="AH10356"/>
      <c r="AI10356"/>
      <c r="AJ10356"/>
      <c r="AK10356"/>
      <c r="AL10356"/>
      <c r="AM10356"/>
      <c r="AN10356"/>
      <c r="AO10356"/>
      <c r="AP10356"/>
      <c r="AQ10356"/>
      <c r="AR10356"/>
      <c r="AS10356"/>
      <c r="AT10356"/>
      <c r="AU10356"/>
      <c r="AV10356"/>
      <c r="AW10356"/>
      <c r="AX10356"/>
      <c r="AY10356"/>
      <c r="AZ10356"/>
      <c r="BA10356"/>
      <c r="BB10356"/>
      <c r="BC10356"/>
      <c r="BD10356"/>
    </row>
    <row r="10357" spans="1:56" s="4" customFormat="1" x14ac:dyDescent="0.2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  <c r="AF10357"/>
      <c r="AG10357"/>
      <c r="AH10357"/>
      <c r="AI10357"/>
      <c r="AJ10357"/>
      <c r="AK10357"/>
      <c r="AL10357"/>
      <c r="AM10357"/>
      <c r="AN10357"/>
      <c r="AO10357"/>
      <c r="AP10357"/>
      <c r="AQ10357"/>
      <c r="AR10357"/>
      <c r="AS10357"/>
      <c r="AT10357"/>
      <c r="AU10357"/>
      <c r="AV10357"/>
      <c r="AW10357"/>
      <c r="AX10357"/>
      <c r="AY10357"/>
      <c r="AZ10357"/>
      <c r="BA10357"/>
      <c r="BB10357"/>
      <c r="BC10357"/>
      <c r="BD10357"/>
    </row>
    <row r="10358" spans="1:56" s="4" customFormat="1" x14ac:dyDescent="0.2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  <c r="AF10358"/>
      <c r="AG10358"/>
      <c r="AH10358"/>
      <c r="AI10358"/>
      <c r="AJ10358"/>
      <c r="AK10358"/>
      <c r="AL10358"/>
      <c r="AM10358"/>
      <c r="AN10358"/>
      <c r="AO10358"/>
      <c r="AP10358"/>
      <c r="AQ10358"/>
      <c r="AR10358"/>
      <c r="AS10358"/>
      <c r="AT10358"/>
      <c r="AU10358"/>
      <c r="AV10358"/>
      <c r="AW10358"/>
      <c r="AX10358"/>
      <c r="AY10358"/>
      <c r="AZ10358"/>
      <c r="BA10358"/>
      <c r="BB10358"/>
      <c r="BC10358"/>
      <c r="BD10358"/>
    </row>
    <row r="10359" spans="1:56" s="4" customFormat="1" x14ac:dyDescent="0.2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  <c r="AF10359"/>
      <c r="AG10359"/>
      <c r="AH10359"/>
      <c r="AI10359"/>
      <c r="AJ10359"/>
      <c r="AK10359"/>
      <c r="AL10359"/>
      <c r="AM10359"/>
      <c r="AN10359"/>
      <c r="AO10359"/>
      <c r="AP10359"/>
      <c r="AQ10359"/>
      <c r="AR10359"/>
      <c r="AS10359"/>
      <c r="AT10359"/>
      <c r="AU10359"/>
      <c r="AV10359"/>
      <c r="AW10359"/>
      <c r="AX10359"/>
      <c r="AY10359"/>
      <c r="AZ10359"/>
      <c r="BA10359"/>
      <c r="BB10359"/>
      <c r="BC10359"/>
      <c r="BD10359"/>
    </row>
    <row r="10360" spans="1:56" s="4" customFormat="1" x14ac:dyDescent="0.2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  <c r="AF10360"/>
      <c r="AG10360"/>
      <c r="AH10360"/>
      <c r="AI10360"/>
      <c r="AJ10360"/>
      <c r="AK10360"/>
      <c r="AL10360"/>
      <c r="AM10360"/>
      <c r="AN10360"/>
      <c r="AO10360"/>
      <c r="AP10360"/>
      <c r="AQ10360"/>
      <c r="AR10360"/>
      <c r="AS10360"/>
      <c r="AT10360"/>
      <c r="AU10360"/>
      <c r="AV10360"/>
      <c r="AW10360"/>
      <c r="AX10360"/>
      <c r="AY10360"/>
      <c r="AZ10360"/>
      <c r="BA10360"/>
      <c r="BB10360"/>
      <c r="BC10360"/>
      <c r="BD10360"/>
    </row>
    <row r="10361" spans="1:56" s="4" customFormat="1" x14ac:dyDescent="0.2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  <c r="AF10361"/>
      <c r="AG10361"/>
      <c r="AH10361"/>
      <c r="AI10361"/>
      <c r="AJ10361"/>
      <c r="AK10361"/>
      <c r="AL10361"/>
      <c r="AM10361"/>
      <c r="AN10361"/>
      <c r="AO10361"/>
      <c r="AP10361"/>
      <c r="AQ10361"/>
      <c r="AR10361"/>
      <c r="AS10361"/>
      <c r="AT10361"/>
      <c r="AU10361"/>
      <c r="AV10361"/>
      <c r="AW10361"/>
      <c r="AX10361"/>
      <c r="AY10361"/>
      <c r="AZ10361"/>
      <c r="BA10361"/>
      <c r="BB10361"/>
      <c r="BC10361"/>
      <c r="BD10361"/>
    </row>
    <row r="10362" spans="1:56" s="4" customFormat="1" x14ac:dyDescent="0.2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  <c r="AF10362"/>
      <c r="AG10362"/>
      <c r="AH10362"/>
      <c r="AI10362"/>
      <c r="AJ10362"/>
      <c r="AK10362"/>
      <c r="AL10362"/>
      <c r="AM10362"/>
      <c r="AN10362"/>
      <c r="AO10362"/>
      <c r="AP10362"/>
      <c r="AQ10362"/>
      <c r="AR10362"/>
      <c r="AS10362"/>
      <c r="AT10362"/>
      <c r="AU10362"/>
      <c r="AV10362"/>
      <c r="AW10362"/>
      <c r="AX10362"/>
      <c r="AY10362"/>
      <c r="AZ10362"/>
      <c r="BA10362"/>
      <c r="BB10362"/>
      <c r="BC10362"/>
      <c r="BD10362"/>
    </row>
    <row r="10363" spans="1:56" s="4" customFormat="1" x14ac:dyDescent="0.2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  <c r="AF10363"/>
      <c r="AG10363"/>
      <c r="AH10363"/>
      <c r="AI10363"/>
      <c r="AJ10363"/>
      <c r="AK10363"/>
      <c r="AL10363"/>
      <c r="AM10363"/>
      <c r="AN10363"/>
      <c r="AO10363"/>
      <c r="AP10363"/>
      <c r="AQ10363"/>
      <c r="AR10363"/>
      <c r="AS10363"/>
      <c r="AT10363"/>
      <c r="AU10363"/>
      <c r="AV10363"/>
      <c r="AW10363"/>
      <c r="AX10363"/>
      <c r="AY10363"/>
      <c r="AZ10363"/>
      <c r="BA10363"/>
      <c r="BB10363"/>
      <c r="BC10363"/>
      <c r="BD10363"/>
    </row>
    <row r="10364" spans="1:56" s="4" customFormat="1" x14ac:dyDescent="0.2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  <c r="AF10364"/>
      <c r="AG10364"/>
      <c r="AH10364"/>
      <c r="AI10364"/>
      <c r="AJ10364"/>
      <c r="AK10364"/>
      <c r="AL10364"/>
      <c r="AM10364"/>
      <c r="AN10364"/>
      <c r="AO10364"/>
      <c r="AP10364"/>
      <c r="AQ10364"/>
      <c r="AR10364"/>
      <c r="AS10364"/>
      <c r="AT10364"/>
      <c r="AU10364"/>
      <c r="AV10364"/>
      <c r="AW10364"/>
      <c r="AX10364"/>
      <c r="AY10364"/>
      <c r="AZ10364"/>
      <c r="BA10364"/>
      <c r="BB10364"/>
      <c r="BC10364"/>
      <c r="BD10364"/>
    </row>
    <row r="10365" spans="1:56" s="4" customFormat="1" x14ac:dyDescent="0.2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  <c r="AF10365"/>
      <c r="AG10365"/>
      <c r="AH10365"/>
      <c r="AI10365"/>
      <c r="AJ10365"/>
      <c r="AK10365"/>
      <c r="AL10365"/>
      <c r="AM10365"/>
      <c r="AN10365"/>
      <c r="AO10365"/>
      <c r="AP10365"/>
      <c r="AQ10365"/>
      <c r="AR10365"/>
      <c r="AS10365"/>
      <c r="AT10365"/>
      <c r="AU10365"/>
      <c r="AV10365"/>
      <c r="AW10365"/>
      <c r="AX10365"/>
      <c r="AY10365"/>
      <c r="AZ10365"/>
      <c r="BA10365"/>
      <c r="BB10365"/>
      <c r="BC10365"/>
      <c r="BD10365"/>
    </row>
    <row r="10366" spans="1:56" s="4" customFormat="1" x14ac:dyDescent="0.2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  <c r="AF10366"/>
      <c r="AG10366"/>
      <c r="AH10366"/>
      <c r="AI10366"/>
      <c r="AJ10366"/>
      <c r="AK10366"/>
      <c r="AL10366"/>
      <c r="AM10366"/>
      <c r="AN10366"/>
      <c r="AO10366"/>
      <c r="AP10366"/>
      <c r="AQ10366"/>
      <c r="AR10366"/>
      <c r="AS10366"/>
      <c r="AT10366"/>
      <c r="AU10366"/>
      <c r="AV10366"/>
      <c r="AW10366"/>
      <c r="AX10366"/>
      <c r="AY10366"/>
      <c r="AZ10366"/>
      <c r="BA10366"/>
      <c r="BB10366"/>
      <c r="BC10366"/>
      <c r="BD10366"/>
    </row>
    <row r="10367" spans="1:56" s="4" customFormat="1" x14ac:dyDescent="0.2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  <c r="AF10367"/>
      <c r="AG10367"/>
      <c r="AH10367"/>
      <c r="AI10367"/>
      <c r="AJ10367"/>
      <c r="AK10367"/>
      <c r="AL10367"/>
      <c r="AM10367"/>
      <c r="AN10367"/>
      <c r="AO10367"/>
      <c r="AP10367"/>
      <c r="AQ10367"/>
      <c r="AR10367"/>
      <c r="AS10367"/>
      <c r="AT10367"/>
      <c r="AU10367"/>
      <c r="AV10367"/>
      <c r="AW10367"/>
      <c r="AX10367"/>
      <c r="AY10367"/>
      <c r="AZ10367"/>
      <c r="BA10367"/>
      <c r="BB10367"/>
      <c r="BC10367"/>
      <c r="BD10367"/>
    </row>
    <row r="10368" spans="1:56" s="4" customFormat="1" x14ac:dyDescent="0.2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  <c r="AF10368"/>
      <c r="AG10368"/>
      <c r="AH10368"/>
      <c r="AI10368"/>
      <c r="AJ10368"/>
      <c r="AK10368"/>
      <c r="AL10368"/>
      <c r="AM10368"/>
      <c r="AN10368"/>
      <c r="AO10368"/>
      <c r="AP10368"/>
      <c r="AQ10368"/>
      <c r="AR10368"/>
      <c r="AS10368"/>
      <c r="AT10368"/>
      <c r="AU10368"/>
      <c r="AV10368"/>
      <c r="AW10368"/>
      <c r="AX10368"/>
      <c r="AY10368"/>
      <c r="AZ10368"/>
      <c r="BA10368"/>
      <c r="BB10368"/>
      <c r="BC10368"/>
      <c r="BD10368"/>
    </row>
    <row r="10369" spans="1:56" s="4" customFormat="1" x14ac:dyDescent="0.2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  <c r="AF10369"/>
      <c r="AG10369"/>
      <c r="AH10369"/>
      <c r="AI10369"/>
      <c r="AJ10369"/>
      <c r="AK10369"/>
      <c r="AL10369"/>
      <c r="AM10369"/>
      <c r="AN10369"/>
      <c r="AO10369"/>
      <c r="AP10369"/>
      <c r="AQ10369"/>
      <c r="AR10369"/>
      <c r="AS10369"/>
      <c r="AT10369"/>
      <c r="AU10369"/>
      <c r="AV10369"/>
      <c r="AW10369"/>
      <c r="AX10369"/>
      <c r="AY10369"/>
      <c r="AZ10369"/>
      <c r="BA10369"/>
      <c r="BB10369"/>
      <c r="BC10369"/>
      <c r="BD10369"/>
    </row>
    <row r="10370" spans="1:56" s="4" customFormat="1" x14ac:dyDescent="0.2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  <c r="AF10370"/>
      <c r="AG10370"/>
      <c r="AH10370"/>
      <c r="AI10370"/>
      <c r="AJ10370"/>
      <c r="AK10370"/>
      <c r="AL10370"/>
      <c r="AM10370"/>
      <c r="AN10370"/>
      <c r="AO10370"/>
      <c r="AP10370"/>
      <c r="AQ10370"/>
      <c r="AR10370"/>
      <c r="AS10370"/>
      <c r="AT10370"/>
      <c r="AU10370"/>
      <c r="AV10370"/>
      <c r="AW10370"/>
      <c r="AX10370"/>
      <c r="AY10370"/>
      <c r="AZ10370"/>
      <c r="BA10370"/>
      <c r="BB10370"/>
      <c r="BC10370"/>
      <c r="BD10370"/>
    </row>
    <row r="10371" spans="1:56" s="4" customFormat="1" x14ac:dyDescent="0.2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  <c r="AF10371"/>
      <c r="AG10371"/>
      <c r="AH10371"/>
      <c r="AI10371"/>
      <c r="AJ10371"/>
      <c r="AK10371"/>
      <c r="AL10371"/>
      <c r="AM10371"/>
      <c r="AN10371"/>
      <c r="AO10371"/>
      <c r="AP10371"/>
      <c r="AQ10371"/>
      <c r="AR10371"/>
      <c r="AS10371"/>
      <c r="AT10371"/>
      <c r="AU10371"/>
      <c r="AV10371"/>
      <c r="AW10371"/>
      <c r="AX10371"/>
      <c r="AY10371"/>
      <c r="AZ10371"/>
      <c r="BA10371"/>
      <c r="BB10371"/>
      <c r="BC10371"/>
      <c r="BD10371"/>
    </row>
    <row r="10372" spans="1:56" s="4" customFormat="1" x14ac:dyDescent="0.2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  <c r="AF10372"/>
      <c r="AG10372"/>
      <c r="AH10372"/>
      <c r="AI10372"/>
      <c r="AJ10372"/>
      <c r="AK10372"/>
      <c r="AL10372"/>
      <c r="AM10372"/>
      <c r="AN10372"/>
      <c r="AO10372"/>
      <c r="AP10372"/>
      <c r="AQ10372"/>
      <c r="AR10372"/>
      <c r="AS10372"/>
      <c r="AT10372"/>
      <c r="AU10372"/>
      <c r="AV10372"/>
      <c r="AW10372"/>
      <c r="AX10372"/>
      <c r="AY10372"/>
      <c r="AZ10372"/>
      <c r="BA10372"/>
      <c r="BB10372"/>
      <c r="BC10372"/>
      <c r="BD10372"/>
    </row>
    <row r="10373" spans="1:56" s="4" customFormat="1" x14ac:dyDescent="0.2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  <c r="AF10373"/>
      <c r="AG10373"/>
      <c r="AH10373"/>
      <c r="AI10373"/>
      <c r="AJ10373"/>
      <c r="AK10373"/>
      <c r="AL10373"/>
      <c r="AM10373"/>
      <c r="AN10373"/>
      <c r="AO10373"/>
      <c r="AP10373"/>
      <c r="AQ10373"/>
      <c r="AR10373"/>
      <c r="AS10373"/>
      <c r="AT10373"/>
      <c r="AU10373"/>
      <c r="AV10373"/>
      <c r="AW10373"/>
      <c r="AX10373"/>
      <c r="AY10373"/>
      <c r="AZ10373"/>
      <c r="BA10373"/>
      <c r="BB10373"/>
      <c r="BC10373"/>
      <c r="BD10373"/>
    </row>
    <row r="10374" spans="1:56" s="4" customFormat="1" x14ac:dyDescent="0.2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  <c r="AF10374"/>
      <c r="AG10374"/>
      <c r="AH10374"/>
      <c r="AI10374"/>
      <c r="AJ10374"/>
      <c r="AK10374"/>
      <c r="AL10374"/>
      <c r="AM10374"/>
      <c r="AN10374"/>
      <c r="AO10374"/>
      <c r="AP10374"/>
      <c r="AQ10374"/>
      <c r="AR10374"/>
      <c r="AS10374"/>
      <c r="AT10374"/>
      <c r="AU10374"/>
      <c r="AV10374"/>
      <c r="AW10374"/>
      <c r="AX10374"/>
      <c r="AY10374"/>
      <c r="AZ10374"/>
      <c r="BA10374"/>
      <c r="BB10374"/>
      <c r="BC10374"/>
      <c r="BD10374"/>
    </row>
    <row r="10375" spans="1:56" s="4" customFormat="1" x14ac:dyDescent="0.2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  <c r="AF10375"/>
      <c r="AG10375"/>
      <c r="AH10375"/>
      <c r="AI10375"/>
      <c r="AJ10375"/>
      <c r="AK10375"/>
      <c r="AL10375"/>
      <c r="AM10375"/>
      <c r="AN10375"/>
      <c r="AO10375"/>
      <c r="AP10375"/>
      <c r="AQ10375"/>
      <c r="AR10375"/>
      <c r="AS10375"/>
      <c r="AT10375"/>
      <c r="AU10375"/>
      <c r="AV10375"/>
      <c r="AW10375"/>
      <c r="AX10375"/>
      <c r="AY10375"/>
      <c r="AZ10375"/>
      <c r="BA10375"/>
      <c r="BB10375"/>
      <c r="BC10375"/>
      <c r="BD10375"/>
    </row>
    <row r="10376" spans="1:56" s="4" customFormat="1" x14ac:dyDescent="0.2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  <c r="AF10376"/>
      <c r="AG10376"/>
      <c r="AH10376"/>
      <c r="AI10376"/>
      <c r="AJ10376"/>
      <c r="AK10376"/>
      <c r="AL10376"/>
      <c r="AM10376"/>
      <c r="AN10376"/>
      <c r="AO10376"/>
      <c r="AP10376"/>
      <c r="AQ10376"/>
      <c r="AR10376"/>
      <c r="AS10376"/>
      <c r="AT10376"/>
      <c r="AU10376"/>
      <c r="AV10376"/>
      <c r="AW10376"/>
      <c r="AX10376"/>
      <c r="AY10376"/>
      <c r="AZ10376"/>
      <c r="BA10376"/>
      <c r="BB10376"/>
      <c r="BC10376"/>
      <c r="BD10376"/>
    </row>
    <row r="10377" spans="1:56" s="4" customFormat="1" x14ac:dyDescent="0.2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  <c r="AF10377"/>
      <c r="AG10377"/>
      <c r="AH10377"/>
      <c r="AI10377"/>
      <c r="AJ10377"/>
      <c r="AK10377"/>
      <c r="AL10377"/>
      <c r="AM10377"/>
      <c r="AN10377"/>
      <c r="AO10377"/>
      <c r="AP10377"/>
      <c r="AQ10377"/>
      <c r="AR10377"/>
      <c r="AS10377"/>
      <c r="AT10377"/>
      <c r="AU10377"/>
      <c r="AV10377"/>
      <c r="AW10377"/>
      <c r="AX10377"/>
      <c r="AY10377"/>
      <c r="AZ10377"/>
      <c r="BA10377"/>
      <c r="BB10377"/>
      <c r="BC10377"/>
      <c r="BD10377"/>
    </row>
    <row r="10378" spans="1:56" s="4" customFormat="1" x14ac:dyDescent="0.2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  <c r="AF10378"/>
      <c r="AG10378"/>
      <c r="AH10378"/>
      <c r="AI10378"/>
      <c r="AJ10378"/>
      <c r="AK10378"/>
      <c r="AL10378"/>
      <c r="AM10378"/>
      <c r="AN10378"/>
      <c r="AO10378"/>
      <c r="AP10378"/>
      <c r="AQ10378"/>
      <c r="AR10378"/>
      <c r="AS10378"/>
      <c r="AT10378"/>
      <c r="AU10378"/>
      <c r="AV10378"/>
      <c r="AW10378"/>
      <c r="AX10378"/>
      <c r="AY10378"/>
      <c r="AZ10378"/>
      <c r="BA10378"/>
      <c r="BB10378"/>
      <c r="BC10378"/>
      <c r="BD10378"/>
    </row>
    <row r="10379" spans="1:56" s="4" customFormat="1" x14ac:dyDescent="0.2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  <c r="AF10379"/>
      <c r="AG10379"/>
      <c r="AH10379"/>
      <c r="AI10379"/>
      <c r="AJ10379"/>
      <c r="AK10379"/>
      <c r="AL10379"/>
      <c r="AM10379"/>
      <c r="AN10379"/>
      <c r="AO10379"/>
      <c r="AP10379"/>
      <c r="AQ10379"/>
      <c r="AR10379"/>
      <c r="AS10379"/>
      <c r="AT10379"/>
      <c r="AU10379"/>
      <c r="AV10379"/>
      <c r="AW10379"/>
      <c r="AX10379"/>
      <c r="AY10379"/>
      <c r="AZ10379"/>
      <c r="BA10379"/>
      <c r="BB10379"/>
      <c r="BC10379"/>
      <c r="BD10379"/>
    </row>
    <row r="10380" spans="1:56" s="4" customFormat="1" x14ac:dyDescent="0.2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  <c r="AF10380"/>
      <c r="AG10380"/>
      <c r="AH10380"/>
      <c r="AI10380"/>
      <c r="AJ10380"/>
      <c r="AK10380"/>
      <c r="AL10380"/>
      <c r="AM10380"/>
      <c r="AN10380"/>
      <c r="AO10380"/>
      <c r="AP10380"/>
      <c r="AQ10380"/>
      <c r="AR10380"/>
      <c r="AS10380"/>
      <c r="AT10380"/>
      <c r="AU10380"/>
      <c r="AV10380"/>
      <c r="AW10380"/>
      <c r="AX10380"/>
      <c r="AY10380"/>
      <c r="AZ10380"/>
      <c r="BA10380"/>
      <c r="BB10380"/>
      <c r="BC10380"/>
      <c r="BD10380"/>
    </row>
    <row r="10381" spans="1:56" s="4" customFormat="1" x14ac:dyDescent="0.2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  <c r="AF10381"/>
      <c r="AG10381"/>
      <c r="AH10381"/>
      <c r="AI10381"/>
      <c r="AJ10381"/>
      <c r="AK10381"/>
      <c r="AL10381"/>
      <c r="AM10381"/>
      <c r="AN10381"/>
      <c r="AO10381"/>
      <c r="AP10381"/>
      <c r="AQ10381"/>
      <c r="AR10381"/>
      <c r="AS10381"/>
      <c r="AT10381"/>
      <c r="AU10381"/>
      <c r="AV10381"/>
      <c r="AW10381"/>
      <c r="AX10381"/>
      <c r="AY10381"/>
      <c r="AZ10381"/>
      <c r="BA10381"/>
      <c r="BB10381"/>
      <c r="BC10381"/>
      <c r="BD10381"/>
    </row>
    <row r="10382" spans="1:56" s="4" customFormat="1" x14ac:dyDescent="0.2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  <c r="AF10382"/>
      <c r="AG10382"/>
      <c r="AH10382"/>
      <c r="AI10382"/>
      <c r="AJ10382"/>
      <c r="AK10382"/>
      <c r="AL10382"/>
      <c r="AM10382"/>
      <c r="AN10382"/>
      <c r="AO10382"/>
      <c r="AP10382"/>
      <c r="AQ10382"/>
      <c r="AR10382"/>
      <c r="AS10382"/>
      <c r="AT10382"/>
      <c r="AU10382"/>
      <c r="AV10382"/>
      <c r="AW10382"/>
      <c r="AX10382"/>
      <c r="AY10382"/>
      <c r="AZ10382"/>
      <c r="BA10382"/>
      <c r="BB10382"/>
      <c r="BC10382"/>
      <c r="BD10382"/>
    </row>
    <row r="10383" spans="1:56" s="4" customFormat="1" x14ac:dyDescent="0.2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  <c r="AF10383"/>
      <c r="AG10383"/>
      <c r="AH10383"/>
      <c r="AI10383"/>
      <c r="AJ10383"/>
      <c r="AK10383"/>
      <c r="AL10383"/>
      <c r="AM10383"/>
      <c r="AN10383"/>
      <c r="AO10383"/>
      <c r="AP10383"/>
      <c r="AQ10383"/>
      <c r="AR10383"/>
      <c r="AS10383"/>
      <c r="AT10383"/>
      <c r="AU10383"/>
      <c r="AV10383"/>
      <c r="AW10383"/>
      <c r="AX10383"/>
      <c r="AY10383"/>
      <c r="AZ10383"/>
      <c r="BA10383"/>
      <c r="BB10383"/>
      <c r="BC10383"/>
      <c r="BD10383"/>
    </row>
    <row r="10384" spans="1:56" s="4" customFormat="1" x14ac:dyDescent="0.2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  <c r="AF10384"/>
      <c r="AG10384"/>
      <c r="AH10384"/>
      <c r="AI10384"/>
      <c r="AJ10384"/>
      <c r="AK10384"/>
      <c r="AL10384"/>
      <c r="AM10384"/>
      <c r="AN10384"/>
      <c r="AO10384"/>
      <c r="AP10384"/>
      <c r="AQ10384"/>
      <c r="AR10384"/>
      <c r="AS10384"/>
      <c r="AT10384"/>
      <c r="AU10384"/>
      <c r="AV10384"/>
      <c r="AW10384"/>
      <c r="AX10384"/>
      <c r="AY10384"/>
      <c r="AZ10384"/>
      <c r="BA10384"/>
      <c r="BB10384"/>
      <c r="BC10384"/>
      <c r="BD10384"/>
    </row>
    <row r="10385" spans="1:56" s="4" customFormat="1" x14ac:dyDescent="0.2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  <c r="AF10385"/>
      <c r="AG10385"/>
      <c r="AH10385"/>
      <c r="AI10385"/>
      <c r="AJ10385"/>
      <c r="AK10385"/>
      <c r="AL10385"/>
      <c r="AM10385"/>
      <c r="AN10385"/>
      <c r="AO10385"/>
      <c r="AP10385"/>
      <c r="AQ10385"/>
      <c r="AR10385"/>
      <c r="AS10385"/>
      <c r="AT10385"/>
      <c r="AU10385"/>
      <c r="AV10385"/>
      <c r="AW10385"/>
      <c r="AX10385"/>
      <c r="AY10385"/>
      <c r="AZ10385"/>
      <c r="BA10385"/>
      <c r="BB10385"/>
      <c r="BC10385"/>
      <c r="BD10385"/>
    </row>
    <row r="10386" spans="1:56" s="4" customFormat="1" x14ac:dyDescent="0.2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  <c r="AF10386"/>
      <c r="AG10386"/>
      <c r="AH10386"/>
      <c r="AI10386"/>
      <c r="AJ10386"/>
      <c r="AK10386"/>
      <c r="AL10386"/>
      <c r="AM10386"/>
      <c r="AN10386"/>
      <c r="AO10386"/>
      <c r="AP10386"/>
      <c r="AQ10386"/>
      <c r="AR10386"/>
      <c r="AS10386"/>
      <c r="AT10386"/>
      <c r="AU10386"/>
      <c r="AV10386"/>
      <c r="AW10386"/>
      <c r="AX10386"/>
      <c r="AY10386"/>
      <c r="AZ10386"/>
      <c r="BA10386"/>
      <c r="BB10386"/>
      <c r="BC10386"/>
      <c r="BD10386"/>
    </row>
    <row r="10387" spans="1:56" s="4" customFormat="1" x14ac:dyDescent="0.2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  <c r="AF10387"/>
      <c r="AG10387"/>
      <c r="AH10387"/>
      <c r="AI10387"/>
      <c r="AJ10387"/>
      <c r="AK10387"/>
      <c r="AL10387"/>
      <c r="AM10387"/>
      <c r="AN10387"/>
      <c r="AO10387"/>
      <c r="AP10387"/>
      <c r="AQ10387"/>
      <c r="AR10387"/>
      <c r="AS10387"/>
      <c r="AT10387"/>
      <c r="AU10387"/>
      <c r="AV10387"/>
      <c r="AW10387"/>
      <c r="AX10387"/>
      <c r="AY10387"/>
      <c r="AZ10387"/>
      <c r="BA10387"/>
      <c r="BB10387"/>
      <c r="BC10387"/>
      <c r="BD10387"/>
    </row>
    <row r="10388" spans="1:56" s="4" customFormat="1" x14ac:dyDescent="0.2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  <c r="AF10388"/>
      <c r="AG10388"/>
      <c r="AH10388"/>
      <c r="AI10388"/>
      <c r="AJ10388"/>
      <c r="AK10388"/>
      <c r="AL10388"/>
      <c r="AM10388"/>
      <c r="AN10388"/>
      <c r="AO10388"/>
      <c r="AP10388"/>
      <c r="AQ10388"/>
      <c r="AR10388"/>
      <c r="AS10388"/>
      <c r="AT10388"/>
      <c r="AU10388"/>
      <c r="AV10388"/>
      <c r="AW10388"/>
      <c r="AX10388"/>
      <c r="AY10388"/>
      <c r="AZ10388"/>
      <c r="BA10388"/>
      <c r="BB10388"/>
      <c r="BC10388"/>
      <c r="BD10388"/>
    </row>
    <row r="10389" spans="1:56" s="4" customFormat="1" x14ac:dyDescent="0.2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  <c r="AF10389"/>
      <c r="AG10389"/>
      <c r="AH10389"/>
      <c r="AI10389"/>
      <c r="AJ10389"/>
      <c r="AK10389"/>
      <c r="AL10389"/>
      <c r="AM10389"/>
      <c r="AN10389"/>
      <c r="AO10389"/>
      <c r="AP10389"/>
      <c r="AQ10389"/>
      <c r="AR10389"/>
      <c r="AS10389"/>
      <c r="AT10389"/>
      <c r="AU10389"/>
      <c r="AV10389"/>
      <c r="AW10389"/>
      <c r="AX10389"/>
      <c r="AY10389"/>
      <c r="AZ10389"/>
      <c r="BA10389"/>
      <c r="BB10389"/>
      <c r="BC10389"/>
      <c r="BD10389"/>
    </row>
    <row r="10390" spans="1:56" s="4" customFormat="1" x14ac:dyDescent="0.2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  <c r="AF10390"/>
      <c r="AG10390"/>
      <c r="AH10390"/>
      <c r="AI10390"/>
      <c r="AJ10390"/>
      <c r="AK10390"/>
      <c r="AL10390"/>
      <c r="AM10390"/>
      <c r="AN10390"/>
      <c r="AO10390"/>
      <c r="AP10390"/>
      <c r="AQ10390"/>
      <c r="AR10390"/>
      <c r="AS10390"/>
      <c r="AT10390"/>
      <c r="AU10390"/>
      <c r="AV10390"/>
      <c r="AW10390"/>
      <c r="AX10390"/>
      <c r="AY10390"/>
      <c r="AZ10390"/>
      <c r="BA10390"/>
      <c r="BB10390"/>
      <c r="BC10390"/>
      <c r="BD10390"/>
    </row>
    <row r="10391" spans="1:56" s="4" customFormat="1" x14ac:dyDescent="0.2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  <c r="AF10391"/>
      <c r="AG10391"/>
      <c r="AH10391"/>
      <c r="AI10391"/>
      <c r="AJ10391"/>
      <c r="AK10391"/>
      <c r="AL10391"/>
      <c r="AM10391"/>
      <c r="AN10391"/>
      <c r="AO10391"/>
      <c r="AP10391"/>
      <c r="AQ10391"/>
      <c r="AR10391"/>
      <c r="AS10391"/>
      <c r="AT10391"/>
      <c r="AU10391"/>
      <c r="AV10391"/>
      <c r="AW10391"/>
      <c r="AX10391"/>
      <c r="AY10391"/>
      <c r="AZ10391"/>
      <c r="BA10391"/>
      <c r="BB10391"/>
      <c r="BC10391"/>
      <c r="BD10391"/>
    </row>
    <row r="10392" spans="1:56" s="4" customFormat="1" x14ac:dyDescent="0.2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  <c r="AF10392"/>
      <c r="AG10392"/>
      <c r="AH10392"/>
      <c r="AI10392"/>
      <c r="AJ10392"/>
      <c r="AK10392"/>
      <c r="AL10392"/>
      <c r="AM10392"/>
      <c r="AN10392"/>
      <c r="AO10392"/>
      <c r="AP10392"/>
      <c r="AQ10392"/>
      <c r="AR10392"/>
      <c r="AS10392"/>
      <c r="AT10392"/>
      <c r="AU10392"/>
      <c r="AV10392"/>
      <c r="AW10392"/>
      <c r="AX10392"/>
      <c r="AY10392"/>
      <c r="AZ10392"/>
      <c r="BA10392"/>
      <c r="BB10392"/>
      <c r="BC10392"/>
      <c r="BD10392"/>
    </row>
    <row r="10393" spans="1:56" s="4" customFormat="1" x14ac:dyDescent="0.2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  <c r="AF10393"/>
      <c r="AG10393"/>
      <c r="AH10393"/>
      <c r="AI10393"/>
      <c r="AJ10393"/>
      <c r="AK10393"/>
      <c r="AL10393"/>
      <c r="AM10393"/>
      <c r="AN10393"/>
      <c r="AO10393"/>
      <c r="AP10393"/>
      <c r="AQ10393"/>
      <c r="AR10393"/>
      <c r="AS10393"/>
      <c r="AT10393"/>
      <c r="AU10393"/>
      <c r="AV10393"/>
      <c r="AW10393"/>
      <c r="AX10393"/>
      <c r="AY10393"/>
      <c r="AZ10393"/>
      <c r="BA10393"/>
      <c r="BB10393"/>
      <c r="BC10393"/>
      <c r="BD10393"/>
    </row>
    <row r="10394" spans="1:56" s="4" customFormat="1" x14ac:dyDescent="0.2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  <c r="AF10394"/>
      <c r="AG10394"/>
      <c r="AH10394"/>
      <c r="AI10394"/>
      <c r="AJ10394"/>
      <c r="AK10394"/>
      <c r="AL10394"/>
      <c r="AM10394"/>
      <c r="AN10394"/>
      <c r="AO10394"/>
      <c r="AP10394"/>
      <c r="AQ10394"/>
      <c r="AR10394"/>
      <c r="AS10394"/>
      <c r="AT10394"/>
      <c r="AU10394"/>
      <c r="AV10394"/>
      <c r="AW10394"/>
      <c r="AX10394"/>
      <c r="AY10394"/>
      <c r="AZ10394"/>
      <c r="BA10394"/>
      <c r="BB10394"/>
      <c r="BC10394"/>
      <c r="BD10394"/>
    </row>
    <row r="10395" spans="1:56" s="4" customFormat="1" x14ac:dyDescent="0.2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  <c r="AF10395"/>
      <c r="AG10395"/>
      <c r="AH10395"/>
      <c r="AI10395"/>
      <c r="AJ10395"/>
      <c r="AK10395"/>
      <c r="AL10395"/>
      <c r="AM10395"/>
      <c r="AN10395"/>
      <c r="AO10395"/>
      <c r="AP10395"/>
      <c r="AQ10395"/>
      <c r="AR10395"/>
      <c r="AS10395"/>
      <c r="AT10395"/>
      <c r="AU10395"/>
      <c r="AV10395"/>
      <c r="AW10395"/>
      <c r="AX10395"/>
      <c r="AY10395"/>
      <c r="AZ10395"/>
      <c r="BA10395"/>
      <c r="BB10395"/>
      <c r="BC10395"/>
      <c r="BD10395"/>
    </row>
    <row r="10396" spans="1:56" s="4" customFormat="1" x14ac:dyDescent="0.2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  <c r="AF10396"/>
      <c r="AG10396"/>
      <c r="AH10396"/>
      <c r="AI10396"/>
      <c r="AJ10396"/>
      <c r="AK10396"/>
      <c r="AL10396"/>
      <c r="AM10396"/>
      <c r="AN10396"/>
      <c r="AO10396"/>
      <c r="AP10396"/>
      <c r="AQ10396"/>
      <c r="AR10396"/>
      <c r="AS10396"/>
      <c r="AT10396"/>
      <c r="AU10396"/>
      <c r="AV10396"/>
      <c r="AW10396"/>
      <c r="AX10396"/>
      <c r="AY10396"/>
      <c r="AZ10396"/>
      <c r="BA10396"/>
      <c r="BB10396"/>
      <c r="BC10396"/>
      <c r="BD10396"/>
    </row>
    <row r="10397" spans="1:56" s="4" customFormat="1" x14ac:dyDescent="0.2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  <c r="AF10397"/>
      <c r="AG10397"/>
      <c r="AH10397"/>
      <c r="AI10397"/>
      <c r="AJ10397"/>
      <c r="AK10397"/>
      <c r="AL10397"/>
      <c r="AM10397"/>
      <c r="AN10397"/>
      <c r="AO10397"/>
      <c r="AP10397"/>
      <c r="AQ10397"/>
      <c r="AR10397"/>
      <c r="AS10397"/>
      <c r="AT10397"/>
      <c r="AU10397"/>
      <c r="AV10397"/>
      <c r="AW10397"/>
      <c r="AX10397"/>
      <c r="AY10397"/>
      <c r="AZ10397"/>
      <c r="BA10397"/>
      <c r="BB10397"/>
      <c r="BC10397"/>
      <c r="BD10397"/>
    </row>
    <row r="10398" spans="1:56" s="4" customFormat="1" x14ac:dyDescent="0.2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  <c r="AF10398"/>
      <c r="AG10398"/>
      <c r="AH10398"/>
      <c r="AI10398"/>
      <c r="AJ10398"/>
      <c r="AK10398"/>
      <c r="AL10398"/>
      <c r="AM10398"/>
      <c r="AN10398"/>
      <c r="AO10398"/>
      <c r="AP10398"/>
      <c r="AQ10398"/>
      <c r="AR10398"/>
      <c r="AS10398"/>
      <c r="AT10398"/>
      <c r="AU10398"/>
      <c r="AV10398"/>
      <c r="AW10398"/>
      <c r="AX10398"/>
      <c r="AY10398"/>
      <c r="AZ10398"/>
      <c r="BA10398"/>
      <c r="BB10398"/>
      <c r="BC10398"/>
      <c r="BD10398"/>
    </row>
    <row r="10399" spans="1:56" s="4" customFormat="1" x14ac:dyDescent="0.2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  <c r="AF10399"/>
      <c r="AG10399"/>
      <c r="AH10399"/>
      <c r="AI10399"/>
      <c r="AJ10399"/>
      <c r="AK10399"/>
      <c r="AL10399"/>
      <c r="AM10399"/>
      <c r="AN10399"/>
      <c r="AO10399"/>
      <c r="AP10399"/>
      <c r="AQ10399"/>
      <c r="AR10399"/>
      <c r="AS10399"/>
      <c r="AT10399"/>
      <c r="AU10399"/>
      <c r="AV10399"/>
      <c r="AW10399"/>
      <c r="AX10399"/>
      <c r="AY10399"/>
      <c r="AZ10399"/>
      <c r="BA10399"/>
      <c r="BB10399"/>
      <c r="BC10399"/>
      <c r="BD10399"/>
    </row>
    <row r="10400" spans="1:56" s="4" customFormat="1" x14ac:dyDescent="0.2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  <c r="AF10400"/>
      <c r="AG10400"/>
      <c r="AH10400"/>
      <c r="AI10400"/>
      <c r="AJ10400"/>
      <c r="AK10400"/>
      <c r="AL10400"/>
      <c r="AM10400"/>
      <c r="AN10400"/>
      <c r="AO10400"/>
      <c r="AP10400"/>
      <c r="AQ10400"/>
      <c r="AR10400"/>
      <c r="AS10400"/>
      <c r="AT10400"/>
      <c r="AU10400"/>
      <c r="AV10400"/>
      <c r="AW10400"/>
      <c r="AX10400"/>
      <c r="AY10400"/>
      <c r="AZ10400"/>
      <c r="BA10400"/>
      <c r="BB10400"/>
      <c r="BC10400"/>
      <c r="BD10400"/>
    </row>
    <row r="10401" spans="1:56" s="4" customFormat="1" x14ac:dyDescent="0.2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  <c r="AF10401"/>
      <c r="AG10401"/>
      <c r="AH10401"/>
      <c r="AI10401"/>
      <c r="AJ10401"/>
      <c r="AK10401"/>
      <c r="AL10401"/>
      <c r="AM10401"/>
      <c r="AN10401"/>
      <c r="AO10401"/>
      <c r="AP10401"/>
      <c r="AQ10401"/>
      <c r="AR10401"/>
      <c r="AS10401"/>
      <c r="AT10401"/>
      <c r="AU10401"/>
      <c r="AV10401"/>
      <c r="AW10401"/>
      <c r="AX10401"/>
      <c r="AY10401"/>
      <c r="AZ10401"/>
      <c r="BA10401"/>
      <c r="BB10401"/>
      <c r="BC10401"/>
      <c r="BD10401"/>
    </row>
    <row r="10402" spans="1:56" s="4" customFormat="1" x14ac:dyDescent="0.2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  <c r="AF10402"/>
      <c r="AG10402"/>
      <c r="AH10402"/>
      <c r="AI10402"/>
      <c r="AJ10402"/>
      <c r="AK10402"/>
      <c r="AL10402"/>
      <c r="AM10402"/>
      <c r="AN10402"/>
      <c r="AO10402"/>
      <c r="AP10402"/>
      <c r="AQ10402"/>
      <c r="AR10402"/>
      <c r="AS10402"/>
      <c r="AT10402"/>
      <c r="AU10402"/>
      <c r="AV10402"/>
      <c r="AW10402"/>
      <c r="AX10402"/>
      <c r="AY10402"/>
      <c r="AZ10402"/>
      <c r="BA10402"/>
      <c r="BB10402"/>
      <c r="BC10402"/>
      <c r="BD10402"/>
    </row>
    <row r="10403" spans="1:56" s="4" customFormat="1" x14ac:dyDescent="0.2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  <c r="AF10403"/>
      <c r="AG10403"/>
      <c r="AH10403"/>
      <c r="AI10403"/>
      <c r="AJ10403"/>
      <c r="AK10403"/>
      <c r="AL10403"/>
      <c r="AM10403"/>
      <c r="AN10403"/>
      <c r="AO10403"/>
      <c r="AP10403"/>
      <c r="AQ10403"/>
      <c r="AR10403"/>
      <c r="AS10403"/>
      <c r="AT10403"/>
      <c r="AU10403"/>
      <c r="AV10403"/>
      <c r="AW10403"/>
      <c r="AX10403"/>
      <c r="AY10403"/>
      <c r="AZ10403"/>
      <c r="BA10403"/>
      <c r="BB10403"/>
      <c r="BC10403"/>
      <c r="BD10403"/>
    </row>
    <row r="10404" spans="1:56" s="4" customFormat="1" x14ac:dyDescent="0.2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  <c r="AF10404"/>
      <c r="AG10404"/>
      <c r="AH10404"/>
      <c r="AI10404"/>
      <c r="AJ10404"/>
      <c r="AK10404"/>
      <c r="AL10404"/>
      <c r="AM10404"/>
      <c r="AN10404"/>
      <c r="AO10404"/>
      <c r="AP10404"/>
      <c r="AQ10404"/>
      <c r="AR10404"/>
      <c r="AS10404"/>
      <c r="AT10404"/>
      <c r="AU10404"/>
      <c r="AV10404"/>
      <c r="AW10404"/>
      <c r="AX10404"/>
      <c r="AY10404"/>
      <c r="AZ10404"/>
      <c r="BA10404"/>
      <c r="BB10404"/>
      <c r="BC10404"/>
      <c r="BD10404"/>
    </row>
    <row r="10405" spans="1:56" s="4" customFormat="1" x14ac:dyDescent="0.2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  <c r="AE10405"/>
      <c r="AF10405"/>
      <c r="AG10405"/>
      <c r="AH10405"/>
      <c r="AI10405"/>
      <c r="AJ10405"/>
      <c r="AK10405"/>
      <c r="AL10405"/>
      <c r="AM10405"/>
      <c r="AN10405"/>
      <c r="AO10405"/>
      <c r="AP10405"/>
      <c r="AQ10405"/>
      <c r="AR10405"/>
      <c r="AS10405"/>
      <c r="AT10405"/>
      <c r="AU10405"/>
      <c r="AV10405"/>
      <c r="AW10405"/>
      <c r="AX10405"/>
      <c r="AY10405"/>
      <c r="AZ10405"/>
      <c r="BA10405"/>
      <c r="BB10405"/>
      <c r="BC10405"/>
      <c r="BD10405"/>
    </row>
    <row r="10406" spans="1:56" s="4" customFormat="1" x14ac:dyDescent="0.2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  <c r="AF10406"/>
      <c r="AG10406"/>
      <c r="AH10406"/>
      <c r="AI10406"/>
      <c r="AJ10406"/>
      <c r="AK10406"/>
      <c r="AL10406"/>
      <c r="AM10406"/>
      <c r="AN10406"/>
      <c r="AO10406"/>
      <c r="AP10406"/>
      <c r="AQ10406"/>
      <c r="AR10406"/>
      <c r="AS10406"/>
      <c r="AT10406"/>
      <c r="AU10406"/>
      <c r="AV10406"/>
      <c r="AW10406"/>
      <c r="AX10406"/>
      <c r="AY10406"/>
      <c r="AZ10406"/>
      <c r="BA10406"/>
      <c r="BB10406"/>
      <c r="BC10406"/>
      <c r="BD10406"/>
    </row>
    <row r="10407" spans="1:56" s="4" customFormat="1" x14ac:dyDescent="0.2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  <c r="AF10407"/>
      <c r="AG10407"/>
      <c r="AH10407"/>
      <c r="AI10407"/>
      <c r="AJ10407"/>
      <c r="AK10407"/>
      <c r="AL10407"/>
      <c r="AM10407"/>
      <c r="AN10407"/>
      <c r="AO10407"/>
      <c r="AP10407"/>
      <c r="AQ10407"/>
      <c r="AR10407"/>
      <c r="AS10407"/>
      <c r="AT10407"/>
      <c r="AU10407"/>
      <c r="AV10407"/>
      <c r="AW10407"/>
      <c r="AX10407"/>
      <c r="AY10407"/>
      <c r="AZ10407"/>
      <c r="BA10407"/>
      <c r="BB10407"/>
      <c r="BC10407"/>
      <c r="BD10407"/>
    </row>
    <row r="10408" spans="1:56" s="4" customFormat="1" x14ac:dyDescent="0.2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  <c r="AF10408"/>
      <c r="AG10408"/>
      <c r="AH10408"/>
      <c r="AI10408"/>
      <c r="AJ10408"/>
      <c r="AK10408"/>
      <c r="AL10408"/>
      <c r="AM10408"/>
      <c r="AN10408"/>
      <c r="AO10408"/>
      <c r="AP10408"/>
      <c r="AQ10408"/>
      <c r="AR10408"/>
      <c r="AS10408"/>
      <c r="AT10408"/>
      <c r="AU10408"/>
      <c r="AV10408"/>
      <c r="AW10408"/>
      <c r="AX10408"/>
      <c r="AY10408"/>
      <c r="AZ10408"/>
      <c r="BA10408"/>
      <c r="BB10408"/>
      <c r="BC10408"/>
      <c r="BD10408"/>
    </row>
    <row r="10409" spans="1:56" s="4" customFormat="1" x14ac:dyDescent="0.2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  <c r="AF10409"/>
      <c r="AG10409"/>
      <c r="AH10409"/>
      <c r="AI10409"/>
      <c r="AJ10409"/>
      <c r="AK10409"/>
      <c r="AL10409"/>
      <c r="AM10409"/>
      <c r="AN10409"/>
      <c r="AO10409"/>
      <c r="AP10409"/>
      <c r="AQ10409"/>
      <c r="AR10409"/>
      <c r="AS10409"/>
      <c r="AT10409"/>
      <c r="AU10409"/>
      <c r="AV10409"/>
      <c r="AW10409"/>
      <c r="AX10409"/>
      <c r="AY10409"/>
      <c r="AZ10409"/>
      <c r="BA10409"/>
      <c r="BB10409"/>
      <c r="BC10409"/>
      <c r="BD10409"/>
    </row>
    <row r="10410" spans="1:56" s="4" customFormat="1" x14ac:dyDescent="0.2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  <c r="AF10410"/>
      <c r="AG10410"/>
      <c r="AH10410"/>
      <c r="AI10410"/>
      <c r="AJ10410"/>
      <c r="AK10410"/>
      <c r="AL10410"/>
      <c r="AM10410"/>
      <c r="AN10410"/>
      <c r="AO10410"/>
      <c r="AP10410"/>
      <c r="AQ10410"/>
      <c r="AR10410"/>
      <c r="AS10410"/>
      <c r="AT10410"/>
      <c r="AU10410"/>
      <c r="AV10410"/>
      <c r="AW10410"/>
      <c r="AX10410"/>
      <c r="AY10410"/>
      <c r="AZ10410"/>
      <c r="BA10410"/>
      <c r="BB10410"/>
      <c r="BC10410"/>
      <c r="BD10410"/>
    </row>
    <row r="10411" spans="1:56" s="4" customFormat="1" x14ac:dyDescent="0.2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  <c r="AF10411"/>
      <c r="AG10411"/>
      <c r="AH10411"/>
      <c r="AI10411"/>
      <c r="AJ10411"/>
      <c r="AK10411"/>
      <c r="AL10411"/>
      <c r="AM10411"/>
      <c r="AN10411"/>
      <c r="AO10411"/>
      <c r="AP10411"/>
      <c r="AQ10411"/>
      <c r="AR10411"/>
      <c r="AS10411"/>
      <c r="AT10411"/>
      <c r="AU10411"/>
      <c r="AV10411"/>
      <c r="AW10411"/>
      <c r="AX10411"/>
      <c r="AY10411"/>
      <c r="AZ10411"/>
      <c r="BA10411"/>
      <c r="BB10411"/>
      <c r="BC10411"/>
      <c r="BD10411"/>
    </row>
    <row r="10412" spans="1:56" s="4" customFormat="1" x14ac:dyDescent="0.2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  <c r="AE10412"/>
      <c r="AF10412"/>
      <c r="AG10412"/>
      <c r="AH10412"/>
      <c r="AI10412"/>
      <c r="AJ10412"/>
      <c r="AK10412"/>
      <c r="AL10412"/>
      <c r="AM10412"/>
      <c r="AN10412"/>
      <c r="AO10412"/>
      <c r="AP10412"/>
      <c r="AQ10412"/>
      <c r="AR10412"/>
      <c r="AS10412"/>
      <c r="AT10412"/>
      <c r="AU10412"/>
      <c r="AV10412"/>
      <c r="AW10412"/>
      <c r="AX10412"/>
      <c r="AY10412"/>
      <c r="AZ10412"/>
      <c r="BA10412"/>
      <c r="BB10412"/>
      <c r="BC10412"/>
      <c r="BD10412"/>
    </row>
    <row r="10413" spans="1:56" s="4" customFormat="1" x14ac:dyDescent="0.2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  <c r="AF10413"/>
      <c r="AG10413"/>
      <c r="AH10413"/>
      <c r="AI10413"/>
      <c r="AJ10413"/>
      <c r="AK10413"/>
      <c r="AL10413"/>
      <c r="AM10413"/>
      <c r="AN10413"/>
      <c r="AO10413"/>
      <c r="AP10413"/>
      <c r="AQ10413"/>
      <c r="AR10413"/>
      <c r="AS10413"/>
      <c r="AT10413"/>
      <c r="AU10413"/>
      <c r="AV10413"/>
      <c r="AW10413"/>
      <c r="AX10413"/>
      <c r="AY10413"/>
      <c r="AZ10413"/>
      <c r="BA10413"/>
      <c r="BB10413"/>
      <c r="BC10413"/>
      <c r="BD10413"/>
    </row>
    <row r="10414" spans="1:56" s="4" customFormat="1" x14ac:dyDescent="0.2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  <c r="AF10414"/>
      <c r="AG10414"/>
      <c r="AH10414"/>
      <c r="AI10414"/>
      <c r="AJ10414"/>
      <c r="AK10414"/>
      <c r="AL10414"/>
      <c r="AM10414"/>
      <c r="AN10414"/>
      <c r="AO10414"/>
      <c r="AP10414"/>
      <c r="AQ10414"/>
      <c r="AR10414"/>
      <c r="AS10414"/>
      <c r="AT10414"/>
      <c r="AU10414"/>
      <c r="AV10414"/>
      <c r="AW10414"/>
      <c r="AX10414"/>
      <c r="AY10414"/>
      <c r="AZ10414"/>
      <c r="BA10414"/>
      <c r="BB10414"/>
      <c r="BC10414"/>
      <c r="BD10414"/>
    </row>
    <row r="10415" spans="1:56" s="4" customFormat="1" x14ac:dyDescent="0.2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  <c r="AF10415"/>
      <c r="AG10415"/>
      <c r="AH10415"/>
      <c r="AI10415"/>
      <c r="AJ10415"/>
      <c r="AK10415"/>
      <c r="AL10415"/>
      <c r="AM10415"/>
      <c r="AN10415"/>
      <c r="AO10415"/>
      <c r="AP10415"/>
      <c r="AQ10415"/>
      <c r="AR10415"/>
      <c r="AS10415"/>
      <c r="AT10415"/>
      <c r="AU10415"/>
      <c r="AV10415"/>
      <c r="AW10415"/>
      <c r="AX10415"/>
      <c r="AY10415"/>
      <c r="AZ10415"/>
      <c r="BA10415"/>
      <c r="BB10415"/>
      <c r="BC10415"/>
      <c r="BD10415"/>
    </row>
    <row r="10416" spans="1:56" s="4" customFormat="1" x14ac:dyDescent="0.2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  <c r="AF10416"/>
      <c r="AG10416"/>
      <c r="AH10416"/>
      <c r="AI10416"/>
      <c r="AJ10416"/>
      <c r="AK10416"/>
      <c r="AL10416"/>
      <c r="AM10416"/>
      <c r="AN10416"/>
      <c r="AO10416"/>
      <c r="AP10416"/>
      <c r="AQ10416"/>
      <c r="AR10416"/>
      <c r="AS10416"/>
      <c r="AT10416"/>
      <c r="AU10416"/>
      <c r="AV10416"/>
      <c r="AW10416"/>
      <c r="AX10416"/>
      <c r="AY10416"/>
      <c r="AZ10416"/>
      <c r="BA10416"/>
      <c r="BB10416"/>
      <c r="BC10416"/>
      <c r="BD10416"/>
    </row>
    <row r="10417" spans="1:56" s="4" customFormat="1" x14ac:dyDescent="0.2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  <c r="AF10417"/>
      <c r="AG10417"/>
      <c r="AH10417"/>
      <c r="AI10417"/>
      <c r="AJ10417"/>
      <c r="AK10417"/>
      <c r="AL10417"/>
      <c r="AM10417"/>
      <c r="AN10417"/>
      <c r="AO10417"/>
      <c r="AP10417"/>
      <c r="AQ10417"/>
      <c r="AR10417"/>
      <c r="AS10417"/>
      <c r="AT10417"/>
      <c r="AU10417"/>
      <c r="AV10417"/>
      <c r="AW10417"/>
      <c r="AX10417"/>
      <c r="AY10417"/>
      <c r="AZ10417"/>
      <c r="BA10417"/>
      <c r="BB10417"/>
      <c r="BC10417"/>
      <c r="BD10417"/>
    </row>
    <row r="10418" spans="1:56" s="4" customFormat="1" x14ac:dyDescent="0.2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  <c r="AF10418"/>
      <c r="AG10418"/>
      <c r="AH10418"/>
      <c r="AI10418"/>
      <c r="AJ10418"/>
      <c r="AK10418"/>
      <c r="AL10418"/>
      <c r="AM10418"/>
      <c r="AN10418"/>
      <c r="AO10418"/>
      <c r="AP10418"/>
      <c r="AQ10418"/>
      <c r="AR10418"/>
      <c r="AS10418"/>
      <c r="AT10418"/>
      <c r="AU10418"/>
      <c r="AV10418"/>
      <c r="AW10418"/>
      <c r="AX10418"/>
      <c r="AY10418"/>
      <c r="AZ10418"/>
      <c r="BA10418"/>
      <c r="BB10418"/>
      <c r="BC10418"/>
      <c r="BD10418"/>
    </row>
    <row r="10419" spans="1:56" s="4" customFormat="1" x14ac:dyDescent="0.2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  <c r="AE10419"/>
      <c r="AF10419"/>
      <c r="AG10419"/>
      <c r="AH10419"/>
      <c r="AI10419"/>
      <c r="AJ10419"/>
      <c r="AK10419"/>
      <c r="AL10419"/>
      <c r="AM10419"/>
      <c r="AN10419"/>
      <c r="AO10419"/>
      <c r="AP10419"/>
      <c r="AQ10419"/>
      <c r="AR10419"/>
      <c r="AS10419"/>
      <c r="AT10419"/>
      <c r="AU10419"/>
      <c r="AV10419"/>
      <c r="AW10419"/>
      <c r="AX10419"/>
      <c r="AY10419"/>
      <c r="AZ10419"/>
      <c r="BA10419"/>
      <c r="BB10419"/>
      <c r="BC10419"/>
      <c r="BD10419"/>
    </row>
    <row r="10420" spans="1:56" s="4" customFormat="1" x14ac:dyDescent="0.2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  <c r="AF10420"/>
      <c r="AG10420"/>
      <c r="AH10420"/>
      <c r="AI10420"/>
      <c r="AJ10420"/>
      <c r="AK10420"/>
      <c r="AL10420"/>
      <c r="AM10420"/>
      <c r="AN10420"/>
      <c r="AO10420"/>
      <c r="AP10420"/>
      <c r="AQ10420"/>
      <c r="AR10420"/>
      <c r="AS10420"/>
      <c r="AT10420"/>
      <c r="AU10420"/>
      <c r="AV10420"/>
      <c r="AW10420"/>
      <c r="AX10420"/>
      <c r="AY10420"/>
      <c r="AZ10420"/>
      <c r="BA10420"/>
      <c r="BB10420"/>
      <c r="BC10420"/>
      <c r="BD10420"/>
    </row>
    <row r="10421" spans="1:56" s="4" customFormat="1" x14ac:dyDescent="0.2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  <c r="AF10421"/>
      <c r="AG10421"/>
      <c r="AH10421"/>
      <c r="AI10421"/>
      <c r="AJ10421"/>
      <c r="AK10421"/>
      <c r="AL10421"/>
      <c r="AM10421"/>
      <c r="AN10421"/>
      <c r="AO10421"/>
      <c r="AP10421"/>
      <c r="AQ10421"/>
      <c r="AR10421"/>
      <c r="AS10421"/>
      <c r="AT10421"/>
      <c r="AU10421"/>
      <c r="AV10421"/>
      <c r="AW10421"/>
      <c r="AX10421"/>
      <c r="AY10421"/>
      <c r="AZ10421"/>
      <c r="BA10421"/>
      <c r="BB10421"/>
      <c r="BC10421"/>
      <c r="BD10421"/>
    </row>
    <row r="10422" spans="1:56" s="4" customFormat="1" x14ac:dyDescent="0.2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  <c r="AF10422"/>
      <c r="AG10422"/>
      <c r="AH10422"/>
      <c r="AI10422"/>
      <c r="AJ10422"/>
      <c r="AK10422"/>
      <c r="AL10422"/>
      <c r="AM10422"/>
      <c r="AN10422"/>
      <c r="AO10422"/>
      <c r="AP10422"/>
      <c r="AQ10422"/>
      <c r="AR10422"/>
      <c r="AS10422"/>
      <c r="AT10422"/>
      <c r="AU10422"/>
      <c r="AV10422"/>
      <c r="AW10422"/>
      <c r="AX10422"/>
      <c r="AY10422"/>
      <c r="AZ10422"/>
      <c r="BA10422"/>
      <c r="BB10422"/>
      <c r="BC10422"/>
      <c r="BD10422"/>
    </row>
    <row r="10423" spans="1:56" s="4" customFormat="1" x14ac:dyDescent="0.2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  <c r="AF10423"/>
      <c r="AG10423"/>
      <c r="AH10423"/>
      <c r="AI10423"/>
      <c r="AJ10423"/>
      <c r="AK10423"/>
      <c r="AL10423"/>
      <c r="AM10423"/>
      <c r="AN10423"/>
      <c r="AO10423"/>
      <c r="AP10423"/>
      <c r="AQ10423"/>
      <c r="AR10423"/>
      <c r="AS10423"/>
      <c r="AT10423"/>
      <c r="AU10423"/>
      <c r="AV10423"/>
      <c r="AW10423"/>
      <c r="AX10423"/>
      <c r="AY10423"/>
      <c r="AZ10423"/>
      <c r="BA10423"/>
      <c r="BB10423"/>
      <c r="BC10423"/>
      <c r="BD10423"/>
    </row>
    <row r="10424" spans="1:56" s="4" customFormat="1" x14ac:dyDescent="0.2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  <c r="AF10424"/>
      <c r="AG10424"/>
      <c r="AH10424"/>
      <c r="AI10424"/>
      <c r="AJ10424"/>
      <c r="AK10424"/>
      <c r="AL10424"/>
      <c r="AM10424"/>
      <c r="AN10424"/>
      <c r="AO10424"/>
      <c r="AP10424"/>
      <c r="AQ10424"/>
      <c r="AR10424"/>
      <c r="AS10424"/>
      <c r="AT10424"/>
      <c r="AU10424"/>
      <c r="AV10424"/>
      <c r="AW10424"/>
      <c r="AX10424"/>
      <c r="AY10424"/>
      <c r="AZ10424"/>
      <c r="BA10424"/>
      <c r="BB10424"/>
      <c r="BC10424"/>
      <c r="BD10424"/>
    </row>
    <row r="10425" spans="1:56" s="4" customFormat="1" x14ac:dyDescent="0.2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  <c r="AF10425"/>
      <c r="AG10425"/>
      <c r="AH10425"/>
      <c r="AI10425"/>
      <c r="AJ10425"/>
      <c r="AK10425"/>
      <c r="AL10425"/>
      <c r="AM10425"/>
      <c r="AN10425"/>
      <c r="AO10425"/>
      <c r="AP10425"/>
      <c r="AQ10425"/>
      <c r="AR10425"/>
      <c r="AS10425"/>
      <c r="AT10425"/>
      <c r="AU10425"/>
      <c r="AV10425"/>
      <c r="AW10425"/>
      <c r="AX10425"/>
      <c r="AY10425"/>
      <c r="AZ10425"/>
      <c r="BA10425"/>
      <c r="BB10425"/>
      <c r="BC10425"/>
      <c r="BD10425"/>
    </row>
    <row r="10426" spans="1:56" s="4" customFormat="1" x14ac:dyDescent="0.2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  <c r="AE10426"/>
      <c r="AF10426"/>
      <c r="AG10426"/>
      <c r="AH10426"/>
      <c r="AI10426"/>
      <c r="AJ10426"/>
      <c r="AK10426"/>
      <c r="AL10426"/>
      <c r="AM10426"/>
      <c r="AN10426"/>
      <c r="AO10426"/>
      <c r="AP10426"/>
      <c r="AQ10426"/>
      <c r="AR10426"/>
      <c r="AS10426"/>
      <c r="AT10426"/>
      <c r="AU10426"/>
      <c r="AV10426"/>
      <c r="AW10426"/>
      <c r="AX10426"/>
      <c r="AY10426"/>
      <c r="AZ10426"/>
      <c r="BA10426"/>
      <c r="BB10426"/>
      <c r="BC10426"/>
      <c r="BD10426"/>
    </row>
    <row r="10427" spans="1:56" s="4" customFormat="1" x14ac:dyDescent="0.2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  <c r="AF10427"/>
      <c r="AG10427"/>
      <c r="AH10427"/>
      <c r="AI10427"/>
      <c r="AJ10427"/>
      <c r="AK10427"/>
      <c r="AL10427"/>
      <c r="AM10427"/>
      <c r="AN10427"/>
      <c r="AO10427"/>
      <c r="AP10427"/>
      <c r="AQ10427"/>
      <c r="AR10427"/>
      <c r="AS10427"/>
      <c r="AT10427"/>
      <c r="AU10427"/>
      <c r="AV10427"/>
      <c r="AW10427"/>
      <c r="AX10427"/>
      <c r="AY10427"/>
      <c r="AZ10427"/>
      <c r="BA10427"/>
      <c r="BB10427"/>
      <c r="BC10427"/>
      <c r="BD10427"/>
    </row>
    <row r="10428" spans="1:56" s="4" customFormat="1" x14ac:dyDescent="0.2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  <c r="AF10428"/>
      <c r="AG10428"/>
      <c r="AH10428"/>
      <c r="AI10428"/>
      <c r="AJ10428"/>
      <c r="AK10428"/>
      <c r="AL10428"/>
      <c r="AM10428"/>
      <c r="AN10428"/>
      <c r="AO10428"/>
      <c r="AP10428"/>
      <c r="AQ10428"/>
      <c r="AR10428"/>
      <c r="AS10428"/>
      <c r="AT10428"/>
      <c r="AU10428"/>
      <c r="AV10428"/>
      <c r="AW10428"/>
      <c r="AX10428"/>
      <c r="AY10428"/>
      <c r="AZ10428"/>
      <c r="BA10428"/>
      <c r="BB10428"/>
      <c r="BC10428"/>
      <c r="BD10428"/>
    </row>
    <row r="10429" spans="1:56" s="4" customFormat="1" x14ac:dyDescent="0.2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  <c r="AF10429"/>
      <c r="AG10429"/>
      <c r="AH10429"/>
      <c r="AI10429"/>
      <c r="AJ10429"/>
      <c r="AK10429"/>
      <c r="AL10429"/>
      <c r="AM10429"/>
      <c r="AN10429"/>
      <c r="AO10429"/>
      <c r="AP10429"/>
      <c r="AQ10429"/>
      <c r="AR10429"/>
      <c r="AS10429"/>
      <c r="AT10429"/>
      <c r="AU10429"/>
      <c r="AV10429"/>
      <c r="AW10429"/>
      <c r="AX10429"/>
      <c r="AY10429"/>
      <c r="AZ10429"/>
      <c r="BA10429"/>
      <c r="BB10429"/>
      <c r="BC10429"/>
      <c r="BD10429"/>
    </row>
    <row r="10430" spans="1:56" s="4" customFormat="1" x14ac:dyDescent="0.2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  <c r="AF10430"/>
      <c r="AG10430"/>
      <c r="AH10430"/>
      <c r="AI10430"/>
      <c r="AJ10430"/>
      <c r="AK10430"/>
      <c r="AL10430"/>
      <c r="AM10430"/>
      <c r="AN10430"/>
      <c r="AO10430"/>
      <c r="AP10430"/>
      <c r="AQ10430"/>
      <c r="AR10430"/>
      <c r="AS10430"/>
      <c r="AT10430"/>
      <c r="AU10430"/>
      <c r="AV10430"/>
      <c r="AW10430"/>
      <c r="AX10430"/>
      <c r="AY10430"/>
      <c r="AZ10430"/>
      <c r="BA10430"/>
      <c r="BB10430"/>
      <c r="BC10430"/>
      <c r="BD10430"/>
    </row>
    <row r="10431" spans="1:56" s="4" customFormat="1" x14ac:dyDescent="0.2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  <c r="AF10431"/>
      <c r="AG10431"/>
      <c r="AH10431"/>
      <c r="AI10431"/>
      <c r="AJ10431"/>
      <c r="AK10431"/>
      <c r="AL10431"/>
      <c r="AM10431"/>
      <c r="AN10431"/>
      <c r="AO10431"/>
      <c r="AP10431"/>
      <c r="AQ10431"/>
      <c r="AR10431"/>
      <c r="AS10431"/>
      <c r="AT10431"/>
      <c r="AU10431"/>
      <c r="AV10431"/>
      <c r="AW10431"/>
      <c r="AX10431"/>
      <c r="AY10431"/>
      <c r="AZ10431"/>
      <c r="BA10431"/>
      <c r="BB10431"/>
      <c r="BC10431"/>
      <c r="BD10431"/>
    </row>
    <row r="10432" spans="1:56" s="4" customFormat="1" x14ac:dyDescent="0.2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  <c r="AF10432"/>
      <c r="AG10432"/>
      <c r="AH10432"/>
      <c r="AI10432"/>
      <c r="AJ10432"/>
      <c r="AK10432"/>
      <c r="AL10432"/>
      <c r="AM10432"/>
      <c r="AN10432"/>
      <c r="AO10432"/>
      <c r="AP10432"/>
      <c r="AQ10432"/>
      <c r="AR10432"/>
      <c r="AS10432"/>
      <c r="AT10432"/>
      <c r="AU10432"/>
      <c r="AV10432"/>
      <c r="AW10432"/>
      <c r="AX10432"/>
      <c r="AY10432"/>
      <c r="AZ10432"/>
      <c r="BA10432"/>
      <c r="BB10432"/>
      <c r="BC10432"/>
      <c r="BD10432"/>
    </row>
    <row r="10433" spans="1:56" s="4" customFormat="1" x14ac:dyDescent="0.2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  <c r="AE10433"/>
      <c r="AF10433"/>
      <c r="AG10433"/>
      <c r="AH10433"/>
      <c r="AI10433"/>
      <c r="AJ10433"/>
      <c r="AK10433"/>
      <c r="AL10433"/>
      <c r="AM10433"/>
      <c r="AN10433"/>
      <c r="AO10433"/>
      <c r="AP10433"/>
      <c r="AQ10433"/>
      <c r="AR10433"/>
      <c r="AS10433"/>
      <c r="AT10433"/>
      <c r="AU10433"/>
      <c r="AV10433"/>
      <c r="AW10433"/>
      <c r="AX10433"/>
      <c r="AY10433"/>
      <c r="AZ10433"/>
      <c r="BA10433"/>
      <c r="BB10433"/>
      <c r="BC10433"/>
      <c r="BD10433"/>
    </row>
    <row r="10434" spans="1:56" s="4" customFormat="1" x14ac:dyDescent="0.2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  <c r="AF10434"/>
      <c r="AG10434"/>
      <c r="AH10434"/>
      <c r="AI10434"/>
      <c r="AJ10434"/>
      <c r="AK10434"/>
      <c r="AL10434"/>
      <c r="AM10434"/>
      <c r="AN10434"/>
      <c r="AO10434"/>
      <c r="AP10434"/>
      <c r="AQ10434"/>
      <c r="AR10434"/>
      <c r="AS10434"/>
      <c r="AT10434"/>
      <c r="AU10434"/>
      <c r="AV10434"/>
      <c r="AW10434"/>
      <c r="AX10434"/>
      <c r="AY10434"/>
      <c r="AZ10434"/>
      <c r="BA10434"/>
      <c r="BB10434"/>
      <c r="BC10434"/>
      <c r="BD10434"/>
    </row>
    <row r="10435" spans="1:56" s="4" customFormat="1" x14ac:dyDescent="0.2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  <c r="AF10435"/>
      <c r="AG10435"/>
      <c r="AH10435"/>
      <c r="AI10435"/>
      <c r="AJ10435"/>
      <c r="AK10435"/>
      <c r="AL10435"/>
      <c r="AM10435"/>
      <c r="AN10435"/>
      <c r="AO10435"/>
      <c r="AP10435"/>
      <c r="AQ10435"/>
      <c r="AR10435"/>
      <c r="AS10435"/>
      <c r="AT10435"/>
      <c r="AU10435"/>
      <c r="AV10435"/>
      <c r="AW10435"/>
      <c r="AX10435"/>
      <c r="AY10435"/>
      <c r="AZ10435"/>
      <c r="BA10435"/>
      <c r="BB10435"/>
      <c r="BC10435"/>
      <c r="BD10435"/>
    </row>
    <row r="10436" spans="1:56" s="4" customFormat="1" x14ac:dyDescent="0.2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  <c r="AF10436"/>
      <c r="AG10436"/>
      <c r="AH10436"/>
      <c r="AI10436"/>
      <c r="AJ10436"/>
      <c r="AK10436"/>
      <c r="AL10436"/>
      <c r="AM10436"/>
      <c r="AN10436"/>
      <c r="AO10436"/>
      <c r="AP10436"/>
      <c r="AQ10436"/>
      <c r="AR10436"/>
      <c r="AS10436"/>
      <c r="AT10436"/>
      <c r="AU10436"/>
      <c r="AV10436"/>
      <c r="AW10436"/>
      <c r="AX10436"/>
      <c r="AY10436"/>
      <c r="AZ10436"/>
      <c r="BA10436"/>
      <c r="BB10436"/>
      <c r="BC10436"/>
      <c r="BD10436"/>
    </row>
    <row r="10437" spans="1:56" s="4" customFormat="1" x14ac:dyDescent="0.2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  <c r="AF10437"/>
      <c r="AG10437"/>
      <c r="AH10437"/>
      <c r="AI10437"/>
      <c r="AJ10437"/>
      <c r="AK10437"/>
      <c r="AL10437"/>
      <c r="AM10437"/>
      <c r="AN10437"/>
      <c r="AO10437"/>
      <c r="AP10437"/>
      <c r="AQ10437"/>
      <c r="AR10437"/>
      <c r="AS10437"/>
      <c r="AT10437"/>
      <c r="AU10437"/>
      <c r="AV10437"/>
      <c r="AW10437"/>
      <c r="AX10437"/>
      <c r="AY10437"/>
      <c r="AZ10437"/>
      <c r="BA10437"/>
      <c r="BB10437"/>
      <c r="BC10437"/>
      <c r="BD10437"/>
    </row>
    <row r="10438" spans="1:56" s="4" customFormat="1" x14ac:dyDescent="0.2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  <c r="AF10438"/>
      <c r="AG10438"/>
      <c r="AH10438"/>
      <c r="AI10438"/>
      <c r="AJ10438"/>
      <c r="AK10438"/>
      <c r="AL10438"/>
      <c r="AM10438"/>
      <c r="AN10438"/>
      <c r="AO10438"/>
      <c r="AP10438"/>
      <c r="AQ10438"/>
      <c r="AR10438"/>
      <c r="AS10438"/>
      <c r="AT10438"/>
      <c r="AU10438"/>
      <c r="AV10438"/>
      <c r="AW10438"/>
      <c r="AX10438"/>
      <c r="AY10438"/>
      <c r="AZ10438"/>
      <c r="BA10438"/>
      <c r="BB10438"/>
      <c r="BC10438"/>
      <c r="BD10438"/>
    </row>
    <row r="10439" spans="1:56" s="4" customFormat="1" x14ac:dyDescent="0.2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  <c r="AF10439"/>
      <c r="AG10439"/>
      <c r="AH10439"/>
      <c r="AI10439"/>
      <c r="AJ10439"/>
      <c r="AK10439"/>
      <c r="AL10439"/>
      <c r="AM10439"/>
      <c r="AN10439"/>
      <c r="AO10439"/>
      <c r="AP10439"/>
      <c r="AQ10439"/>
      <c r="AR10439"/>
      <c r="AS10439"/>
      <c r="AT10439"/>
      <c r="AU10439"/>
      <c r="AV10439"/>
      <c r="AW10439"/>
      <c r="AX10439"/>
      <c r="AY10439"/>
      <c r="AZ10439"/>
      <c r="BA10439"/>
      <c r="BB10439"/>
      <c r="BC10439"/>
      <c r="BD10439"/>
    </row>
    <row r="10440" spans="1:56" s="4" customFormat="1" x14ac:dyDescent="0.2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  <c r="AE10440"/>
      <c r="AF10440"/>
      <c r="AG10440"/>
      <c r="AH10440"/>
      <c r="AI10440"/>
      <c r="AJ10440"/>
      <c r="AK10440"/>
      <c r="AL10440"/>
      <c r="AM10440"/>
      <c r="AN10440"/>
      <c r="AO10440"/>
      <c r="AP10440"/>
      <c r="AQ10440"/>
      <c r="AR10440"/>
      <c r="AS10440"/>
      <c r="AT10440"/>
      <c r="AU10440"/>
      <c r="AV10440"/>
      <c r="AW10440"/>
      <c r="AX10440"/>
      <c r="AY10440"/>
      <c r="AZ10440"/>
      <c r="BA10440"/>
      <c r="BB10440"/>
      <c r="BC10440"/>
      <c r="BD10440"/>
    </row>
    <row r="10441" spans="1:56" s="4" customFormat="1" x14ac:dyDescent="0.2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  <c r="AF10441"/>
      <c r="AG10441"/>
      <c r="AH10441"/>
      <c r="AI10441"/>
      <c r="AJ10441"/>
      <c r="AK10441"/>
      <c r="AL10441"/>
      <c r="AM10441"/>
      <c r="AN10441"/>
      <c r="AO10441"/>
      <c r="AP10441"/>
      <c r="AQ10441"/>
      <c r="AR10441"/>
      <c r="AS10441"/>
      <c r="AT10441"/>
      <c r="AU10441"/>
      <c r="AV10441"/>
      <c r="AW10441"/>
      <c r="AX10441"/>
      <c r="AY10441"/>
      <c r="AZ10441"/>
      <c r="BA10441"/>
      <c r="BB10441"/>
      <c r="BC10441"/>
      <c r="BD10441"/>
    </row>
    <row r="10442" spans="1:56" s="4" customFormat="1" x14ac:dyDescent="0.2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  <c r="AF10442"/>
      <c r="AG10442"/>
      <c r="AH10442"/>
      <c r="AI10442"/>
      <c r="AJ10442"/>
      <c r="AK10442"/>
      <c r="AL10442"/>
      <c r="AM10442"/>
      <c r="AN10442"/>
      <c r="AO10442"/>
      <c r="AP10442"/>
      <c r="AQ10442"/>
      <c r="AR10442"/>
      <c r="AS10442"/>
      <c r="AT10442"/>
      <c r="AU10442"/>
      <c r="AV10442"/>
      <c r="AW10442"/>
      <c r="AX10442"/>
      <c r="AY10442"/>
      <c r="AZ10442"/>
      <c r="BA10442"/>
      <c r="BB10442"/>
      <c r="BC10442"/>
      <c r="BD10442"/>
    </row>
    <row r="10443" spans="1:56" s="4" customFormat="1" x14ac:dyDescent="0.2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  <c r="AF10443"/>
      <c r="AG10443"/>
      <c r="AH10443"/>
      <c r="AI10443"/>
      <c r="AJ10443"/>
      <c r="AK10443"/>
      <c r="AL10443"/>
      <c r="AM10443"/>
      <c r="AN10443"/>
      <c r="AO10443"/>
      <c r="AP10443"/>
      <c r="AQ10443"/>
      <c r="AR10443"/>
      <c r="AS10443"/>
      <c r="AT10443"/>
      <c r="AU10443"/>
      <c r="AV10443"/>
      <c r="AW10443"/>
      <c r="AX10443"/>
      <c r="AY10443"/>
      <c r="AZ10443"/>
      <c r="BA10443"/>
      <c r="BB10443"/>
      <c r="BC10443"/>
      <c r="BD10443"/>
    </row>
    <row r="10444" spans="1:56" s="4" customFormat="1" x14ac:dyDescent="0.2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  <c r="AF10444"/>
      <c r="AG10444"/>
      <c r="AH10444"/>
      <c r="AI10444"/>
      <c r="AJ10444"/>
      <c r="AK10444"/>
      <c r="AL10444"/>
      <c r="AM10444"/>
      <c r="AN10444"/>
      <c r="AO10444"/>
      <c r="AP10444"/>
      <c r="AQ10444"/>
      <c r="AR10444"/>
      <c r="AS10444"/>
      <c r="AT10444"/>
      <c r="AU10444"/>
      <c r="AV10444"/>
      <c r="AW10444"/>
      <c r="AX10444"/>
      <c r="AY10444"/>
      <c r="AZ10444"/>
      <c r="BA10444"/>
      <c r="BB10444"/>
      <c r="BC10444"/>
      <c r="BD10444"/>
    </row>
    <row r="10445" spans="1:56" s="4" customFormat="1" x14ac:dyDescent="0.2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  <c r="AF10445"/>
      <c r="AG10445"/>
      <c r="AH10445"/>
      <c r="AI10445"/>
      <c r="AJ10445"/>
      <c r="AK10445"/>
      <c r="AL10445"/>
      <c r="AM10445"/>
      <c r="AN10445"/>
      <c r="AO10445"/>
      <c r="AP10445"/>
      <c r="AQ10445"/>
      <c r="AR10445"/>
      <c r="AS10445"/>
      <c r="AT10445"/>
      <c r="AU10445"/>
      <c r="AV10445"/>
      <c r="AW10445"/>
      <c r="AX10445"/>
      <c r="AY10445"/>
      <c r="AZ10445"/>
      <c r="BA10445"/>
      <c r="BB10445"/>
      <c r="BC10445"/>
      <c r="BD10445"/>
    </row>
    <row r="10446" spans="1:56" s="4" customFormat="1" x14ac:dyDescent="0.2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  <c r="AF10446"/>
      <c r="AG10446"/>
      <c r="AH10446"/>
      <c r="AI10446"/>
      <c r="AJ10446"/>
      <c r="AK10446"/>
      <c r="AL10446"/>
      <c r="AM10446"/>
      <c r="AN10446"/>
      <c r="AO10446"/>
      <c r="AP10446"/>
      <c r="AQ10446"/>
      <c r="AR10446"/>
      <c r="AS10446"/>
      <c r="AT10446"/>
      <c r="AU10446"/>
      <c r="AV10446"/>
      <c r="AW10446"/>
      <c r="AX10446"/>
      <c r="AY10446"/>
      <c r="AZ10446"/>
      <c r="BA10446"/>
      <c r="BB10446"/>
      <c r="BC10446"/>
      <c r="BD10446"/>
    </row>
    <row r="10447" spans="1:56" s="4" customFormat="1" x14ac:dyDescent="0.2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  <c r="AF10447"/>
      <c r="AG10447"/>
      <c r="AH10447"/>
      <c r="AI10447"/>
      <c r="AJ10447"/>
      <c r="AK10447"/>
      <c r="AL10447"/>
      <c r="AM10447"/>
      <c r="AN10447"/>
      <c r="AO10447"/>
      <c r="AP10447"/>
      <c r="AQ10447"/>
      <c r="AR10447"/>
      <c r="AS10447"/>
      <c r="AT10447"/>
      <c r="AU10447"/>
      <c r="AV10447"/>
      <c r="AW10447"/>
      <c r="AX10447"/>
      <c r="AY10447"/>
      <c r="AZ10447"/>
      <c r="BA10447"/>
      <c r="BB10447"/>
      <c r="BC10447"/>
      <c r="BD10447"/>
    </row>
    <row r="10448" spans="1:56" s="4" customFormat="1" x14ac:dyDescent="0.2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  <c r="AF10448"/>
      <c r="AG10448"/>
      <c r="AH10448"/>
      <c r="AI10448"/>
      <c r="AJ10448"/>
      <c r="AK10448"/>
      <c r="AL10448"/>
      <c r="AM10448"/>
      <c r="AN10448"/>
      <c r="AO10448"/>
      <c r="AP10448"/>
      <c r="AQ10448"/>
      <c r="AR10448"/>
      <c r="AS10448"/>
      <c r="AT10448"/>
      <c r="AU10448"/>
      <c r="AV10448"/>
      <c r="AW10448"/>
      <c r="AX10448"/>
      <c r="AY10448"/>
      <c r="AZ10448"/>
      <c r="BA10448"/>
      <c r="BB10448"/>
      <c r="BC10448"/>
      <c r="BD10448"/>
    </row>
    <row r="10449" spans="1:56" s="4" customFormat="1" x14ac:dyDescent="0.2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  <c r="AF10449"/>
      <c r="AG10449"/>
      <c r="AH10449"/>
      <c r="AI10449"/>
      <c r="AJ10449"/>
      <c r="AK10449"/>
      <c r="AL10449"/>
      <c r="AM10449"/>
      <c r="AN10449"/>
      <c r="AO10449"/>
      <c r="AP10449"/>
      <c r="AQ10449"/>
      <c r="AR10449"/>
      <c r="AS10449"/>
      <c r="AT10449"/>
      <c r="AU10449"/>
      <c r="AV10449"/>
      <c r="AW10449"/>
      <c r="AX10449"/>
      <c r="AY10449"/>
      <c r="AZ10449"/>
      <c r="BA10449"/>
      <c r="BB10449"/>
      <c r="BC10449"/>
      <c r="BD10449"/>
    </row>
    <row r="10450" spans="1:56" s="4" customFormat="1" x14ac:dyDescent="0.2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  <c r="AF10450"/>
      <c r="AG10450"/>
      <c r="AH10450"/>
      <c r="AI10450"/>
      <c r="AJ10450"/>
      <c r="AK10450"/>
      <c r="AL10450"/>
      <c r="AM10450"/>
      <c r="AN10450"/>
      <c r="AO10450"/>
      <c r="AP10450"/>
      <c r="AQ10450"/>
      <c r="AR10450"/>
      <c r="AS10450"/>
      <c r="AT10450"/>
      <c r="AU10450"/>
      <c r="AV10450"/>
      <c r="AW10450"/>
      <c r="AX10450"/>
      <c r="AY10450"/>
      <c r="AZ10450"/>
      <c r="BA10450"/>
      <c r="BB10450"/>
      <c r="BC10450"/>
      <c r="BD10450"/>
    </row>
    <row r="10451" spans="1:56" s="4" customFormat="1" x14ac:dyDescent="0.2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  <c r="AE10451"/>
      <c r="AF10451"/>
      <c r="AG10451"/>
      <c r="AH10451"/>
      <c r="AI10451"/>
      <c r="AJ10451"/>
      <c r="AK10451"/>
      <c r="AL10451"/>
      <c r="AM10451"/>
      <c r="AN10451"/>
      <c r="AO10451"/>
      <c r="AP10451"/>
      <c r="AQ10451"/>
      <c r="AR10451"/>
      <c r="AS10451"/>
      <c r="AT10451"/>
      <c r="AU10451"/>
      <c r="AV10451"/>
      <c r="AW10451"/>
      <c r="AX10451"/>
      <c r="AY10451"/>
      <c r="AZ10451"/>
      <c r="BA10451"/>
      <c r="BB10451"/>
      <c r="BC10451"/>
      <c r="BD10451"/>
    </row>
    <row r="10452" spans="1:56" s="4" customFormat="1" x14ac:dyDescent="0.2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  <c r="AF10452"/>
      <c r="AG10452"/>
      <c r="AH10452"/>
      <c r="AI10452"/>
      <c r="AJ10452"/>
      <c r="AK10452"/>
      <c r="AL10452"/>
      <c r="AM10452"/>
      <c r="AN10452"/>
      <c r="AO10452"/>
      <c r="AP10452"/>
      <c r="AQ10452"/>
      <c r="AR10452"/>
      <c r="AS10452"/>
      <c r="AT10452"/>
      <c r="AU10452"/>
      <c r="AV10452"/>
      <c r="AW10452"/>
      <c r="AX10452"/>
      <c r="AY10452"/>
      <c r="AZ10452"/>
      <c r="BA10452"/>
      <c r="BB10452"/>
      <c r="BC10452"/>
      <c r="BD10452"/>
    </row>
    <row r="10453" spans="1:56" s="4" customFormat="1" x14ac:dyDescent="0.2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  <c r="AF10453"/>
      <c r="AG10453"/>
      <c r="AH10453"/>
      <c r="AI10453"/>
      <c r="AJ10453"/>
      <c r="AK10453"/>
      <c r="AL10453"/>
      <c r="AM10453"/>
      <c r="AN10453"/>
      <c r="AO10453"/>
      <c r="AP10453"/>
      <c r="AQ10453"/>
      <c r="AR10453"/>
      <c r="AS10453"/>
      <c r="AT10453"/>
      <c r="AU10453"/>
      <c r="AV10453"/>
      <c r="AW10453"/>
      <c r="AX10453"/>
      <c r="AY10453"/>
      <c r="AZ10453"/>
      <c r="BA10453"/>
      <c r="BB10453"/>
      <c r="BC10453"/>
      <c r="BD10453"/>
    </row>
    <row r="10454" spans="1:56" s="4" customFormat="1" x14ac:dyDescent="0.2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  <c r="AF10454"/>
      <c r="AG10454"/>
      <c r="AH10454"/>
      <c r="AI10454"/>
      <c r="AJ10454"/>
      <c r="AK10454"/>
      <c r="AL10454"/>
      <c r="AM10454"/>
      <c r="AN10454"/>
      <c r="AO10454"/>
      <c r="AP10454"/>
      <c r="AQ10454"/>
      <c r="AR10454"/>
      <c r="AS10454"/>
      <c r="AT10454"/>
      <c r="AU10454"/>
      <c r="AV10454"/>
      <c r="AW10454"/>
      <c r="AX10454"/>
      <c r="AY10454"/>
      <c r="AZ10454"/>
      <c r="BA10454"/>
      <c r="BB10454"/>
      <c r="BC10454"/>
      <c r="BD10454"/>
    </row>
    <row r="10455" spans="1:56" s="4" customFormat="1" x14ac:dyDescent="0.2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  <c r="AF10455"/>
      <c r="AG10455"/>
      <c r="AH10455"/>
      <c r="AI10455"/>
      <c r="AJ10455"/>
      <c r="AK10455"/>
      <c r="AL10455"/>
      <c r="AM10455"/>
      <c r="AN10455"/>
      <c r="AO10455"/>
      <c r="AP10455"/>
      <c r="AQ10455"/>
      <c r="AR10455"/>
      <c r="AS10455"/>
      <c r="AT10455"/>
      <c r="AU10455"/>
      <c r="AV10455"/>
      <c r="AW10455"/>
      <c r="AX10455"/>
      <c r="AY10455"/>
      <c r="AZ10455"/>
      <c r="BA10455"/>
      <c r="BB10455"/>
      <c r="BC10455"/>
      <c r="BD10455"/>
    </row>
    <row r="10456" spans="1:56" s="4" customFormat="1" x14ac:dyDescent="0.2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  <c r="AF10456"/>
      <c r="AG10456"/>
      <c r="AH10456"/>
      <c r="AI10456"/>
      <c r="AJ10456"/>
      <c r="AK10456"/>
      <c r="AL10456"/>
      <c r="AM10456"/>
      <c r="AN10456"/>
      <c r="AO10456"/>
      <c r="AP10456"/>
      <c r="AQ10456"/>
      <c r="AR10456"/>
      <c r="AS10456"/>
      <c r="AT10456"/>
      <c r="AU10456"/>
      <c r="AV10456"/>
      <c r="AW10456"/>
      <c r="AX10456"/>
      <c r="AY10456"/>
      <c r="AZ10456"/>
      <c r="BA10456"/>
      <c r="BB10456"/>
      <c r="BC10456"/>
      <c r="BD10456"/>
    </row>
    <row r="10457" spans="1:56" s="4" customFormat="1" x14ac:dyDescent="0.2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  <c r="AF10457"/>
      <c r="AG10457"/>
      <c r="AH10457"/>
      <c r="AI10457"/>
      <c r="AJ10457"/>
      <c r="AK10457"/>
      <c r="AL10457"/>
      <c r="AM10457"/>
      <c r="AN10457"/>
      <c r="AO10457"/>
      <c r="AP10457"/>
      <c r="AQ10457"/>
      <c r="AR10457"/>
      <c r="AS10457"/>
      <c r="AT10457"/>
      <c r="AU10457"/>
      <c r="AV10457"/>
      <c r="AW10457"/>
      <c r="AX10457"/>
      <c r="AY10457"/>
      <c r="AZ10457"/>
      <c r="BA10457"/>
      <c r="BB10457"/>
      <c r="BC10457"/>
      <c r="BD10457"/>
    </row>
    <row r="10458" spans="1:56" s="4" customFormat="1" x14ac:dyDescent="0.2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  <c r="AE10458"/>
      <c r="AF10458"/>
      <c r="AG10458"/>
      <c r="AH10458"/>
      <c r="AI10458"/>
      <c r="AJ10458"/>
      <c r="AK10458"/>
      <c r="AL10458"/>
      <c r="AM10458"/>
      <c r="AN10458"/>
      <c r="AO10458"/>
      <c r="AP10458"/>
      <c r="AQ10458"/>
      <c r="AR10458"/>
      <c r="AS10458"/>
      <c r="AT10458"/>
      <c r="AU10458"/>
      <c r="AV10458"/>
      <c r="AW10458"/>
      <c r="AX10458"/>
      <c r="AY10458"/>
      <c r="AZ10458"/>
      <c r="BA10458"/>
      <c r="BB10458"/>
      <c r="BC10458"/>
      <c r="BD10458"/>
    </row>
    <row r="10459" spans="1:56" s="4" customFormat="1" x14ac:dyDescent="0.2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  <c r="AF10459"/>
      <c r="AG10459"/>
      <c r="AH10459"/>
      <c r="AI10459"/>
      <c r="AJ10459"/>
      <c r="AK10459"/>
      <c r="AL10459"/>
      <c r="AM10459"/>
      <c r="AN10459"/>
      <c r="AO10459"/>
      <c r="AP10459"/>
      <c r="AQ10459"/>
      <c r="AR10459"/>
      <c r="AS10459"/>
      <c r="AT10459"/>
      <c r="AU10459"/>
      <c r="AV10459"/>
      <c r="AW10459"/>
      <c r="AX10459"/>
      <c r="AY10459"/>
      <c r="AZ10459"/>
      <c r="BA10459"/>
      <c r="BB10459"/>
      <c r="BC10459"/>
      <c r="BD10459"/>
    </row>
    <row r="10460" spans="1:56" s="4" customFormat="1" x14ac:dyDescent="0.2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  <c r="AF10460"/>
      <c r="AG10460"/>
      <c r="AH10460"/>
      <c r="AI10460"/>
      <c r="AJ10460"/>
      <c r="AK10460"/>
      <c r="AL10460"/>
      <c r="AM10460"/>
      <c r="AN10460"/>
      <c r="AO10460"/>
      <c r="AP10460"/>
      <c r="AQ10460"/>
      <c r="AR10460"/>
      <c r="AS10460"/>
      <c r="AT10460"/>
      <c r="AU10460"/>
      <c r="AV10460"/>
      <c r="AW10460"/>
      <c r="AX10460"/>
      <c r="AY10460"/>
      <c r="AZ10460"/>
      <c r="BA10460"/>
      <c r="BB10460"/>
      <c r="BC10460"/>
      <c r="BD10460"/>
    </row>
    <row r="10461" spans="1:56" s="4" customFormat="1" x14ac:dyDescent="0.2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  <c r="AF10461"/>
      <c r="AG10461"/>
      <c r="AH10461"/>
      <c r="AI10461"/>
      <c r="AJ10461"/>
      <c r="AK10461"/>
      <c r="AL10461"/>
      <c r="AM10461"/>
      <c r="AN10461"/>
      <c r="AO10461"/>
      <c r="AP10461"/>
      <c r="AQ10461"/>
      <c r="AR10461"/>
      <c r="AS10461"/>
      <c r="AT10461"/>
      <c r="AU10461"/>
      <c r="AV10461"/>
      <c r="AW10461"/>
      <c r="AX10461"/>
      <c r="AY10461"/>
      <c r="AZ10461"/>
      <c r="BA10461"/>
      <c r="BB10461"/>
      <c r="BC10461"/>
      <c r="BD10461"/>
    </row>
    <row r="10462" spans="1:56" s="4" customFormat="1" x14ac:dyDescent="0.2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  <c r="AF10462"/>
      <c r="AG10462"/>
      <c r="AH10462"/>
      <c r="AI10462"/>
      <c r="AJ10462"/>
      <c r="AK10462"/>
      <c r="AL10462"/>
      <c r="AM10462"/>
      <c r="AN10462"/>
      <c r="AO10462"/>
      <c r="AP10462"/>
      <c r="AQ10462"/>
      <c r="AR10462"/>
      <c r="AS10462"/>
      <c r="AT10462"/>
      <c r="AU10462"/>
      <c r="AV10462"/>
      <c r="AW10462"/>
      <c r="AX10462"/>
      <c r="AY10462"/>
      <c r="AZ10462"/>
      <c r="BA10462"/>
      <c r="BB10462"/>
      <c r="BC10462"/>
      <c r="BD10462"/>
    </row>
    <row r="10463" spans="1:56" s="4" customFormat="1" x14ac:dyDescent="0.2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  <c r="AF10463"/>
      <c r="AG10463"/>
      <c r="AH10463"/>
      <c r="AI10463"/>
      <c r="AJ10463"/>
      <c r="AK10463"/>
      <c r="AL10463"/>
      <c r="AM10463"/>
      <c r="AN10463"/>
      <c r="AO10463"/>
      <c r="AP10463"/>
      <c r="AQ10463"/>
      <c r="AR10463"/>
      <c r="AS10463"/>
      <c r="AT10463"/>
      <c r="AU10463"/>
      <c r="AV10463"/>
      <c r="AW10463"/>
      <c r="AX10463"/>
      <c r="AY10463"/>
      <c r="AZ10463"/>
      <c r="BA10463"/>
      <c r="BB10463"/>
      <c r="BC10463"/>
      <c r="BD10463"/>
    </row>
    <row r="10464" spans="1:56" s="4" customFormat="1" x14ac:dyDescent="0.2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  <c r="AF10464"/>
      <c r="AG10464"/>
      <c r="AH10464"/>
      <c r="AI10464"/>
      <c r="AJ10464"/>
      <c r="AK10464"/>
      <c r="AL10464"/>
      <c r="AM10464"/>
      <c r="AN10464"/>
      <c r="AO10464"/>
      <c r="AP10464"/>
      <c r="AQ10464"/>
      <c r="AR10464"/>
      <c r="AS10464"/>
      <c r="AT10464"/>
      <c r="AU10464"/>
      <c r="AV10464"/>
      <c r="AW10464"/>
      <c r="AX10464"/>
      <c r="AY10464"/>
      <c r="AZ10464"/>
      <c r="BA10464"/>
      <c r="BB10464"/>
      <c r="BC10464"/>
      <c r="BD10464"/>
    </row>
    <row r="10465" spans="1:56" s="4" customFormat="1" x14ac:dyDescent="0.2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  <c r="AF10465"/>
      <c r="AG10465"/>
      <c r="AH10465"/>
      <c r="AI10465"/>
      <c r="AJ10465"/>
      <c r="AK10465"/>
      <c r="AL10465"/>
      <c r="AM10465"/>
      <c r="AN10465"/>
      <c r="AO10465"/>
      <c r="AP10465"/>
      <c r="AQ10465"/>
      <c r="AR10465"/>
      <c r="AS10465"/>
      <c r="AT10465"/>
      <c r="AU10465"/>
      <c r="AV10465"/>
      <c r="AW10465"/>
      <c r="AX10465"/>
      <c r="AY10465"/>
      <c r="AZ10465"/>
      <c r="BA10465"/>
      <c r="BB10465"/>
      <c r="BC10465"/>
      <c r="BD10465"/>
    </row>
    <row r="10466" spans="1:56" s="4" customFormat="1" x14ac:dyDescent="0.2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  <c r="AF10466"/>
      <c r="AG10466"/>
      <c r="AH10466"/>
      <c r="AI10466"/>
      <c r="AJ10466"/>
      <c r="AK10466"/>
      <c r="AL10466"/>
      <c r="AM10466"/>
      <c r="AN10466"/>
      <c r="AO10466"/>
      <c r="AP10466"/>
      <c r="AQ10466"/>
      <c r="AR10466"/>
      <c r="AS10466"/>
      <c r="AT10466"/>
      <c r="AU10466"/>
      <c r="AV10466"/>
      <c r="AW10466"/>
      <c r="AX10466"/>
      <c r="AY10466"/>
      <c r="AZ10466"/>
      <c r="BA10466"/>
      <c r="BB10466"/>
      <c r="BC10466"/>
      <c r="BD10466"/>
    </row>
    <row r="10467" spans="1:56" s="4" customFormat="1" x14ac:dyDescent="0.2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  <c r="AF10467"/>
      <c r="AG10467"/>
      <c r="AH10467"/>
      <c r="AI10467"/>
      <c r="AJ10467"/>
      <c r="AK10467"/>
      <c r="AL10467"/>
      <c r="AM10467"/>
      <c r="AN10467"/>
      <c r="AO10467"/>
      <c r="AP10467"/>
      <c r="AQ10467"/>
      <c r="AR10467"/>
      <c r="AS10467"/>
      <c r="AT10467"/>
      <c r="AU10467"/>
      <c r="AV10467"/>
      <c r="AW10467"/>
      <c r="AX10467"/>
      <c r="AY10467"/>
      <c r="AZ10467"/>
      <c r="BA10467"/>
      <c r="BB10467"/>
      <c r="BC10467"/>
      <c r="BD10467"/>
    </row>
    <row r="10468" spans="1:56" s="4" customFormat="1" x14ac:dyDescent="0.2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  <c r="AF10468"/>
      <c r="AG10468"/>
      <c r="AH10468"/>
      <c r="AI10468"/>
      <c r="AJ10468"/>
      <c r="AK10468"/>
      <c r="AL10468"/>
      <c r="AM10468"/>
      <c r="AN10468"/>
      <c r="AO10468"/>
      <c r="AP10468"/>
      <c r="AQ10468"/>
      <c r="AR10468"/>
      <c r="AS10468"/>
      <c r="AT10468"/>
      <c r="AU10468"/>
      <c r="AV10468"/>
      <c r="AW10468"/>
      <c r="AX10468"/>
      <c r="AY10468"/>
      <c r="AZ10468"/>
      <c r="BA10468"/>
      <c r="BB10468"/>
      <c r="BC10468"/>
      <c r="BD10468"/>
    </row>
    <row r="10469" spans="1:56" s="4" customFormat="1" x14ac:dyDescent="0.2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  <c r="AF10469"/>
      <c r="AG10469"/>
      <c r="AH10469"/>
      <c r="AI10469"/>
      <c r="AJ10469"/>
      <c r="AK10469"/>
      <c r="AL10469"/>
      <c r="AM10469"/>
      <c r="AN10469"/>
      <c r="AO10469"/>
      <c r="AP10469"/>
      <c r="AQ10469"/>
      <c r="AR10469"/>
      <c r="AS10469"/>
      <c r="AT10469"/>
      <c r="AU10469"/>
      <c r="AV10469"/>
      <c r="AW10469"/>
      <c r="AX10469"/>
      <c r="AY10469"/>
      <c r="AZ10469"/>
      <c r="BA10469"/>
      <c r="BB10469"/>
      <c r="BC10469"/>
      <c r="BD10469"/>
    </row>
    <row r="10470" spans="1:56" s="4" customFormat="1" x14ac:dyDescent="0.2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  <c r="AF10470"/>
      <c r="AG10470"/>
      <c r="AH10470"/>
      <c r="AI10470"/>
      <c r="AJ10470"/>
      <c r="AK10470"/>
      <c r="AL10470"/>
      <c r="AM10470"/>
      <c r="AN10470"/>
      <c r="AO10470"/>
      <c r="AP10470"/>
      <c r="AQ10470"/>
      <c r="AR10470"/>
      <c r="AS10470"/>
      <c r="AT10470"/>
      <c r="AU10470"/>
      <c r="AV10470"/>
      <c r="AW10470"/>
      <c r="AX10470"/>
      <c r="AY10470"/>
      <c r="AZ10470"/>
      <c r="BA10470"/>
      <c r="BB10470"/>
      <c r="BC10470"/>
      <c r="BD10470"/>
    </row>
    <row r="10471" spans="1:56" s="4" customFormat="1" x14ac:dyDescent="0.2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  <c r="AF10471"/>
      <c r="AG10471"/>
      <c r="AH10471"/>
      <c r="AI10471"/>
      <c r="AJ10471"/>
      <c r="AK10471"/>
      <c r="AL10471"/>
      <c r="AM10471"/>
      <c r="AN10471"/>
      <c r="AO10471"/>
      <c r="AP10471"/>
      <c r="AQ10471"/>
      <c r="AR10471"/>
      <c r="AS10471"/>
      <c r="AT10471"/>
      <c r="AU10471"/>
      <c r="AV10471"/>
      <c r="AW10471"/>
      <c r="AX10471"/>
      <c r="AY10471"/>
      <c r="AZ10471"/>
      <c r="BA10471"/>
      <c r="BB10471"/>
      <c r="BC10471"/>
      <c r="BD10471"/>
    </row>
    <row r="10472" spans="1:56" s="4" customFormat="1" x14ac:dyDescent="0.2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  <c r="AF10472"/>
      <c r="AG10472"/>
      <c r="AH10472"/>
      <c r="AI10472"/>
      <c r="AJ10472"/>
      <c r="AK10472"/>
      <c r="AL10472"/>
      <c r="AM10472"/>
      <c r="AN10472"/>
      <c r="AO10472"/>
      <c r="AP10472"/>
      <c r="AQ10472"/>
      <c r="AR10472"/>
      <c r="AS10472"/>
      <c r="AT10472"/>
      <c r="AU10472"/>
      <c r="AV10472"/>
      <c r="AW10472"/>
      <c r="AX10472"/>
      <c r="AY10472"/>
      <c r="AZ10472"/>
      <c r="BA10472"/>
      <c r="BB10472"/>
      <c r="BC10472"/>
      <c r="BD10472"/>
    </row>
    <row r="10473" spans="1:56" s="4" customFormat="1" x14ac:dyDescent="0.2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  <c r="AF10473"/>
      <c r="AG10473"/>
      <c r="AH10473"/>
      <c r="AI10473"/>
      <c r="AJ10473"/>
      <c r="AK10473"/>
      <c r="AL10473"/>
      <c r="AM10473"/>
      <c r="AN10473"/>
      <c r="AO10473"/>
      <c r="AP10473"/>
      <c r="AQ10473"/>
      <c r="AR10473"/>
      <c r="AS10473"/>
      <c r="AT10473"/>
      <c r="AU10473"/>
      <c r="AV10473"/>
      <c r="AW10473"/>
      <c r="AX10473"/>
      <c r="AY10473"/>
      <c r="AZ10473"/>
      <c r="BA10473"/>
      <c r="BB10473"/>
      <c r="BC10473"/>
      <c r="BD10473"/>
    </row>
    <row r="10474" spans="1:56" s="4" customFormat="1" x14ac:dyDescent="0.2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  <c r="AF10474"/>
      <c r="AG10474"/>
      <c r="AH10474"/>
      <c r="AI10474"/>
      <c r="AJ10474"/>
      <c r="AK10474"/>
      <c r="AL10474"/>
      <c r="AM10474"/>
      <c r="AN10474"/>
      <c r="AO10474"/>
      <c r="AP10474"/>
      <c r="AQ10474"/>
      <c r="AR10474"/>
      <c r="AS10474"/>
      <c r="AT10474"/>
      <c r="AU10474"/>
      <c r="AV10474"/>
      <c r="AW10474"/>
      <c r="AX10474"/>
      <c r="AY10474"/>
      <c r="AZ10474"/>
      <c r="BA10474"/>
      <c r="BB10474"/>
      <c r="BC10474"/>
      <c r="BD10474"/>
    </row>
    <row r="10475" spans="1:56" s="4" customFormat="1" x14ac:dyDescent="0.2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  <c r="AF10475"/>
      <c r="AG10475"/>
      <c r="AH10475"/>
      <c r="AI10475"/>
      <c r="AJ10475"/>
      <c r="AK10475"/>
      <c r="AL10475"/>
      <c r="AM10475"/>
      <c r="AN10475"/>
      <c r="AO10475"/>
      <c r="AP10475"/>
      <c r="AQ10475"/>
      <c r="AR10475"/>
      <c r="AS10475"/>
      <c r="AT10475"/>
      <c r="AU10475"/>
      <c r="AV10475"/>
      <c r="AW10475"/>
      <c r="AX10475"/>
      <c r="AY10475"/>
      <c r="AZ10475"/>
      <c r="BA10475"/>
      <c r="BB10475"/>
      <c r="BC10475"/>
      <c r="BD10475"/>
    </row>
    <row r="10476" spans="1:56" s="4" customFormat="1" x14ac:dyDescent="0.2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  <c r="AF10476"/>
      <c r="AG10476"/>
      <c r="AH10476"/>
      <c r="AI10476"/>
      <c r="AJ10476"/>
      <c r="AK10476"/>
      <c r="AL10476"/>
      <c r="AM10476"/>
      <c r="AN10476"/>
      <c r="AO10476"/>
      <c r="AP10476"/>
      <c r="AQ10476"/>
      <c r="AR10476"/>
      <c r="AS10476"/>
      <c r="AT10476"/>
      <c r="AU10476"/>
      <c r="AV10476"/>
      <c r="AW10476"/>
      <c r="AX10476"/>
      <c r="AY10476"/>
      <c r="AZ10476"/>
      <c r="BA10476"/>
      <c r="BB10476"/>
      <c r="BC10476"/>
      <c r="BD10476"/>
    </row>
    <row r="10477" spans="1:56" s="4" customFormat="1" x14ac:dyDescent="0.2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  <c r="AF10477"/>
      <c r="AG10477"/>
      <c r="AH10477"/>
      <c r="AI10477"/>
      <c r="AJ10477"/>
      <c r="AK10477"/>
      <c r="AL10477"/>
      <c r="AM10477"/>
      <c r="AN10477"/>
      <c r="AO10477"/>
      <c r="AP10477"/>
      <c r="AQ10477"/>
      <c r="AR10477"/>
      <c r="AS10477"/>
      <c r="AT10477"/>
      <c r="AU10477"/>
      <c r="AV10477"/>
      <c r="AW10477"/>
      <c r="AX10477"/>
      <c r="AY10477"/>
      <c r="AZ10477"/>
      <c r="BA10477"/>
      <c r="BB10477"/>
      <c r="BC10477"/>
      <c r="BD10477"/>
    </row>
    <row r="10478" spans="1:56" s="4" customFormat="1" x14ac:dyDescent="0.2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  <c r="AF10478"/>
      <c r="AG10478"/>
      <c r="AH10478"/>
      <c r="AI10478"/>
      <c r="AJ10478"/>
      <c r="AK10478"/>
      <c r="AL10478"/>
      <c r="AM10478"/>
      <c r="AN10478"/>
      <c r="AO10478"/>
      <c r="AP10478"/>
      <c r="AQ10478"/>
      <c r="AR10478"/>
      <c r="AS10478"/>
      <c r="AT10478"/>
      <c r="AU10478"/>
      <c r="AV10478"/>
      <c r="AW10478"/>
      <c r="AX10478"/>
      <c r="AY10478"/>
      <c r="AZ10478"/>
      <c r="BA10478"/>
      <c r="BB10478"/>
      <c r="BC10478"/>
      <c r="BD10478"/>
    </row>
    <row r="10479" spans="1:56" s="4" customFormat="1" x14ac:dyDescent="0.2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  <c r="AF10479"/>
      <c r="AG10479"/>
      <c r="AH10479"/>
      <c r="AI10479"/>
      <c r="AJ10479"/>
      <c r="AK10479"/>
      <c r="AL10479"/>
      <c r="AM10479"/>
      <c r="AN10479"/>
      <c r="AO10479"/>
      <c r="AP10479"/>
      <c r="AQ10479"/>
      <c r="AR10479"/>
      <c r="AS10479"/>
      <c r="AT10479"/>
      <c r="AU10479"/>
      <c r="AV10479"/>
      <c r="AW10479"/>
      <c r="AX10479"/>
      <c r="AY10479"/>
      <c r="AZ10479"/>
      <c r="BA10479"/>
      <c r="BB10479"/>
      <c r="BC10479"/>
      <c r="BD10479"/>
    </row>
    <row r="10480" spans="1:56" s="4" customFormat="1" x14ac:dyDescent="0.2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  <c r="AF10480"/>
      <c r="AG10480"/>
      <c r="AH10480"/>
      <c r="AI10480"/>
      <c r="AJ10480"/>
      <c r="AK10480"/>
      <c r="AL10480"/>
      <c r="AM10480"/>
      <c r="AN10480"/>
      <c r="AO10480"/>
      <c r="AP10480"/>
      <c r="AQ10480"/>
      <c r="AR10480"/>
      <c r="AS10480"/>
      <c r="AT10480"/>
      <c r="AU10480"/>
      <c r="AV10480"/>
      <c r="AW10480"/>
      <c r="AX10480"/>
      <c r="AY10480"/>
      <c r="AZ10480"/>
      <c r="BA10480"/>
      <c r="BB10480"/>
      <c r="BC10480"/>
      <c r="BD10480"/>
    </row>
    <row r="10481" spans="1:56" s="4" customFormat="1" x14ac:dyDescent="0.2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  <c r="AF10481"/>
      <c r="AG10481"/>
      <c r="AH10481"/>
      <c r="AI10481"/>
      <c r="AJ10481"/>
      <c r="AK10481"/>
      <c r="AL10481"/>
      <c r="AM10481"/>
      <c r="AN10481"/>
      <c r="AO10481"/>
      <c r="AP10481"/>
      <c r="AQ10481"/>
      <c r="AR10481"/>
      <c r="AS10481"/>
      <c r="AT10481"/>
      <c r="AU10481"/>
      <c r="AV10481"/>
      <c r="AW10481"/>
      <c r="AX10481"/>
      <c r="AY10481"/>
      <c r="AZ10481"/>
      <c r="BA10481"/>
      <c r="BB10481"/>
      <c r="BC10481"/>
      <c r="BD10481"/>
    </row>
    <row r="10482" spans="1:56" s="4" customFormat="1" x14ac:dyDescent="0.2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  <c r="AF10482"/>
      <c r="AG10482"/>
      <c r="AH10482"/>
      <c r="AI10482"/>
      <c r="AJ10482"/>
      <c r="AK10482"/>
      <c r="AL10482"/>
      <c r="AM10482"/>
      <c r="AN10482"/>
      <c r="AO10482"/>
      <c r="AP10482"/>
      <c r="AQ10482"/>
      <c r="AR10482"/>
      <c r="AS10482"/>
      <c r="AT10482"/>
      <c r="AU10482"/>
      <c r="AV10482"/>
      <c r="AW10482"/>
      <c r="AX10482"/>
      <c r="AY10482"/>
      <c r="AZ10482"/>
      <c r="BA10482"/>
      <c r="BB10482"/>
      <c r="BC10482"/>
      <c r="BD10482"/>
    </row>
    <row r="10483" spans="1:56" s="4" customFormat="1" x14ac:dyDescent="0.2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  <c r="AF10483"/>
      <c r="AG10483"/>
      <c r="AH10483"/>
      <c r="AI10483"/>
      <c r="AJ10483"/>
      <c r="AK10483"/>
      <c r="AL10483"/>
      <c r="AM10483"/>
      <c r="AN10483"/>
      <c r="AO10483"/>
      <c r="AP10483"/>
      <c r="AQ10483"/>
      <c r="AR10483"/>
      <c r="AS10483"/>
      <c r="AT10483"/>
      <c r="AU10483"/>
      <c r="AV10483"/>
      <c r="AW10483"/>
      <c r="AX10483"/>
      <c r="AY10483"/>
      <c r="AZ10483"/>
      <c r="BA10483"/>
      <c r="BB10483"/>
      <c r="BC10483"/>
      <c r="BD10483"/>
    </row>
    <row r="10484" spans="1:56" s="4" customFormat="1" x14ac:dyDescent="0.2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  <c r="AF10484"/>
      <c r="AG10484"/>
      <c r="AH10484"/>
      <c r="AI10484"/>
      <c r="AJ10484"/>
      <c r="AK10484"/>
      <c r="AL10484"/>
      <c r="AM10484"/>
      <c r="AN10484"/>
      <c r="AO10484"/>
      <c r="AP10484"/>
      <c r="AQ10484"/>
      <c r="AR10484"/>
      <c r="AS10484"/>
      <c r="AT10484"/>
      <c r="AU10484"/>
      <c r="AV10484"/>
      <c r="AW10484"/>
      <c r="AX10484"/>
      <c r="AY10484"/>
      <c r="AZ10484"/>
      <c r="BA10484"/>
      <c r="BB10484"/>
      <c r="BC10484"/>
      <c r="BD10484"/>
    </row>
    <row r="10485" spans="1:56" s="4" customFormat="1" x14ac:dyDescent="0.2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  <c r="AF10485"/>
      <c r="AG10485"/>
      <c r="AH10485"/>
      <c r="AI10485"/>
      <c r="AJ10485"/>
      <c r="AK10485"/>
      <c r="AL10485"/>
      <c r="AM10485"/>
      <c r="AN10485"/>
      <c r="AO10485"/>
      <c r="AP10485"/>
      <c r="AQ10485"/>
      <c r="AR10485"/>
      <c r="AS10485"/>
      <c r="AT10485"/>
      <c r="AU10485"/>
      <c r="AV10485"/>
      <c r="AW10485"/>
      <c r="AX10485"/>
      <c r="AY10485"/>
      <c r="AZ10485"/>
      <c r="BA10485"/>
      <c r="BB10485"/>
      <c r="BC10485"/>
      <c r="BD10485"/>
    </row>
    <row r="10486" spans="1:56" s="4" customFormat="1" x14ac:dyDescent="0.2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  <c r="AF10486"/>
      <c r="AG10486"/>
      <c r="AH10486"/>
      <c r="AI10486"/>
      <c r="AJ10486"/>
      <c r="AK10486"/>
      <c r="AL10486"/>
      <c r="AM10486"/>
      <c r="AN10486"/>
      <c r="AO10486"/>
      <c r="AP10486"/>
      <c r="AQ10486"/>
      <c r="AR10486"/>
      <c r="AS10486"/>
      <c r="AT10486"/>
      <c r="AU10486"/>
      <c r="AV10486"/>
      <c r="AW10486"/>
      <c r="AX10486"/>
      <c r="AY10486"/>
      <c r="AZ10486"/>
      <c r="BA10486"/>
      <c r="BB10486"/>
      <c r="BC10486"/>
      <c r="BD10486"/>
    </row>
    <row r="10487" spans="1:56" s="4" customFormat="1" x14ac:dyDescent="0.2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  <c r="AF10487"/>
      <c r="AG10487"/>
      <c r="AH10487"/>
      <c r="AI10487"/>
      <c r="AJ10487"/>
      <c r="AK10487"/>
      <c r="AL10487"/>
      <c r="AM10487"/>
      <c r="AN10487"/>
      <c r="AO10487"/>
      <c r="AP10487"/>
      <c r="AQ10487"/>
      <c r="AR10487"/>
      <c r="AS10487"/>
      <c r="AT10487"/>
      <c r="AU10487"/>
      <c r="AV10487"/>
      <c r="AW10487"/>
      <c r="AX10487"/>
      <c r="AY10487"/>
      <c r="AZ10487"/>
      <c r="BA10487"/>
      <c r="BB10487"/>
      <c r="BC10487"/>
      <c r="BD10487"/>
    </row>
    <row r="10488" spans="1:56" s="4" customFormat="1" x14ac:dyDescent="0.2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  <c r="AF10488"/>
      <c r="AG10488"/>
      <c r="AH10488"/>
      <c r="AI10488"/>
      <c r="AJ10488"/>
      <c r="AK10488"/>
      <c r="AL10488"/>
      <c r="AM10488"/>
      <c r="AN10488"/>
      <c r="AO10488"/>
      <c r="AP10488"/>
      <c r="AQ10488"/>
      <c r="AR10488"/>
      <c r="AS10488"/>
      <c r="AT10488"/>
      <c r="AU10488"/>
      <c r="AV10488"/>
      <c r="AW10488"/>
      <c r="AX10488"/>
      <c r="AY10488"/>
      <c r="AZ10488"/>
      <c r="BA10488"/>
      <c r="BB10488"/>
      <c r="BC10488"/>
      <c r="BD10488"/>
    </row>
    <row r="10489" spans="1:56" s="4" customFormat="1" x14ac:dyDescent="0.2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  <c r="AF10489"/>
      <c r="AG10489"/>
      <c r="AH10489"/>
      <c r="AI10489"/>
      <c r="AJ10489"/>
      <c r="AK10489"/>
      <c r="AL10489"/>
      <c r="AM10489"/>
      <c r="AN10489"/>
      <c r="AO10489"/>
      <c r="AP10489"/>
      <c r="AQ10489"/>
      <c r="AR10489"/>
      <c r="AS10489"/>
      <c r="AT10489"/>
      <c r="AU10489"/>
      <c r="AV10489"/>
      <c r="AW10489"/>
      <c r="AX10489"/>
      <c r="AY10489"/>
      <c r="AZ10489"/>
      <c r="BA10489"/>
      <c r="BB10489"/>
      <c r="BC10489"/>
      <c r="BD10489"/>
    </row>
    <row r="10490" spans="1:56" s="4" customFormat="1" x14ac:dyDescent="0.2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  <c r="AF10490"/>
      <c r="AG10490"/>
      <c r="AH10490"/>
      <c r="AI10490"/>
      <c r="AJ10490"/>
      <c r="AK10490"/>
      <c r="AL10490"/>
      <c r="AM10490"/>
      <c r="AN10490"/>
      <c r="AO10490"/>
      <c r="AP10490"/>
      <c r="AQ10490"/>
      <c r="AR10490"/>
      <c r="AS10490"/>
      <c r="AT10490"/>
      <c r="AU10490"/>
      <c r="AV10490"/>
      <c r="AW10490"/>
      <c r="AX10490"/>
      <c r="AY10490"/>
      <c r="AZ10490"/>
      <c r="BA10490"/>
      <c r="BB10490"/>
      <c r="BC10490"/>
      <c r="BD10490"/>
    </row>
    <row r="10491" spans="1:56" s="4" customFormat="1" x14ac:dyDescent="0.2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  <c r="AF10491"/>
      <c r="AG10491"/>
      <c r="AH10491"/>
      <c r="AI10491"/>
      <c r="AJ10491"/>
      <c r="AK10491"/>
      <c r="AL10491"/>
      <c r="AM10491"/>
      <c r="AN10491"/>
      <c r="AO10491"/>
      <c r="AP10491"/>
      <c r="AQ10491"/>
      <c r="AR10491"/>
      <c r="AS10491"/>
      <c r="AT10491"/>
      <c r="AU10491"/>
      <c r="AV10491"/>
      <c r="AW10491"/>
      <c r="AX10491"/>
      <c r="AY10491"/>
      <c r="AZ10491"/>
      <c r="BA10491"/>
      <c r="BB10491"/>
      <c r="BC10491"/>
      <c r="BD10491"/>
    </row>
    <row r="10492" spans="1:56" s="4" customFormat="1" x14ac:dyDescent="0.2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  <c r="AF10492"/>
      <c r="AG10492"/>
      <c r="AH10492"/>
      <c r="AI10492"/>
      <c r="AJ10492"/>
      <c r="AK10492"/>
      <c r="AL10492"/>
      <c r="AM10492"/>
      <c r="AN10492"/>
      <c r="AO10492"/>
      <c r="AP10492"/>
      <c r="AQ10492"/>
      <c r="AR10492"/>
      <c r="AS10492"/>
      <c r="AT10492"/>
      <c r="AU10492"/>
      <c r="AV10492"/>
      <c r="AW10492"/>
      <c r="AX10492"/>
      <c r="AY10492"/>
      <c r="AZ10492"/>
      <c r="BA10492"/>
      <c r="BB10492"/>
      <c r="BC10492"/>
      <c r="BD10492"/>
    </row>
    <row r="10493" spans="1:56" s="4" customFormat="1" x14ac:dyDescent="0.2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  <c r="AF10493"/>
      <c r="AG10493"/>
      <c r="AH10493"/>
      <c r="AI10493"/>
      <c r="AJ10493"/>
      <c r="AK10493"/>
      <c r="AL10493"/>
      <c r="AM10493"/>
      <c r="AN10493"/>
      <c r="AO10493"/>
      <c r="AP10493"/>
      <c r="AQ10493"/>
      <c r="AR10493"/>
      <c r="AS10493"/>
      <c r="AT10493"/>
      <c r="AU10493"/>
      <c r="AV10493"/>
      <c r="AW10493"/>
      <c r="AX10493"/>
      <c r="AY10493"/>
      <c r="AZ10493"/>
      <c r="BA10493"/>
      <c r="BB10493"/>
      <c r="BC10493"/>
      <c r="BD10493"/>
    </row>
    <row r="10494" spans="1:56" s="4" customFormat="1" x14ac:dyDescent="0.2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  <c r="AF10494"/>
      <c r="AG10494"/>
      <c r="AH10494"/>
      <c r="AI10494"/>
      <c r="AJ10494"/>
      <c r="AK10494"/>
      <c r="AL10494"/>
      <c r="AM10494"/>
      <c r="AN10494"/>
      <c r="AO10494"/>
      <c r="AP10494"/>
      <c r="AQ10494"/>
      <c r="AR10494"/>
      <c r="AS10494"/>
      <c r="AT10494"/>
      <c r="AU10494"/>
      <c r="AV10494"/>
      <c r="AW10494"/>
      <c r="AX10494"/>
      <c r="AY10494"/>
      <c r="AZ10494"/>
      <c r="BA10494"/>
      <c r="BB10494"/>
      <c r="BC10494"/>
      <c r="BD10494"/>
    </row>
    <row r="10495" spans="1:56" s="4" customFormat="1" x14ac:dyDescent="0.2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  <c r="AF10495"/>
      <c r="AG10495"/>
      <c r="AH10495"/>
      <c r="AI10495"/>
      <c r="AJ10495"/>
      <c r="AK10495"/>
      <c r="AL10495"/>
      <c r="AM10495"/>
      <c r="AN10495"/>
      <c r="AO10495"/>
      <c r="AP10495"/>
      <c r="AQ10495"/>
      <c r="AR10495"/>
      <c r="AS10495"/>
      <c r="AT10495"/>
      <c r="AU10495"/>
      <c r="AV10495"/>
      <c r="AW10495"/>
      <c r="AX10495"/>
      <c r="AY10495"/>
      <c r="AZ10495"/>
      <c r="BA10495"/>
      <c r="BB10495"/>
      <c r="BC10495"/>
      <c r="BD10495"/>
    </row>
    <row r="10496" spans="1:56" s="4" customFormat="1" x14ac:dyDescent="0.2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  <c r="AE10496"/>
      <c r="AF10496"/>
      <c r="AG10496"/>
      <c r="AH10496"/>
      <c r="AI10496"/>
      <c r="AJ10496"/>
      <c r="AK10496"/>
      <c r="AL10496"/>
      <c r="AM10496"/>
      <c r="AN10496"/>
      <c r="AO10496"/>
      <c r="AP10496"/>
      <c r="AQ10496"/>
      <c r="AR10496"/>
      <c r="AS10496"/>
      <c r="AT10496"/>
      <c r="AU10496"/>
      <c r="AV10496"/>
      <c r="AW10496"/>
      <c r="AX10496"/>
      <c r="AY10496"/>
      <c r="AZ10496"/>
      <c r="BA10496"/>
      <c r="BB10496"/>
      <c r="BC10496"/>
      <c r="BD10496"/>
    </row>
    <row r="10497" spans="1:56" s="4" customFormat="1" x14ac:dyDescent="0.2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  <c r="AF10497"/>
      <c r="AG10497"/>
      <c r="AH10497"/>
      <c r="AI10497"/>
      <c r="AJ10497"/>
      <c r="AK10497"/>
      <c r="AL10497"/>
      <c r="AM10497"/>
      <c r="AN10497"/>
      <c r="AO10497"/>
      <c r="AP10497"/>
      <c r="AQ10497"/>
      <c r="AR10497"/>
      <c r="AS10497"/>
      <c r="AT10497"/>
      <c r="AU10497"/>
      <c r="AV10497"/>
      <c r="AW10497"/>
      <c r="AX10497"/>
      <c r="AY10497"/>
      <c r="AZ10497"/>
      <c r="BA10497"/>
      <c r="BB10497"/>
      <c r="BC10497"/>
      <c r="BD10497"/>
    </row>
    <row r="10498" spans="1:56" s="4" customFormat="1" x14ac:dyDescent="0.2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  <c r="AF10498"/>
      <c r="AG10498"/>
      <c r="AH10498"/>
      <c r="AI10498"/>
      <c r="AJ10498"/>
      <c r="AK10498"/>
      <c r="AL10498"/>
      <c r="AM10498"/>
      <c r="AN10498"/>
      <c r="AO10498"/>
      <c r="AP10498"/>
      <c r="AQ10498"/>
      <c r="AR10498"/>
      <c r="AS10498"/>
      <c r="AT10498"/>
      <c r="AU10498"/>
      <c r="AV10498"/>
      <c r="AW10498"/>
      <c r="AX10498"/>
      <c r="AY10498"/>
      <c r="AZ10498"/>
      <c r="BA10498"/>
      <c r="BB10498"/>
      <c r="BC10498"/>
      <c r="BD10498"/>
    </row>
    <row r="10499" spans="1:56" s="4" customFormat="1" x14ac:dyDescent="0.2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  <c r="AF10499"/>
      <c r="AG10499"/>
      <c r="AH10499"/>
      <c r="AI10499"/>
      <c r="AJ10499"/>
      <c r="AK10499"/>
      <c r="AL10499"/>
      <c r="AM10499"/>
      <c r="AN10499"/>
      <c r="AO10499"/>
      <c r="AP10499"/>
      <c r="AQ10499"/>
      <c r="AR10499"/>
      <c r="AS10499"/>
      <c r="AT10499"/>
      <c r="AU10499"/>
      <c r="AV10499"/>
      <c r="AW10499"/>
      <c r="AX10499"/>
      <c r="AY10499"/>
      <c r="AZ10499"/>
      <c r="BA10499"/>
      <c r="BB10499"/>
      <c r="BC10499"/>
      <c r="BD10499"/>
    </row>
    <row r="10500" spans="1:56" s="4" customFormat="1" x14ac:dyDescent="0.2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  <c r="AF10500"/>
      <c r="AG10500"/>
      <c r="AH10500"/>
      <c r="AI10500"/>
      <c r="AJ10500"/>
      <c r="AK10500"/>
      <c r="AL10500"/>
      <c r="AM10500"/>
      <c r="AN10500"/>
      <c r="AO10500"/>
      <c r="AP10500"/>
      <c r="AQ10500"/>
      <c r="AR10500"/>
      <c r="AS10500"/>
      <c r="AT10500"/>
      <c r="AU10500"/>
      <c r="AV10500"/>
      <c r="AW10500"/>
      <c r="AX10500"/>
      <c r="AY10500"/>
      <c r="AZ10500"/>
      <c r="BA10500"/>
      <c r="BB10500"/>
      <c r="BC10500"/>
      <c r="BD10500"/>
    </row>
    <row r="10501" spans="1:56" s="4" customFormat="1" x14ac:dyDescent="0.2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  <c r="AF10501"/>
      <c r="AG10501"/>
      <c r="AH10501"/>
      <c r="AI10501"/>
      <c r="AJ10501"/>
      <c r="AK10501"/>
      <c r="AL10501"/>
      <c r="AM10501"/>
      <c r="AN10501"/>
      <c r="AO10501"/>
      <c r="AP10501"/>
      <c r="AQ10501"/>
      <c r="AR10501"/>
      <c r="AS10501"/>
      <c r="AT10501"/>
      <c r="AU10501"/>
      <c r="AV10501"/>
      <c r="AW10501"/>
      <c r="AX10501"/>
      <c r="AY10501"/>
      <c r="AZ10501"/>
      <c r="BA10501"/>
      <c r="BB10501"/>
      <c r="BC10501"/>
      <c r="BD10501"/>
    </row>
    <row r="10502" spans="1:56" s="4" customFormat="1" x14ac:dyDescent="0.2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  <c r="AF10502"/>
      <c r="AG10502"/>
      <c r="AH10502"/>
      <c r="AI10502"/>
      <c r="AJ10502"/>
      <c r="AK10502"/>
      <c r="AL10502"/>
      <c r="AM10502"/>
      <c r="AN10502"/>
      <c r="AO10502"/>
      <c r="AP10502"/>
      <c r="AQ10502"/>
      <c r="AR10502"/>
      <c r="AS10502"/>
      <c r="AT10502"/>
      <c r="AU10502"/>
      <c r="AV10502"/>
      <c r="AW10502"/>
      <c r="AX10502"/>
      <c r="AY10502"/>
      <c r="AZ10502"/>
      <c r="BA10502"/>
      <c r="BB10502"/>
      <c r="BC10502"/>
      <c r="BD10502"/>
    </row>
    <row r="10503" spans="1:56" s="4" customFormat="1" x14ac:dyDescent="0.2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  <c r="AF10503"/>
      <c r="AG10503"/>
      <c r="AH10503"/>
      <c r="AI10503"/>
      <c r="AJ10503"/>
      <c r="AK10503"/>
      <c r="AL10503"/>
      <c r="AM10503"/>
      <c r="AN10503"/>
      <c r="AO10503"/>
      <c r="AP10503"/>
      <c r="AQ10503"/>
      <c r="AR10503"/>
      <c r="AS10503"/>
      <c r="AT10503"/>
      <c r="AU10503"/>
      <c r="AV10503"/>
      <c r="AW10503"/>
      <c r="AX10503"/>
      <c r="AY10503"/>
      <c r="AZ10503"/>
      <c r="BA10503"/>
      <c r="BB10503"/>
      <c r="BC10503"/>
      <c r="BD10503"/>
    </row>
    <row r="10504" spans="1:56" s="4" customFormat="1" x14ac:dyDescent="0.2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  <c r="AF10504"/>
      <c r="AG10504"/>
      <c r="AH10504"/>
      <c r="AI10504"/>
      <c r="AJ10504"/>
      <c r="AK10504"/>
      <c r="AL10504"/>
      <c r="AM10504"/>
      <c r="AN10504"/>
      <c r="AO10504"/>
      <c r="AP10504"/>
      <c r="AQ10504"/>
      <c r="AR10504"/>
      <c r="AS10504"/>
      <c r="AT10504"/>
      <c r="AU10504"/>
      <c r="AV10504"/>
      <c r="AW10504"/>
      <c r="AX10504"/>
      <c r="AY10504"/>
      <c r="AZ10504"/>
      <c r="BA10504"/>
      <c r="BB10504"/>
      <c r="BC10504"/>
      <c r="BD10504"/>
    </row>
    <row r="10505" spans="1:56" s="4" customFormat="1" x14ac:dyDescent="0.2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  <c r="AF10505"/>
      <c r="AG10505"/>
      <c r="AH10505"/>
      <c r="AI10505"/>
      <c r="AJ10505"/>
      <c r="AK10505"/>
      <c r="AL10505"/>
      <c r="AM10505"/>
      <c r="AN10505"/>
      <c r="AO10505"/>
      <c r="AP10505"/>
      <c r="AQ10505"/>
      <c r="AR10505"/>
      <c r="AS10505"/>
      <c r="AT10505"/>
      <c r="AU10505"/>
      <c r="AV10505"/>
      <c r="AW10505"/>
      <c r="AX10505"/>
      <c r="AY10505"/>
      <c r="AZ10505"/>
      <c r="BA10505"/>
      <c r="BB10505"/>
      <c r="BC10505"/>
      <c r="BD10505"/>
    </row>
    <row r="10506" spans="1:56" s="4" customFormat="1" x14ac:dyDescent="0.2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  <c r="AF10506"/>
      <c r="AG10506"/>
      <c r="AH10506"/>
      <c r="AI10506"/>
      <c r="AJ10506"/>
      <c r="AK10506"/>
      <c r="AL10506"/>
      <c r="AM10506"/>
      <c r="AN10506"/>
      <c r="AO10506"/>
      <c r="AP10506"/>
      <c r="AQ10506"/>
      <c r="AR10506"/>
      <c r="AS10506"/>
      <c r="AT10506"/>
      <c r="AU10506"/>
      <c r="AV10506"/>
      <c r="AW10506"/>
      <c r="AX10506"/>
      <c r="AY10506"/>
      <c r="AZ10506"/>
      <c r="BA10506"/>
      <c r="BB10506"/>
      <c r="BC10506"/>
      <c r="BD10506"/>
    </row>
    <row r="10507" spans="1:56" s="4" customFormat="1" x14ac:dyDescent="0.2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  <c r="AF10507"/>
      <c r="AG10507"/>
      <c r="AH10507"/>
      <c r="AI10507"/>
      <c r="AJ10507"/>
      <c r="AK10507"/>
      <c r="AL10507"/>
      <c r="AM10507"/>
      <c r="AN10507"/>
      <c r="AO10507"/>
      <c r="AP10507"/>
      <c r="AQ10507"/>
      <c r="AR10507"/>
      <c r="AS10507"/>
      <c r="AT10507"/>
      <c r="AU10507"/>
      <c r="AV10507"/>
      <c r="AW10507"/>
      <c r="AX10507"/>
      <c r="AY10507"/>
      <c r="AZ10507"/>
      <c r="BA10507"/>
      <c r="BB10507"/>
      <c r="BC10507"/>
      <c r="BD10507"/>
    </row>
    <row r="10508" spans="1:56" s="4" customFormat="1" x14ac:dyDescent="0.2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  <c r="AF10508"/>
      <c r="AG10508"/>
      <c r="AH10508"/>
      <c r="AI10508"/>
      <c r="AJ10508"/>
      <c r="AK10508"/>
      <c r="AL10508"/>
      <c r="AM10508"/>
      <c r="AN10508"/>
      <c r="AO10508"/>
      <c r="AP10508"/>
      <c r="AQ10508"/>
      <c r="AR10508"/>
      <c r="AS10508"/>
      <c r="AT10508"/>
      <c r="AU10508"/>
      <c r="AV10508"/>
      <c r="AW10508"/>
      <c r="AX10508"/>
      <c r="AY10508"/>
      <c r="AZ10508"/>
      <c r="BA10508"/>
      <c r="BB10508"/>
      <c r="BC10508"/>
      <c r="BD10508"/>
    </row>
    <row r="10509" spans="1:56" s="4" customFormat="1" x14ac:dyDescent="0.2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  <c r="AF10509"/>
      <c r="AG10509"/>
      <c r="AH10509"/>
      <c r="AI10509"/>
      <c r="AJ10509"/>
      <c r="AK10509"/>
      <c r="AL10509"/>
      <c r="AM10509"/>
      <c r="AN10509"/>
      <c r="AO10509"/>
      <c r="AP10509"/>
      <c r="AQ10509"/>
      <c r="AR10509"/>
      <c r="AS10509"/>
      <c r="AT10509"/>
      <c r="AU10509"/>
      <c r="AV10509"/>
      <c r="AW10509"/>
      <c r="AX10509"/>
      <c r="AY10509"/>
      <c r="AZ10509"/>
      <c r="BA10509"/>
      <c r="BB10509"/>
      <c r="BC10509"/>
      <c r="BD10509"/>
    </row>
    <row r="10510" spans="1:56" s="4" customFormat="1" x14ac:dyDescent="0.2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  <c r="AF10510"/>
      <c r="AG10510"/>
      <c r="AH10510"/>
      <c r="AI10510"/>
      <c r="AJ10510"/>
      <c r="AK10510"/>
      <c r="AL10510"/>
      <c r="AM10510"/>
      <c r="AN10510"/>
      <c r="AO10510"/>
      <c r="AP10510"/>
      <c r="AQ10510"/>
      <c r="AR10510"/>
      <c r="AS10510"/>
      <c r="AT10510"/>
      <c r="AU10510"/>
      <c r="AV10510"/>
      <c r="AW10510"/>
      <c r="AX10510"/>
      <c r="AY10510"/>
      <c r="AZ10510"/>
      <c r="BA10510"/>
      <c r="BB10510"/>
      <c r="BC10510"/>
      <c r="BD10510"/>
    </row>
    <row r="10511" spans="1:56" s="4" customFormat="1" x14ac:dyDescent="0.2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  <c r="AF10511"/>
      <c r="AG10511"/>
      <c r="AH10511"/>
      <c r="AI10511"/>
      <c r="AJ10511"/>
      <c r="AK10511"/>
      <c r="AL10511"/>
      <c r="AM10511"/>
      <c r="AN10511"/>
      <c r="AO10511"/>
      <c r="AP10511"/>
      <c r="AQ10511"/>
      <c r="AR10511"/>
      <c r="AS10511"/>
      <c r="AT10511"/>
      <c r="AU10511"/>
      <c r="AV10511"/>
      <c r="AW10511"/>
      <c r="AX10511"/>
      <c r="AY10511"/>
      <c r="AZ10511"/>
      <c r="BA10511"/>
      <c r="BB10511"/>
      <c r="BC10511"/>
      <c r="BD10511"/>
    </row>
    <row r="10512" spans="1:56" s="4" customFormat="1" x14ac:dyDescent="0.2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  <c r="AF10512"/>
      <c r="AG10512"/>
      <c r="AH10512"/>
      <c r="AI10512"/>
      <c r="AJ10512"/>
      <c r="AK10512"/>
      <c r="AL10512"/>
      <c r="AM10512"/>
      <c r="AN10512"/>
      <c r="AO10512"/>
      <c r="AP10512"/>
      <c r="AQ10512"/>
      <c r="AR10512"/>
      <c r="AS10512"/>
      <c r="AT10512"/>
      <c r="AU10512"/>
      <c r="AV10512"/>
      <c r="AW10512"/>
      <c r="AX10512"/>
      <c r="AY10512"/>
      <c r="AZ10512"/>
      <c r="BA10512"/>
      <c r="BB10512"/>
      <c r="BC10512"/>
      <c r="BD10512"/>
    </row>
    <row r="10513" spans="1:56" s="4" customFormat="1" x14ac:dyDescent="0.2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  <c r="AF10513"/>
      <c r="AG10513"/>
      <c r="AH10513"/>
      <c r="AI10513"/>
      <c r="AJ10513"/>
      <c r="AK10513"/>
      <c r="AL10513"/>
      <c r="AM10513"/>
      <c r="AN10513"/>
      <c r="AO10513"/>
      <c r="AP10513"/>
      <c r="AQ10513"/>
      <c r="AR10513"/>
      <c r="AS10513"/>
      <c r="AT10513"/>
      <c r="AU10513"/>
      <c r="AV10513"/>
      <c r="AW10513"/>
      <c r="AX10513"/>
      <c r="AY10513"/>
      <c r="AZ10513"/>
      <c r="BA10513"/>
      <c r="BB10513"/>
      <c r="BC10513"/>
      <c r="BD10513"/>
    </row>
    <row r="10514" spans="1:56" s="4" customFormat="1" x14ac:dyDescent="0.2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  <c r="AF10514"/>
      <c r="AG10514"/>
      <c r="AH10514"/>
      <c r="AI10514"/>
      <c r="AJ10514"/>
      <c r="AK10514"/>
      <c r="AL10514"/>
      <c r="AM10514"/>
      <c r="AN10514"/>
      <c r="AO10514"/>
      <c r="AP10514"/>
      <c r="AQ10514"/>
      <c r="AR10514"/>
      <c r="AS10514"/>
      <c r="AT10514"/>
      <c r="AU10514"/>
      <c r="AV10514"/>
      <c r="AW10514"/>
      <c r="AX10514"/>
      <c r="AY10514"/>
      <c r="AZ10514"/>
      <c r="BA10514"/>
      <c r="BB10514"/>
      <c r="BC10514"/>
      <c r="BD10514"/>
    </row>
    <row r="10515" spans="1:56" s="4" customFormat="1" x14ac:dyDescent="0.2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  <c r="AF10515"/>
      <c r="AG10515"/>
      <c r="AH10515"/>
      <c r="AI10515"/>
      <c r="AJ10515"/>
      <c r="AK10515"/>
      <c r="AL10515"/>
      <c r="AM10515"/>
      <c r="AN10515"/>
      <c r="AO10515"/>
      <c r="AP10515"/>
      <c r="AQ10515"/>
      <c r="AR10515"/>
      <c r="AS10515"/>
      <c r="AT10515"/>
      <c r="AU10515"/>
      <c r="AV10515"/>
      <c r="AW10515"/>
      <c r="AX10515"/>
      <c r="AY10515"/>
      <c r="AZ10515"/>
      <c r="BA10515"/>
      <c r="BB10515"/>
      <c r="BC10515"/>
      <c r="BD10515"/>
    </row>
    <row r="10516" spans="1:56" s="4" customFormat="1" x14ac:dyDescent="0.2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  <c r="AF10516"/>
      <c r="AG10516"/>
      <c r="AH10516"/>
      <c r="AI10516"/>
      <c r="AJ10516"/>
      <c r="AK10516"/>
      <c r="AL10516"/>
      <c r="AM10516"/>
      <c r="AN10516"/>
      <c r="AO10516"/>
      <c r="AP10516"/>
      <c r="AQ10516"/>
      <c r="AR10516"/>
      <c r="AS10516"/>
      <c r="AT10516"/>
      <c r="AU10516"/>
      <c r="AV10516"/>
      <c r="AW10516"/>
      <c r="AX10516"/>
      <c r="AY10516"/>
      <c r="AZ10516"/>
      <c r="BA10516"/>
      <c r="BB10516"/>
      <c r="BC10516"/>
      <c r="BD10516"/>
    </row>
    <row r="10517" spans="1:56" s="4" customFormat="1" x14ac:dyDescent="0.2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  <c r="AF10517"/>
      <c r="AG10517"/>
      <c r="AH10517"/>
      <c r="AI10517"/>
      <c r="AJ10517"/>
      <c r="AK10517"/>
      <c r="AL10517"/>
      <c r="AM10517"/>
      <c r="AN10517"/>
      <c r="AO10517"/>
      <c r="AP10517"/>
      <c r="AQ10517"/>
      <c r="AR10517"/>
      <c r="AS10517"/>
      <c r="AT10517"/>
      <c r="AU10517"/>
      <c r="AV10517"/>
      <c r="AW10517"/>
      <c r="AX10517"/>
      <c r="AY10517"/>
      <c r="AZ10517"/>
      <c r="BA10517"/>
      <c r="BB10517"/>
      <c r="BC10517"/>
      <c r="BD10517"/>
    </row>
    <row r="10518" spans="1:56" s="4" customFormat="1" x14ac:dyDescent="0.2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  <c r="AF10518"/>
      <c r="AG10518"/>
      <c r="AH10518"/>
      <c r="AI10518"/>
      <c r="AJ10518"/>
      <c r="AK10518"/>
      <c r="AL10518"/>
      <c r="AM10518"/>
      <c r="AN10518"/>
      <c r="AO10518"/>
      <c r="AP10518"/>
      <c r="AQ10518"/>
      <c r="AR10518"/>
      <c r="AS10518"/>
      <c r="AT10518"/>
      <c r="AU10518"/>
      <c r="AV10518"/>
      <c r="AW10518"/>
      <c r="AX10518"/>
      <c r="AY10518"/>
      <c r="AZ10518"/>
      <c r="BA10518"/>
      <c r="BB10518"/>
      <c r="BC10518"/>
      <c r="BD10518"/>
    </row>
    <row r="10519" spans="1:56" s="4" customFormat="1" x14ac:dyDescent="0.2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  <c r="AF10519"/>
      <c r="AG10519"/>
      <c r="AH10519"/>
      <c r="AI10519"/>
      <c r="AJ10519"/>
      <c r="AK10519"/>
      <c r="AL10519"/>
      <c r="AM10519"/>
      <c r="AN10519"/>
      <c r="AO10519"/>
      <c r="AP10519"/>
      <c r="AQ10519"/>
      <c r="AR10519"/>
      <c r="AS10519"/>
      <c r="AT10519"/>
      <c r="AU10519"/>
      <c r="AV10519"/>
      <c r="AW10519"/>
      <c r="AX10519"/>
      <c r="AY10519"/>
      <c r="AZ10519"/>
      <c r="BA10519"/>
      <c r="BB10519"/>
      <c r="BC10519"/>
      <c r="BD10519"/>
    </row>
    <row r="10520" spans="1:56" s="4" customFormat="1" x14ac:dyDescent="0.2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  <c r="AE10520"/>
      <c r="AF10520"/>
      <c r="AG10520"/>
      <c r="AH10520"/>
      <c r="AI10520"/>
      <c r="AJ10520"/>
      <c r="AK10520"/>
      <c r="AL10520"/>
      <c r="AM10520"/>
      <c r="AN10520"/>
      <c r="AO10520"/>
      <c r="AP10520"/>
      <c r="AQ10520"/>
      <c r="AR10520"/>
      <c r="AS10520"/>
      <c r="AT10520"/>
      <c r="AU10520"/>
      <c r="AV10520"/>
      <c r="AW10520"/>
      <c r="AX10520"/>
      <c r="AY10520"/>
      <c r="AZ10520"/>
      <c r="BA10520"/>
      <c r="BB10520"/>
      <c r="BC10520"/>
      <c r="BD10520"/>
    </row>
    <row r="10521" spans="1:56" s="4" customFormat="1" x14ac:dyDescent="0.2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  <c r="AF10521"/>
      <c r="AG10521"/>
      <c r="AH10521"/>
      <c r="AI10521"/>
      <c r="AJ10521"/>
      <c r="AK10521"/>
      <c r="AL10521"/>
      <c r="AM10521"/>
      <c r="AN10521"/>
      <c r="AO10521"/>
      <c r="AP10521"/>
      <c r="AQ10521"/>
      <c r="AR10521"/>
      <c r="AS10521"/>
      <c r="AT10521"/>
      <c r="AU10521"/>
      <c r="AV10521"/>
      <c r="AW10521"/>
      <c r="AX10521"/>
      <c r="AY10521"/>
      <c r="AZ10521"/>
      <c r="BA10521"/>
      <c r="BB10521"/>
      <c r="BC10521"/>
      <c r="BD10521"/>
    </row>
    <row r="10522" spans="1:56" s="4" customFormat="1" x14ac:dyDescent="0.2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  <c r="AF10522"/>
      <c r="AG10522"/>
      <c r="AH10522"/>
      <c r="AI10522"/>
      <c r="AJ10522"/>
      <c r="AK10522"/>
      <c r="AL10522"/>
      <c r="AM10522"/>
      <c r="AN10522"/>
      <c r="AO10522"/>
      <c r="AP10522"/>
      <c r="AQ10522"/>
      <c r="AR10522"/>
      <c r="AS10522"/>
      <c r="AT10522"/>
      <c r="AU10522"/>
      <c r="AV10522"/>
      <c r="AW10522"/>
      <c r="AX10522"/>
      <c r="AY10522"/>
      <c r="AZ10522"/>
      <c r="BA10522"/>
      <c r="BB10522"/>
      <c r="BC10522"/>
      <c r="BD10522"/>
    </row>
    <row r="10523" spans="1:56" s="4" customFormat="1" x14ac:dyDescent="0.2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  <c r="AF10523"/>
      <c r="AG10523"/>
      <c r="AH10523"/>
      <c r="AI10523"/>
      <c r="AJ10523"/>
      <c r="AK10523"/>
      <c r="AL10523"/>
      <c r="AM10523"/>
      <c r="AN10523"/>
      <c r="AO10523"/>
      <c r="AP10523"/>
      <c r="AQ10523"/>
      <c r="AR10523"/>
      <c r="AS10523"/>
      <c r="AT10523"/>
      <c r="AU10523"/>
      <c r="AV10523"/>
      <c r="AW10523"/>
      <c r="AX10523"/>
      <c r="AY10523"/>
      <c r="AZ10523"/>
      <c r="BA10523"/>
      <c r="BB10523"/>
      <c r="BC10523"/>
      <c r="BD10523"/>
    </row>
    <row r="10524" spans="1:56" s="4" customFormat="1" x14ac:dyDescent="0.2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  <c r="AF10524"/>
      <c r="AG10524"/>
      <c r="AH10524"/>
      <c r="AI10524"/>
      <c r="AJ10524"/>
      <c r="AK10524"/>
      <c r="AL10524"/>
      <c r="AM10524"/>
      <c r="AN10524"/>
      <c r="AO10524"/>
      <c r="AP10524"/>
      <c r="AQ10524"/>
      <c r="AR10524"/>
      <c r="AS10524"/>
      <c r="AT10524"/>
      <c r="AU10524"/>
      <c r="AV10524"/>
      <c r="AW10524"/>
      <c r="AX10524"/>
      <c r="AY10524"/>
      <c r="AZ10524"/>
      <c r="BA10524"/>
      <c r="BB10524"/>
      <c r="BC10524"/>
      <c r="BD10524"/>
    </row>
    <row r="10525" spans="1:56" s="4" customFormat="1" x14ac:dyDescent="0.2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  <c r="AF10525"/>
      <c r="AG10525"/>
      <c r="AH10525"/>
      <c r="AI10525"/>
      <c r="AJ10525"/>
      <c r="AK10525"/>
      <c r="AL10525"/>
      <c r="AM10525"/>
      <c r="AN10525"/>
      <c r="AO10525"/>
      <c r="AP10525"/>
      <c r="AQ10525"/>
      <c r="AR10525"/>
      <c r="AS10525"/>
      <c r="AT10525"/>
      <c r="AU10525"/>
      <c r="AV10525"/>
      <c r="AW10525"/>
      <c r="AX10525"/>
      <c r="AY10525"/>
      <c r="AZ10525"/>
      <c r="BA10525"/>
      <c r="BB10525"/>
      <c r="BC10525"/>
      <c r="BD10525"/>
    </row>
    <row r="10526" spans="1:56" s="4" customFormat="1" x14ac:dyDescent="0.2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  <c r="AF10526"/>
      <c r="AG10526"/>
      <c r="AH10526"/>
      <c r="AI10526"/>
      <c r="AJ10526"/>
      <c r="AK10526"/>
      <c r="AL10526"/>
      <c r="AM10526"/>
      <c r="AN10526"/>
      <c r="AO10526"/>
      <c r="AP10526"/>
      <c r="AQ10526"/>
      <c r="AR10526"/>
      <c r="AS10526"/>
      <c r="AT10526"/>
      <c r="AU10526"/>
      <c r="AV10526"/>
      <c r="AW10526"/>
      <c r="AX10526"/>
      <c r="AY10526"/>
      <c r="AZ10526"/>
      <c r="BA10526"/>
      <c r="BB10526"/>
      <c r="BC10526"/>
      <c r="BD10526"/>
    </row>
    <row r="10527" spans="1:56" s="4" customFormat="1" x14ac:dyDescent="0.2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  <c r="AF10527"/>
      <c r="AG10527"/>
      <c r="AH10527"/>
      <c r="AI10527"/>
      <c r="AJ10527"/>
      <c r="AK10527"/>
      <c r="AL10527"/>
      <c r="AM10527"/>
      <c r="AN10527"/>
      <c r="AO10527"/>
      <c r="AP10527"/>
      <c r="AQ10527"/>
      <c r="AR10527"/>
      <c r="AS10527"/>
      <c r="AT10527"/>
      <c r="AU10527"/>
      <c r="AV10527"/>
      <c r="AW10527"/>
      <c r="AX10527"/>
      <c r="AY10527"/>
      <c r="AZ10527"/>
      <c r="BA10527"/>
      <c r="BB10527"/>
      <c r="BC10527"/>
      <c r="BD10527"/>
    </row>
    <row r="10528" spans="1:56" s="4" customFormat="1" x14ac:dyDescent="0.2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  <c r="AF10528"/>
      <c r="AG10528"/>
      <c r="AH10528"/>
      <c r="AI10528"/>
      <c r="AJ10528"/>
      <c r="AK10528"/>
      <c r="AL10528"/>
      <c r="AM10528"/>
      <c r="AN10528"/>
      <c r="AO10528"/>
      <c r="AP10528"/>
      <c r="AQ10528"/>
      <c r="AR10528"/>
      <c r="AS10528"/>
      <c r="AT10528"/>
      <c r="AU10528"/>
      <c r="AV10528"/>
      <c r="AW10528"/>
      <c r="AX10528"/>
      <c r="AY10528"/>
      <c r="AZ10528"/>
      <c r="BA10528"/>
      <c r="BB10528"/>
      <c r="BC10528"/>
      <c r="BD10528"/>
    </row>
    <row r="10529" spans="1:56" s="4" customFormat="1" x14ac:dyDescent="0.2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  <c r="AF10529"/>
      <c r="AG10529"/>
      <c r="AH10529"/>
      <c r="AI10529"/>
      <c r="AJ10529"/>
      <c r="AK10529"/>
      <c r="AL10529"/>
      <c r="AM10529"/>
      <c r="AN10529"/>
      <c r="AO10529"/>
      <c r="AP10529"/>
      <c r="AQ10529"/>
      <c r="AR10529"/>
      <c r="AS10529"/>
      <c r="AT10529"/>
      <c r="AU10529"/>
      <c r="AV10529"/>
      <c r="AW10529"/>
      <c r="AX10529"/>
      <c r="AY10529"/>
      <c r="AZ10529"/>
      <c r="BA10529"/>
      <c r="BB10529"/>
      <c r="BC10529"/>
      <c r="BD10529"/>
    </row>
    <row r="10530" spans="1:56" s="4" customFormat="1" x14ac:dyDescent="0.2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  <c r="AF10530"/>
      <c r="AG10530"/>
      <c r="AH10530"/>
      <c r="AI10530"/>
      <c r="AJ10530"/>
      <c r="AK10530"/>
      <c r="AL10530"/>
      <c r="AM10530"/>
      <c r="AN10530"/>
      <c r="AO10530"/>
      <c r="AP10530"/>
      <c r="AQ10530"/>
      <c r="AR10530"/>
      <c r="AS10530"/>
      <c r="AT10530"/>
      <c r="AU10530"/>
      <c r="AV10530"/>
      <c r="AW10530"/>
      <c r="AX10530"/>
      <c r="AY10530"/>
      <c r="AZ10530"/>
      <c r="BA10530"/>
      <c r="BB10530"/>
      <c r="BC10530"/>
      <c r="BD10530"/>
    </row>
    <row r="10531" spans="1:56" s="4" customFormat="1" x14ac:dyDescent="0.2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  <c r="AF10531"/>
      <c r="AG10531"/>
      <c r="AH10531"/>
      <c r="AI10531"/>
      <c r="AJ10531"/>
      <c r="AK10531"/>
      <c r="AL10531"/>
      <c r="AM10531"/>
      <c r="AN10531"/>
      <c r="AO10531"/>
      <c r="AP10531"/>
      <c r="AQ10531"/>
      <c r="AR10531"/>
      <c r="AS10531"/>
      <c r="AT10531"/>
      <c r="AU10531"/>
      <c r="AV10531"/>
      <c r="AW10531"/>
      <c r="AX10531"/>
      <c r="AY10531"/>
      <c r="AZ10531"/>
      <c r="BA10531"/>
      <c r="BB10531"/>
      <c r="BC10531"/>
      <c r="BD10531"/>
    </row>
    <row r="10532" spans="1:56" s="4" customFormat="1" x14ac:dyDescent="0.2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  <c r="AF10532"/>
      <c r="AG10532"/>
      <c r="AH10532"/>
      <c r="AI10532"/>
      <c r="AJ10532"/>
      <c r="AK10532"/>
      <c r="AL10532"/>
      <c r="AM10532"/>
      <c r="AN10532"/>
      <c r="AO10532"/>
      <c r="AP10532"/>
      <c r="AQ10532"/>
      <c r="AR10532"/>
      <c r="AS10532"/>
      <c r="AT10532"/>
      <c r="AU10532"/>
      <c r="AV10532"/>
      <c r="AW10532"/>
      <c r="AX10532"/>
      <c r="AY10532"/>
      <c r="AZ10532"/>
      <c r="BA10532"/>
      <c r="BB10532"/>
      <c r="BC10532"/>
      <c r="BD10532"/>
    </row>
    <row r="10533" spans="1:56" s="4" customFormat="1" x14ac:dyDescent="0.2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  <c r="AF10533"/>
      <c r="AG10533"/>
      <c r="AH10533"/>
      <c r="AI10533"/>
      <c r="AJ10533"/>
      <c r="AK10533"/>
      <c r="AL10533"/>
      <c r="AM10533"/>
      <c r="AN10533"/>
      <c r="AO10533"/>
      <c r="AP10533"/>
      <c r="AQ10533"/>
      <c r="AR10533"/>
      <c r="AS10533"/>
      <c r="AT10533"/>
      <c r="AU10533"/>
      <c r="AV10533"/>
      <c r="AW10533"/>
      <c r="AX10533"/>
      <c r="AY10533"/>
      <c r="AZ10533"/>
      <c r="BA10533"/>
      <c r="BB10533"/>
      <c r="BC10533"/>
      <c r="BD10533"/>
    </row>
    <row r="10534" spans="1:56" s="4" customFormat="1" x14ac:dyDescent="0.2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  <c r="AF10534"/>
      <c r="AG10534"/>
      <c r="AH10534"/>
      <c r="AI10534"/>
      <c r="AJ10534"/>
      <c r="AK10534"/>
      <c r="AL10534"/>
      <c r="AM10534"/>
      <c r="AN10534"/>
      <c r="AO10534"/>
      <c r="AP10534"/>
      <c r="AQ10534"/>
      <c r="AR10534"/>
      <c r="AS10534"/>
      <c r="AT10534"/>
      <c r="AU10534"/>
      <c r="AV10534"/>
      <c r="AW10534"/>
      <c r="AX10534"/>
      <c r="AY10534"/>
      <c r="AZ10534"/>
      <c r="BA10534"/>
      <c r="BB10534"/>
      <c r="BC10534"/>
      <c r="BD10534"/>
    </row>
    <row r="10535" spans="1:56" s="4" customFormat="1" x14ac:dyDescent="0.2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  <c r="AF10535"/>
      <c r="AG10535"/>
      <c r="AH10535"/>
      <c r="AI10535"/>
      <c r="AJ10535"/>
      <c r="AK10535"/>
      <c r="AL10535"/>
      <c r="AM10535"/>
      <c r="AN10535"/>
      <c r="AO10535"/>
      <c r="AP10535"/>
      <c r="AQ10535"/>
      <c r="AR10535"/>
      <c r="AS10535"/>
      <c r="AT10535"/>
      <c r="AU10535"/>
      <c r="AV10535"/>
      <c r="AW10535"/>
      <c r="AX10535"/>
      <c r="AY10535"/>
      <c r="AZ10535"/>
      <c r="BA10535"/>
      <c r="BB10535"/>
      <c r="BC10535"/>
      <c r="BD10535"/>
    </row>
    <row r="10536" spans="1:56" s="4" customFormat="1" x14ac:dyDescent="0.2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  <c r="AF10536"/>
      <c r="AG10536"/>
      <c r="AH10536"/>
      <c r="AI10536"/>
      <c r="AJ10536"/>
      <c r="AK10536"/>
      <c r="AL10536"/>
      <c r="AM10536"/>
      <c r="AN10536"/>
      <c r="AO10536"/>
      <c r="AP10536"/>
      <c r="AQ10536"/>
      <c r="AR10536"/>
      <c r="AS10536"/>
      <c r="AT10536"/>
      <c r="AU10536"/>
      <c r="AV10536"/>
      <c r="AW10536"/>
      <c r="AX10536"/>
      <c r="AY10536"/>
      <c r="AZ10536"/>
      <c r="BA10536"/>
      <c r="BB10536"/>
      <c r="BC10536"/>
      <c r="BD10536"/>
    </row>
    <row r="10537" spans="1:56" s="4" customFormat="1" x14ac:dyDescent="0.2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  <c r="AF10537"/>
      <c r="AG10537"/>
      <c r="AH10537"/>
      <c r="AI10537"/>
      <c r="AJ10537"/>
      <c r="AK10537"/>
      <c r="AL10537"/>
      <c r="AM10537"/>
      <c r="AN10537"/>
      <c r="AO10537"/>
      <c r="AP10537"/>
      <c r="AQ10537"/>
      <c r="AR10537"/>
      <c r="AS10537"/>
      <c r="AT10537"/>
      <c r="AU10537"/>
      <c r="AV10537"/>
      <c r="AW10537"/>
      <c r="AX10537"/>
      <c r="AY10537"/>
      <c r="AZ10537"/>
      <c r="BA10537"/>
      <c r="BB10537"/>
      <c r="BC10537"/>
      <c r="BD10537"/>
    </row>
    <row r="10538" spans="1:56" s="4" customFormat="1" x14ac:dyDescent="0.2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  <c r="AF10538"/>
      <c r="AG10538"/>
      <c r="AH10538"/>
      <c r="AI10538"/>
      <c r="AJ10538"/>
      <c r="AK10538"/>
      <c r="AL10538"/>
      <c r="AM10538"/>
      <c r="AN10538"/>
      <c r="AO10538"/>
      <c r="AP10538"/>
      <c r="AQ10538"/>
      <c r="AR10538"/>
      <c r="AS10538"/>
      <c r="AT10538"/>
      <c r="AU10538"/>
      <c r="AV10538"/>
      <c r="AW10538"/>
      <c r="AX10538"/>
      <c r="AY10538"/>
      <c r="AZ10538"/>
      <c r="BA10538"/>
      <c r="BB10538"/>
      <c r="BC10538"/>
      <c r="BD10538"/>
    </row>
    <row r="10539" spans="1:56" s="4" customFormat="1" x14ac:dyDescent="0.2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  <c r="AF10539"/>
      <c r="AG10539"/>
      <c r="AH10539"/>
      <c r="AI10539"/>
      <c r="AJ10539"/>
      <c r="AK10539"/>
      <c r="AL10539"/>
      <c r="AM10539"/>
      <c r="AN10539"/>
      <c r="AO10539"/>
      <c r="AP10539"/>
      <c r="AQ10539"/>
      <c r="AR10539"/>
      <c r="AS10539"/>
      <c r="AT10539"/>
      <c r="AU10539"/>
      <c r="AV10539"/>
      <c r="AW10539"/>
      <c r="AX10539"/>
      <c r="AY10539"/>
      <c r="AZ10539"/>
      <c r="BA10539"/>
      <c r="BB10539"/>
      <c r="BC10539"/>
      <c r="BD10539"/>
    </row>
    <row r="10540" spans="1:56" s="4" customFormat="1" x14ac:dyDescent="0.2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  <c r="AF10540"/>
      <c r="AG10540"/>
      <c r="AH10540"/>
      <c r="AI10540"/>
      <c r="AJ10540"/>
      <c r="AK10540"/>
      <c r="AL10540"/>
      <c r="AM10540"/>
      <c r="AN10540"/>
      <c r="AO10540"/>
      <c r="AP10540"/>
      <c r="AQ10540"/>
      <c r="AR10540"/>
      <c r="AS10540"/>
      <c r="AT10540"/>
      <c r="AU10540"/>
      <c r="AV10540"/>
      <c r="AW10540"/>
      <c r="AX10540"/>
      <c r="AY10540"/>
      <c r="AZ10540"/>
      <c r="BA10540"/>
      <c r="BB10540"/>
      <c r="BC10540"/>
      <c r="BD10540"/>
    </row>
    <row r="10541" spans="1:56" s="4" customFormat="1" x14ac:dyDescent="0.2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  <c r="AF10541"/>
      <c r="AG10541"/>
      <c r="AH10541"/>
      <c r="AI10541"/>
      <c r="AJ10541"/>
      <c r="AK10541"/>
      <c r="AL10541"/>
      <c r="AM10541"/>
      <c r="AN10541"/>
      <c r="AO10541"/>
      <c r="AP10541"/>
      <c r="AQ10541"/>
      <c r="AR10541"/>
      <c r="AS10541"/>
      <c r="AT10541"/>
      <c r="AU10541"/>
      <c r="AV10541"/>
      <c r="AW10541"/>
      <c r="AX10541"/>
      <c r="AY10541"/>
      <c r="AZ10541"/>
      <c r="BA10541"/>
      <c r="BB10541"/>
      <c r="BC10541"/>
      <c r="BD10541"/>
    </row>
    <row r="10542" spans="1:56" s="4" customFormat="1" x14ac:dyDescent="0.2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  <c r="AF10542"/>
      <c r="AG10542"/>
      <c r="AH10542"/>
      <c r="AI10542"/>
      <c r="AJ10542"/>
      <c r="AK10542"/>
      <c r="AL10542"/>
      <c r="AM10542"/>
      <c r="AN10542"/>
      <c r="AO10542"/>
      <c r="AP10542"/>
      <c r="AQ10542"/>
      <c r="AR10542"/>
      <c r="AS10542"/>
      <c r="AT10542"/>
      <c r="AU10542"/>
      <c r="AV10542"/>
      <c r="AW10542"/>
      <c r="AX10542"/>
      <c r="AY10542"/>
      <c r="AZ10542"/>
      <c r="BA10542"/>
      <c r="BB10542"/>
      <c r="BC10542"/>
      <c r="BD10542"/>
    </row>
    <row r="10543" spans="1:56" s="4" customFormat="1" x14ac:dyDescent="0.2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  <c r="AF10543"/>
      <c r="AG10543"/>
      <c r="AH10543"/>
      <c r="AI10543"/>
      <c r="AJ10543"/>
      <c r="AK10543"/>
      <c r="AL10543"/>
      <c r="AM10543"/>
      <c r="AN10543"/>
      <c r="AO10543"/>
      <c r="AP10543"/>
      <c r="AQ10543"/>
      <c r="AR10543"/>
      <c r="AS10543"/>
      <c r="AT10543"/>
      <c r="AU10543"/>
      <c r="AV10543"/>
      <c r="AW10543"/>
      <c r="AX10543"/>
      <c r="AY10543"/>
      <c r="AZ10543"/>
      <c r="BA10543"/>
      <c r="BB10543"/>
      <c r="BC10543"/>
      <c r="BD10543"/>
    </row>
    <row r="10544" spans="1:56" s="4" customFormat="1" x14ac:dyDescent="0.2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  <c r="AF10544"/>
      <c r="AG10544"/>
      <c r="AH10544"/>
      <c r="AI10544"/>
      <c r="AJ10544"/>
      <c r="AK10544"/>
      <c r="AL10544"/>
      <c r="AM10544"/>
      <c r="AN10544"/>
      <c r="AO10544"/>
      <c r="AP10544"/>
      <c r="AQ10544"/>
      <c r="AR10544"/>
      <c r="AS10544"/>
      <c r="AT10544"/>
      <c r="AU10544"/>
      <c r="AV10544"/>
      <c r="AW10544"/>
      <c r="AX10544"/>
      <c r="AY10544"/>
      <c r="AZ10544"/>
      <c r="BA10544"/>
      <c r="BB10544"/>
      <c r="BC10544"/>
      <c r="BD10544"/>
    </row>
    <row r="10545" spans="1:56" s="4" customFormat="1" x14ac:dyDescent="0.2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  <c r="AF10545"/>
      <c r="AG10545"/>
      <c r="AH10545"/>
      <c r="AI10545"/>
      <c r="AJ10545"/>
      <c r="AK10545"/>
      <c r="AL10545"/>
      <c r="AM10545"/>
      <c r="AN10545"/>
      <c r="AO10545"/>
      <c r="AP10545"/>
      <c r="AQ10545"/>
      <c r="AR10545"/>
      <c r="AS10545"/>
      <c r="AT10545"/>
      <c r="AU10545"/>
      <c r="AV10545"/>
      <c r="AW10545"/>
      <c r="AX10545"/>
      <c r="AY10545"/>
      <c r="AZ10545"/>
      <c r="BA10545"/>
      <c r="BB10545"/>
      <c r="BC10545"/>
      <c r="BD10545"/>
    </row>
    <row r="10546" spans="1:56" s="4" customFormat="1" x14ac:dyDescent="0.2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  <c r="AF10546"/>
      <c r="AG10546"/>
      <c r="AH10546"/>
      <c r="AI10546"/>
      <c r="AJ10546"/>
      <c r="AK10546"/>
      <c r="AL10546"/>
      <c r="AM10546"/>
      <c r="AN10546"/>
      <c r="AO10546"/>
      <c r="AP10546"/>
      <c r="AQ10546"/>
      <c r="AR10546"/>
      <c r="AS10546"/>
      <c r="AT10546"/>
      <c r="AU10546"/>
      <c r="AV10546"/>
      <c r="AW10546"/>
      <c r="AX10546"/>
      <c r="AY10546"/>
      <c r="AZ10546"/>
      <c r="BA10546"/>
      <c r="BB10546"/>
      <c r="BC10546"/>
      <c r="BD10546"/>
    </row>
    <row r="10547" spans="1:56" s="4" customFormat="1" x14ac:dyDescent="0.2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  <c r="AF10547"/>
      <c r="AG10547"/>
      <c r="AH10547"/>
      <c r="AI10547"/>
      <c r="AJ10547"/>
      <c r="AK10547"/>
      <c r="AL10547"/>
      <c r="AM10547"/>
      <c r="AN10547"/>
      <c r="AO10547"/>
      <c r="AP10547"/>
      <c r="AQ10547"/>
      <c r="AR10547"/>
      <c r="AS10547"/>
      <c r="AT10547"/>
      <c r="AU10547"/>
      <c r="AV10547"/>
      <c r="AW10547"/>
      <c r="AX10547"/>
      <c r="AY10547"/>
      <c r="AZ10547"/>
      <c r="BA10547"/>
      <c r="BB10547"/>
      <c r="BC10547"/>
      <c r="BD10547"/>
    </row>
    <row r="10548" spans="1:56" s="4" customFormat="1" x14ac:dyDescent="0.2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  <c r="AF10548"/>
      <c r="AG10548"/>
      <c r="AH10548"/>
      <c r="AI10548"/>
      <c r="AJ10548"/>
      <c r="AK10548"/>
      <c r="AL10548"/>
      <c r="AM10548"/>
      <c r="AN10548"/>
      <c r="AO10548"/>
      <c r="AP10548"/>
      <c r="AQ10548"/>
      <c r="AR10548"/>
      <c r="AS10548"/>
      <c r="AT10548"/>
      <c r="AU10548"/>
      <c r="AV10548"/>
      <c r="AW10548"/>
      <c r="AX10548"/>
      <c r="AY10548"/>
      <c r="AZ10548"/>
      <c r="BA10548"/>
      <c r="BB10548"/>
      <c r="BC10548"/>
      <c r="BD10548"/>
    </row>
    <row r="10549" spans="1:56" s="4" customFormat="1" x14ac:dyDescent="0.2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  <c r="AF10549"/>
      <c r="AG10549"/>
      <c r="AH10549"/>
      <c r="AI10549"/>
      <c r="AJ10549"/>
      <c r="AK10549"/>
      <c r="AL10549"/>
      <c r="AM10549"/>
      <c r="AN10549"/>
      <c r="AO10549"/>
      <c r="AP10549"/>
      <c r="AQ10549"/>
      <c r="AR10549"/>
      <c r="AS10549"/>
      <c r="AT10549"/>
      <c r="AU10549"/>
      <c r="AV10549"/>
      <c r="AW10549"/>
      <c r="AX10549"/>
      <c r="AY10549"/>
      <c r="AZ10549"/>
      <c r="BA10549"/>
      <c r="BB10549"/>
      <c r="BC10549"/>
      <c r="BD10549"/>
    </row>
    <row r="10550" spans="1:56" s="4" customFormat="1" x14ac:dyDescent="0.2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  <c r="AF10550"/>
      <c r="AG10550"/>
      <c r="AH10550"/>
      <c r="AI10550"/>
      <c r="AJ10550"/>
      <c r="AK10550"/>
      <c r="AL10550"/>
      <c r="AM10550"/>
      <c r="AN10550"/>
      <c r="AO10550"/>
      <c r="AP10550"/>
      <c r="AQ10550"/>
      <c r="AR10550"/>
      <c r="AS10550"/>
      <c r="AT10550"/>
      <c r="AU10550"/>
      <c r="AV10550"/>
      <c r="AW10550"/>
      <c r="AX10550"/>
      <c r="AY10550"/>
      <c r="AZ10550"/>
      <c r="BA10550"/>
      <c r="BB10550"/>
      <c r="BC10550"/>
      <c r="BD10550"/>
    </row>
    <row r="10551" spans="1:56" s="4" customFormat="1" x14ac:dyDescent="0.2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  <c r="AF10551"/>
      <c r="AG10551"/>
      <c r="AH10551"/>
      <c r="AI10551"/>
      <c r="AJ10551"/>
      <c r="AK10551"/>
      <c r="AL10551"/>
      <c r="AM10551"/>
      <c r="AN10551"/>
      <c r="AO10551"/>
      <c r="AP10551"/>
      <c r="AQ10551"/>
      <c r="AR10551"/>
      <c r="AS10551"/>
      <c r="AT10551"/>
      <c r="AU10551"/>
      <c r="AV10551"/>
      <c r="AW10551"/>
      <c r="AX10551"/>
      <c r="AY10551"/>
      <c r="AZ10551"/>
      <c r="BA10551"/>
      <c r="BB10551"/>
      <c r="BC10551"/>
      <c r="BD10551"/>
    </row>
    <row r="10552" spans="1:56" s="4" customFormat="1" x14ac:dyDescent="0.2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  <c r="AF10552"/>
      <c r="AG10552"/>
      <c r="AH10552"/>
      <c r="AI10552"/>
      <c r="AJ10552"/>
      <c r="AK10552"/>
      <c r="AL10552"/>
      <c r="AM10552"/>
      <c r="AN10552"/>
      <c r="AO10552"/>
      <c r="AP10552"/>
      <c r="AQ10552"/>
      <c r="AR10552"/>
      <c r="AS10552"/>
      <c r="AT10552"/>
      <c r="AU10552"/>
      <c r="AV10552"/>
      <c r="AW10552"/>
      <c r="AX10552"/>
      <c r="AY10552"/>
      <c r="AZ10552"/>
      <c r="BA10552"/>
      <c r="BB10552"/>
      <c r="BC10552"/>
      <c r="BD10552"/>
    </row>
    <row r="10553" spans="1:56" s="4" customFormat="1" x14ac:dyDescent="0.2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  <c r="AF10553"/>
      <c r="AG10553"/>
      <c r="AH10553"/>
      <c r="AI10553"/>
      <c r="AJ10553"/>
      <c r="AK10553"/>
      <c r="AL10553"/>
      <c r="AM10553"/>
      <c r="AN10553"/>
      <c r="AO10553"/>
      <c r="AP10553"/>
      <c r="AQ10553"/>
      <c r="AR10553"/>
      <c r="AS10553"/>
      <c r="AT10553"/>
      <c r="AU10553"/>
      <c r="AV10553"/>
      <c r="AW10553"/>
      <c r="AX10553"/>
      <c r="AY10553"/>
      <c r="AZ10553"/>
      <c r="BA10553"/>
      <c r="BB10553"/>
      <c r="BC10553"/>
      <c r="BD10553"/>
    </row>
    <row r="10554" spans="1:56" s="4" customFormat="1" x14ac:dyDescent="0.2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  <c r="AF10554"/>
      <c r="AG10554"/>
      <c r="AH10554"/>
      <c r="AI10554"/>
      <c r="AJ10554"/>
      <c r="AK10554"/>
      <c r="AL10554"/>
      <c r="AM10554"/>
      <c r="AN10554"/>
      <c r="AO10554"/>
      <c r="AP10554"/>
      <c r="AQ10554"/>
      <c r="AR10554"/>
      <c r="AS10554"/>
      <c r="AT10554"/>
      <c r="AU10554"/>
      <c r="AV10554"/>
      <c r="AW10554"/>
      <c r="AX10554"/>
      <c r="AY10554"/>
      <c r="AZ10554"/>
      <c r="BA10554"/>
      <c r="BB10554"/>
      <c r="BC10554"/>
      <c r="BD10554"/>
    </row>
    <row r="10555" spans="1:56" s="4" customFormat="1" x14ac:dyDescent="0.2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  <c r="AF10555"/>
      <c r="AG10555"/>
      <c r="AH10555"/>
      <c r="AI10555"/>
      <c r="AJ10555"/>
      <c r="AK10555"/>
      <c r="AL10555"/>
      <c r="AM10555"/>
      <c r="AN10555"/>
      <c r="AO10555"/>
      <c r="AP10555"/>
      <c r="AQ10555"/>
      <c r="AR10555"/>
      <c r="AS10555"/>
      <c r="AT10555"/>
      <c r="AU10555"/>
      <c r="AV10555"/>
      <c r="AW10555"/>
      <c r="AX10555"/>
      <c r="AY10555"/>
      <c r="AZ10555"/>
      <c r="BA10555"/>
      <c r="BB10555"/>
      <c r="BC10555"/>
      <c r="BD10555"/>
    </row>
    <row r="10556" spans="1:56" s="4" customFormat="1" x14ac:dyDescent="0.2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  <c r="AF10556"/>
      <c r="AG10556"/>
      <c r="AH10556"/>
      <c r="AI10556"/>
      <c r="AJ10556"/>
      <c r="AK10556"/>
      <c r="AL10556"/>
      <c r="AM10556"/>
      <c r="AN10556"/>
      <c r="AO10556"/>
      <c r="AP10556"/>
      <c r="AQ10556"/>
      <c r="AR10556"/>
      <c r="AS10556"/>
      <c r="AT10556"/>
      <c r="AU10556"/>
      <c r="AV10556"/>
      <c r="AW10556"/>
      <c r="AX10556"/>
      <c r="AY10556"/>
      <c r="AZ10556"/>
      <c r="BA10556"/>
      <c r="BB10556"/>
      <c r="BC10556"/>
      <c r="BD10556"/>
    </row>
    <row r="10557" spans="1:56" s="4" customFormat="1" x14ac:dyDescent="0.2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  <c r="AF10557"/>
      <c r="AG10557"/>
      <c r="AH10557"/>
      <c r="AI10557"/>
      <c r="AJ10557"/>
      <c r="AK10557"/>
      <c r="AL10557"/>
      <c r="AM10557"/>
      <c r="AN10557"/>
      <c r="AO10557"/>
      <c r="AP10557"/>
      <c r="AQ10557"/>
      <c r="AR10557"/>
      <c r="AS10557"/>
      <c r="AT10557"/>
      <c r="AU10557"/>
      <c r="AV10557"/>
      <c r="AW10557"/>
      <c r="AX10557"/>
      <c r="AY10557"/>
      <c r="AZ10557"/>
      <c r="BA10557"/>
      <c r="BB10557"/>
      <c r="BC10557"/>
      <c r="BD10557"/>
    </row>
    <row r="10558" spans="1:56" s="4" customFormat="1" x14ac:dyDescent="0.2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  <c r="AF10558"/>
      <c r="AG10558"/>
      <c r="AH10558"/>
      <c r="AI10558"/>
      <c r="AJ10558"/>
      <c r="AK10558"/>
      <c r="AL10558"/>
      <c r="AM10558"/>
      <c r="AN10558"/>
      <c r="AO10558"/>
      <c r="AP10558"/>
      <c r="AQ10558"/>
      <c r="AR10558"/>
      <c r="AS10558"/>
      <c r="AT10558"/>
      <c r="AU10558"/>
      <c r="AV10558"/>
      <c r="AW10558"/>
      <c r="AX10558"/>
      <c r="AY10558"/>
      <c r="AZ10558"/>
      <c r="BA10558"/>
      <c r="BB10558"/>
      <c r="BC10558"/>
      <c r="BD10558"/>
    </row>
    <row r="10559" spans="1:56" s="4" customFormat="1" x14ac:dyDescent="0.2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  <c r="AF10559"/>
      <c r="AG10559"/>
      <c r="AH10559"/>
      <c r="AI10559"/>
      <c r="AJ10559"/>
      <c r="AK10559"/>
      <c r="AL10559"/>
      <c r="AM10559"/>
      <c r="AN10559"/>
      <c r="AO10559"/>
      <c r="AP10559"/>
      <c r="AQ10559"/>
      <c r="AR10559"/>
      <c r="AS10559"/>
      <c r="AT10559"/>
      <c r="AU10559"/>
      <c r="AV10559"/>
      <c r="AW10559"/>
      <c r="AX10559"/>
      <c r="AY10559"/>
      <c r="AZ10559"/>
      <c r="BA10559"/>
      <c r="BB10559"/>
      <c r="BC10559"/>
      <c r="BD10559"/>
    </row>
    <row r="10560" spans="1:56" s="4" customFormat="1" x14ac:dyDescent="0.2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  <c r="AF10560"/>
      <c r="AG10560"/>
      <c r="AH10560"/>
      <c r="AI10560"/>
      <c r="AJ10560"/>
      <c r="AK10560"/>
      <c r="AL10560"/>
      <c r="AM10560"/>
      <c r="AN10560"/>
      <c r="AO10560"/>
      <c r="AP10560"/>
      <c r="AQ10560"/>
      <c r="AR10560"/>
      <c r="AS10560"/>
      <c r="AT10560"/>
      <c r="AU10560"/>
      <c r="AV10560"/>
      <c r="AW10560"/>
      <c r="AX10560"/>
      <c r="AY10560"/>
      <c r="AZ10560"/>
      <c r="BA10560"/>
      <c r="BB10560"/>
      <c r="BC10560"/>
      <c r="BD10560"/>
    </row>
    <row r="10561" spans="1:56" s="4" customFormat="1" x14ac:dyDescent="0.2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  <c r="AF10561"/>
      <c r="AG10561"/>
      <c r="AH10561"/>
      <c r="AI10561"/>
      <c r="AJ10561"/>
      <c r="AK10561"/>
      <c r="AL10561"/>
      <c r="AM10561"/>
      <c r="AN10561"/>
      <c r="AO10561"/>
      <c r="AP10561"/>
      <c r="AQ10561"/>
      <c r="AR10561"/>
      <c r="AS10561"/>
      <c r="AT10561"/>
      <c r="AU10561"/>
      <c r="AV10561"/>
      <c r="AW10561"/>
      <c r="AX10561"/>
      <c r="AY10561"/>
      <c r="AZ10561"/>
      <c r="BA10561"/>
      <c r="BB10561"/>
      <c r="BC10561"/>
      <c r="BD10561"/>
    </row>
    <row r="10562" spans="1:56" s="4" customFormat="1" x14ac:dyDescent="0.2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  <c r="AF10562"/>
      <c r="AG10562"/>
      <c r="AH10562"/>
      <c r="AI10562"/>
      <c r="AJ10562"/>
      <c r="AK10562"/>
      <c r="AL10562"/>
      <c r="AM10562"/>
      <c r="AN10562"/>
      <c r="AO10562"/>
      <c r="AP10562"/>
      <c r="AQ10562"/>
      <c r="AR10562"/>
      <c r="AS10562"/>
      <c r="AT10562"/>
      <c r="AU10562"/>
      <c r="AV10562"/>
      <c r="AW10562"/>
      <c r="AX10562"/>
      <c r="AY10562"/>
      <c r="AZ10562"/>
      <c r="BA10562"/>
      <c r="BB10562"/>
      <c r="BC10562"/>
      <c r="BD10562"/>
    </row>
    <row r="10563" spans="1:56" s="4" customFormat="1" x14ac:dyDescent="0.2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  <c r="AF10563"/>
      <c r="AG10563"/>
      <c r="AH10563"/>
      <c r="AI10563"/>
      <c r="AJ10563"/>
      <c r="AK10563"/>
      <c r="AL10563"/>
      <c r="AM10563"/>
      <c r="AN10563"/>
      <c r="AO10563"/>
      <c r="AP10563"/>
      <c r="AQ10563"/>
      <c r="AR10563"/>
      <c r="AS10563"/>
      <c r="AT10563"/>
      <c r="AU10563"/>
      <c r="AV10563"/>
      <c r="AW10563"/>
      <c r="AX10563"/>
      <c r="AY10563"/>
      <c r="AZ10563"/>
      <c r="BA10563"/>
      <c r="BB10563"/>
      <c r="BC10563"/>
      <c r="BD10563"/>
    </row>
    <row r="10564" spans="1:56" s="4" customFormat="1" x14ac:dyDescent="0.2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  <c r="AF10564"/>
      <c r="AG10564"/>
      <c r="AH10564"/>
      <c r="AI10564"/>
      <c r="AJ10564"/>
      <c r="AK10564"/>
      <c r="AL10564"/>
      <c r="AM10564"/>
      <c r="AN10564"/>
      <c r="AO10564"/>
      <c r="AP10564"/>
      <c r="AQ10564"/>
      <c r="AR10564"/>
      <c r="AS10564"/>
      <c r="AT10564"/>
      <c r="AU10564"/>
      <c r="AV10564"/>
      <c r="AW10564"/>
      <c r="AX10564"/>
      <c r="AY10564"/>
      <c r="AZ10564"/>
      <c r="BA10564"/>
      <c r="BB10564"/>
      <c r="BC10564"/>
      <c r="BD10564"/>
    </row>
    <row r="10565" spans="1:56" s="4" customFormat="1" x14ac:dyDescent="0.2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  <c r="AF10565"/>
      <c r="AG10565"/>
      <c r="AH10565"/>
      <c r="AI10565"/>
      <c r="AJ10565"/>
      <c r="AK10565"/>
      <c r="AL10565"/>
      <c r="AM10565"/>
      <c r="AN10565"/>
      <c r="AO10565"/>
      <c r="AP10565"/>
      <c r="AQ10565"/>
      <c r="AR10565"/>
      <c r="AS10565"/>
      <c r="AT10565"/>
      <c r="AU10565"/>
      <c r="AV10565"/>
      <c r="AW10565"/>
      <c r="AX10565"/>
      <c r="AY10565"/>
      <c r="AZ10565"/>
      <c r="BA10565"/>
      <c r="BB10565"/>
      <c r="BC10565"/>
      <c r="BD10565"/>
    </row>
    <row r="10566" spans="1:56" s="4" customFormat="1" x14ac:dyDescent="0.2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  <c r="AF10566"/>
      <c r="AG10566"/>
      <c r="AH10566"/>
      <c r="AI10566"/>
      <c r="AJ10566"/>
      <c r="AK10566"/>
      <c r="AL10566"/>
      <c r="AM10566"/>
      <c r="AN10566"/>
      <c r="AO10566"/>
      <c r="AP10566"/>
      <c r="AQ10566"/>
      <c r="AR10566"/>
      <c r="AS10566"/>
      <c r="AT10566"/>
      <c r="AU10566"/>
      <c r="AV10566"/>
      <c r="AW10566"/>
      <c r="AX10566"/>
      <c r="AY10566"/>
      <c r="AZ10566"/>
      <c r="BA10566"/>
      <c r="BB10566"/>
      <c r="BC10566"/>
      <c r="BD10566"/>
    </row>
    <row r="10567" spans="1:56" s="4" customFormat="1" x14ac:dyDescent="0.2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  <c r="AF10567"/>
      <c r="AG10567"/>
      <c r="AH10567"/>
      <c r="AI10567"/>
      <c r="AJ10567"/>
      <c r="AK10567"/>
      <c r="AL10567"/>
      <c r="AM10567"/>
      <c r="AN10567"/>
      <c r="AO10567"/>
      <c r="AP10567"/>
      <c r="AQ10567"/>
      <c r="AR10567"/>
      <c r="AS10567"/>
      <c r="AT10567"/>
      <c r="AU10567"/>
      <c r="AV10567"/>
      <c r="AW10567"/>
      <c r="AX10567"/>
      <c r="AY10567"/>
      <c r="AZ10567"/>
      <c r="BA10567"/>
      <c r="BB10567"/>
      <c r="BC10567"/>
      <c r="BD10567"/>
    </row>
    <row r="10568" spans="1:56" s="4" customFormat="1" x14ac:dyDescent="0.2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  <c r="AF10568"/>
      <c r="AG10568"/>
      <c r="AH10568"/>
      <c r="AI10568"/>
      <c r="AJ10568"/>
      <c r="AK10568"/>
      <c r="AL10568"/>
      <c r="AM10568"/>
      <c r="AN10568"/>
      <c r="AO10568"/>
      <c r="AP10568"/>
      <c r="AQ10568"/>
      <c r="AR10568"/>
      <c r="AS10568"/>
      <c r="AT10568"/>
      <c r="AU10568"/>
      <c r="AV10568"/>
      <c r="AW10568"/>
      <c r="AX10568"/>
      <c r="AY10568"/>
      <c r="AZ10568"/>
      <c r="BA10568"/>
      <c r="BB10568"/>
      <c r="BC10568"/>
      <c r="BD10568"/>
    </row>
    <row r="10569" spans="1:56" s="4" customFormat="1" x14ac:dyDescent="0.2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  <c r="AF10569"/>
      <c r="AG10569"/>
      <c r="AH10569"/>
      <c r="AI10569"/>
      <c r="AJ10569"/>
      <c r="AK10569"/>
      <c r="AL10569"/>
      <c r="AM10569"/>
      <c r="AN10569"/>
      <c r="AO10569"/>
      <c r="AP10569"/>
      <c r="AQ10569"/>
      <c r="AR10569"/>
      <c r="AS10569"/>
      <c r="AT10569"/>
      <c r="AU10569"/>
      <c r="AV10569"/>
      <c r="AW10569"/>
      <c r="AX10569"/>
      <c r="AY10569"/>
      <c r="AZ10569"/>
      <c r="BA10569"/>
      <c r="BB10569"/>
      <c r="BC10569"/>
      <c r="BD10569"/>
    </row>
    <row r="10570" spans="1:56" s="4" customFormat="1" x14ac:dyDescent="0.2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  <c r="AF10570"/>
      <c r="AG10570"/>
      <c r="AH10570"/>
      <c r="AI10570"/>
      <c r="AJ10570"/>
      <c r="AK10570"/>
      <c r="AL10570"/>
      <c r="AM10570"/>
      <c r="AN10570"/>
      <c r="AO10570"/>
      <c r="AP10570"/>
      <c r="AQ10570"/>
      <c r="AR10570"/>
      <c r="AS10570"/>
      <c r="AT10570"/>
      <c r="AU10570"/>
      <c r="AV10570"/>
      <c r="AW10570"/>
      <c r="AX10570"/>
      <c r="AY10570"/>
      <c r="AZ10570"/>
      <c r="BA10570"/>
      <c r="BB10570"/>
      <c r="BC10570"/>
      <c r="BD10570"/>
    </row>
    <row r="10571" spans="1:56" s="4" customFormat="1" x14ac:dyDescent="0.2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  <c r="AF10571"/>
      <c r="AG10571"/>
      <c r="AH10571"/>
      <c r="AI10571"/>
      <c r="AJ10571"/>
      <c r="AK10571"/>
      <c r="AL10571"/>
      <c r="AM10571"/>
      <c r="AN10571"/>
      <c r="AO10571"/>
      <c r="AP10571"/>
      <c r="AQ10571"/>
      <c r="AR10571"/>
      <c r="AS10571"/>
      <c r="AT10571"/>
      <c r="AU10571"/>
      <c r="AV10571"/>
      <c r="AW10571"/>
      <c r="AX10571"/>
      <c r="AY10571"/>
      <c r="AZ10571"/>
      <c r="BA10571"/>
      <c r="BB10571"/>
      <c r="BC10571"/>
      <c r="BD10571"/>
    </row>
    <row r="10572" spans="1:56" s="4" customFormat="1" x14ac:dyDescent="0.2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  <c r="AF10572"/>
      <c r="AG10572"/>
      <c r="AH10572"/>
      <c r="AI10572"/>
      <c r="AJ10572"/>
      <c r="AK10572"/>
      <c r="AL10572"/>
      <c r="AM10572"/>
      <c r="AN10572"/>
      <c r="AO10572"/>
      <c r="AP10572"/>
      <c r="AQ10572"/>
      <c r="AR10572"/>
      <c r="AS10572"/>
      <c r="AT10572"/>
      <c r="AU10572"/>
      <c r="AV10572"/>
      <c r="AW10572"/>
      <c r="AX10572"/>
      <c r="AY10572"/>
      <c r="AZ10572"/>
      <c r="BA10572"/>
      <c r="BB10572"/>
      <c r="BC10572"/>
      <c r="BD10572"/>
    </row>
    <row r="10573" spans="1:56" s="4" customFormat="1" x14ac:dyDescent="0.2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  <c r="AF10573"/>
      <c r="AG10573"/>
      <c r="AH10573"/>
      <c r="AI10573"/>
      <c r="AJ10573"/>
      <c r="AK10573"/>
      <c r="AL10573"/>
      <c r="AM10573"/>
      <c r="AN10573"/>
      <c r="AO10573"/>
      <c r="AP10573"/>
      <c r="AQ10573"/>
      <c r="AR10573"/>
      <c r="AS10573"/>
      <c r="AT10573"/>
      <c r="AU10573"/>
      <c r="AV10573"/>
      <c r="AW10573"/>
      <c r="AX10573"/>
      <c r="AY10573"/>
      <c r="AZ10573"/>
      <c r="BA10573"/>
      <c r="BB10573"/>
      <c r="BC10573"/>
      <c r="BD10573"/>
    </row>
    <row r="10574" spans="1:56" s="4" customFormat="1" x14ac:dyDescent="0.2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  <c r="AF10574"/>
      <c r="AG10574"/>
      <c r="AH10574"/>
      <c r="AI10574"/>
      <c r="AJ10574"/>
      <c r="AK10574"/>
      <c r="AL10574"/>
      <c r="AM10574"/>
      <c r="AN10574"/>
      <c r="AO10574"/>
      <c r="AP10574"/>
      <c r="AQ10574"/>
      <c r="AR10574"/>
      <c r="AS10574"/>
      <c r="AT10574"/>
      <c r="AU10574"/>
      <c r="AV10574"/>
      <c r="AW10574"/>
      <c r="AX10574"/>
      <c r="AY10574"/>
      <c r="AZ10574"/>
      <c r="BA10574"/>
      <c r="BB10574"/>
      <c r="BC10574"/>
      <c r="BD10574"/>
    </row>
    <row r="10575" spans="1:56" s="4" customFormat="1" x14ac:dyDescent="0.2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  <c r="AF10575"/>
      <c r="AG10575"/>
      <c r="AH10575"/>
      <c r="AI10575"/>
      <c r="AJ10575"/>
      <c r="AK10575"/>
      <c r="AL10575"/>
      <c r="AM10575"/>
      <c r="AN10575"/>
      <c r="AO10575"/>
      <c r="AP10575"/>
      <c r="AQ10575"/>
      <c r="AR10575"/>
      <c r="AS10575"/>
      <c r="AT10575"/>
      <c r="AU10575"/>
      <c r="AV10575"/>
      <c r="AW10575"/>
      <c r="AX10575"/>
      <c r="AY10575"/>
      <c r="AZ10575"/>
      <c r="BA10575"/>
      <c r="BB10575"/>
      <c r="BC10575"/>
      <c r="BD10575"/>
    </row>
    <row r="10576" spans="1:56" s="4" customFormat="1" x14ac:dyDescent="0.2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  <c r="AF10576"/>
      <c r="AG10576"/>
      <c r="AH10576"/>
      <c r="AI10576"/>
      <c r="AJ10576"/>
      <c r="AK10576"/>
      <c r="AL10576"/>
      <c r="AM10576"/>
      <c r="AN10576"/>
      <c r="AO10576"/>
      <c r="AP10576"/>
      <c r="AQ10576"/>
      <c r="AR10576"/>
      <c r="AS10576"/>
      <c r="AT10576"/>
      <c r="AU10576"/>
      <c r="AV10576"/>
      <c r="AW10576"/>
      <c r="AX10576"/>
      <c r="AY10576"/>
      <c r="AZ10576"/>
      <c r="BA10576"/>
      <c r="BB10576"/>
      <c r="BC10576"/>
      <c r="BD10576"/>
    </row>
    <row r="10577" spans="1:56" s="4" customFormat="1" x14ac:dyDescent="0.2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  <c r="AF10577"/>
      <c r="AG10577"/>
      <c r="AH10577"/>
      <c r="AI10577"/>
      <c r="AJ10577"/>
      <c r="AK10577"/>
      <c r="AL10577"/>
      <c r="AM10577"/>
      <c r="AN10577"/>
      <c r="AO10577"/>
      <c r="AP10577"/>
      <c r="AQ10577"/>
      <c r="AR10577"/>
      <c r="AS10577"/>
      <c r="AT10577"/>
      <c r="AU10577"/>
      <c r="AV10577"/>
      <c r="AW10577"/>
      <c r="AX10577"/>
      <c r="AY10577"/>
      <c r="AZ10577"/>
      <c r="BA10577"/>
      <c r="BB10577"/>
      <c r="BC10577"/>
      <c r="BD10577"/>
    </row>
    <row r="10578" spans="1:56" s="4" customFormat="1" x14ac:dyDescent="0.2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  <c r="AF10578"/>
      <c r="AG10578"/>
      <c r="AH10578"/>
      <c r="AI10578"/>
      <c r="AJ10578"/>
      <c r="AK10578"/>
      <c r="AL10578"/>
      <c r="AM10578"/>
      <c r="AN10578"/>
      <c r="AO10578"/>
      <c r="AP10578"/>
      <c r="AQ10578"/>
      <c r="AR10578"/>
      <c r="AS10578"/>
      <c r="AT10578"/>
      <c r="AU10578"/>
      <c r="AV10578"/>
      <c r="AW10578"/>
      <c r="AX10578"/>
      <c r="AY10578"/>
      <c r="AZ10578"/>
      <c r="BA10578"/>
      <c r="BB10578"/>
      <c r="BC10578"/>
      <c r="BD10578"/>
    </row>
    <row r="10579" spans="1:56" s="4" customFormat="1" x14ac:dyDescent="0.2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  <c r="AF10579"/>
      <c r="AG10579"/>
      <c r="AH10579"/>
      <c r="AI10579"/>
      <c r="AJ10579"/>
      <c r="AK10579"/>
      <c r="AL10579"/>
      <c r="AM10579"/>
      <c r="AN10579"/>
      <c r="AO10579"/>
      <c r="AP10579"/>
      <c r="AQ10579"/>
      <c r="AR10579"/>
      <c r="AS10579"/>
      <c r="AT10579"/>
      <c r="AU10579"/>
      <c r="AV10579"/>
      <c r="AW10579"/>
      <c r="AX10579"/>
      <c r="AY10579"/>
      <c r="AZ10579"/>
      <c r="BA10579"/>
      <c r="BB10579"/>
      <c r="BC10579"/>
      <c r="BD10579"/>
    </row>
    <row r="10580" spans="1:56" s="4" customFormat="1" x14ac:dyDescent="0.2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  <c r="AF10580"/>
      <c r="AG10580"/>
      <c r="AH10580"/>
      <c r="AI10580"/>
      <c r="AJ10580"/>
      <c r="AK10580"/>
      <c r="AL10580"/>
      <c r="AM10580"/>
      <c r="AN10580"/>
      <c r="AO10580"/>
      <c r="AP10580"/>
      <c r="AQ10580"/>
      <c r="AR10580"/>
      <c r="AS10580"/>
      <c r="AT10580"/>
      <c r="AU10580"/>
      <c r="AV10580"/>
      <c r="AW10580"/>
      <c r="AX10580"/>
      <c r="AY10580"/>
      <c r="AZ10580"/>
      <c r="BA10580"/>
      <c r="BB10580"/>
      <c r="BC10580"/>
      <c r="BD10580"/>
    </row>
    <row r="10581" spans="1:56" s="4" customFormat="1" x14ac:dyDescent="0.2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  <c r="AF10581"/>
      <c r="AG10581"/>
      <c r="AH10581"/>
      <c r="AI10581"/>
      <c r="AJ10581"/>
      <c r="AK10581"/>
      <c r="AL10581"/>
      <c r="AM10581"/>
      <c r="AN10581"/>
      <c r="AO10581"/>
      <c r="AP10581"/>
      <c r="AQ10581"/>
      <c r="AR10581"/>
      <c r="AS10581"/>
      <c r="AT10581"/>
      <c r="AU10581"/>
      <c r="AV10581"/>
      <c r="AW10581"/>
      <c r="AX10581"/>
      <c r="AY10581"/>
      <c r="AZ10581"/>
      <c r="BA10581"/>
      <c r="BB10581"/>
      <c r="BC10581"/>
      <c r="BD10581"/>
    </row>
    <row r="10582" spans="1:56" s="4" customFormat="1" x14ac:dyDescent="0.2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  <c r="AF10582"/>
      <c r="AG10582"/>
      <c r="AH10582"/>
      <c r="AI10582"/>
      <c r="AJ10582"/>
      <c r="AK10582"/>
      <c r="AL10582"/>
      <c r="AM10582"/>
      <c r="AN10582"/>
      <c r="AO10582"/>
      <c r="AP10582"/>
      <c r="AQ10582"/>
      <c r="AR10582"/>
      <c r="AS10582"/>
      <c r="AT10582"/>
      <c r="AU10582"/>
      <c r="AV10582"/>
      <c r="AW10582"/>
      <c r="AX10582"/>
      <c r="AY10582"/>
      <c r="AZ10582"/>
      <c r="BA10582"/>
      <c r="BB10582"/>
      <c r="BC10582"/>
      <c r="BD10582"/>
    </row>
    <row r="10583" spans="1:56" s="4" customFormat="1" x14ac:dyDescent="0.2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  <c r="AF10583"/>
      <c r="AG10583"/>
      <c r="AH10583"/>
      <c r="AI10583"/>
      <c r="AJ10583"/>
      <c r="AK10583"/>
      <c r="AL10583"/>
      <c r="AM10583"/>
      <c r="AN10583"/>
      <c r="AO10583"/>
      <c r="AP10583"/>
      <c r="AQ10583"/>
      <c r="AR10583"/>
      <c r="AS10583"/>
      <c r="AT10583"/>
      <c r="AU10583"/>
      <c r="AV10583"/>
      <c r="AW10583"/>
      <c r="AX10583"/>
      <c r="AY10583"/>
      <c r="AZ10583"/>
      <c r="BA10583"/>
      <c r="BB10583"/>
      <c r="BC10583"/>
      <c r="BD10583"/>
    </row>
    <row r="10584" spans="1:56" s="4" customFormat="1" x14ac:dyDescent="0.2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  <c r="AF10584"/>
      <c r="AG10584"/>
      <c r="AH10584"/>
      <c r="AI10584"/>
      <c r="AJ10584"/>
      <c r="AK10584"/>
      <c r="AL10584"/>
      <c r="AM10584"/>
      <c r="AN10584"/>
      <c r="AO10584"/>
      <c r="AP10584"/>
      <c r="AQ10584"/>
      <c r="AR10584"/>
      <c r="AS10584"/>
      <c r="AT10584"/>
      <c r="AU10584"/>
      <c r="AV10584"/>
      <c r="AW10584"/>
      <c r="AX10584"/>
      <c r="AY10584"/>
      <c r="AZ10584"/>
      <c r="BA10584"/>
      <c r="BB10584"/>
      <c r="BC10584"/>
      <c r="BD10584"/>
    </row>
    <row r="10585" spans="1:56" s="4" customFormat="1" x14ac:dyDescent="0.2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  <c r="AF10585"/>
      <c r="AG10585"/>
      <c r="AH10585"/>
      <c r="AI10585"/>
      <c r="AJ10585"/>
      <c r="AK10585"/>
      <c r="AL10585"/>
      <c r="AM10585"/>
      <c r="AN10585"/>
      <c r="AO10585"/>
      <c r="AP10585"/>
      <c r="AQ10585"/>
      <c r="AR10585"/>
      <c r="AS10585"/>
      <c r="AT10585"/>
      <c r="AU10585"/>
      <c r="AV10585"/>
      <c r="AW10585"/>
      <c r="AX10585"/>
      <c r="AY10585"/>
      <c r="AZ10585"/>
      <c r="BA10585"/>
      <c r="BB10585"/>
      <c r="BC10585"/>
      <c r="BD10585"/>
    </row>
    <row r="10586" spans="1:56" s="4" customFormat="1" x14ac:dyDescent="0.2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  <c r="AF10586"/>
      <c r="AG10586"/>
      <c r="AH10586"/>
      <c r="AI10586"/>
      <c r="AJ10586"/>
      <c r="AK10586"/>
      <c r="AL10586"/>
      <c r="AM10586"/>
      <c r="AN10586"/>
      <c r="AO10586"/>
      <c r="AP10586"/>
      <c r="AQ10586"/>
      <c r="AR10586"/>
      <c r="AS10586"/>
      <c r="AT10586"/>
      <c r="AU10586"/>
      <c r="AV10586"/>
      <c r="AW10586"/>
      <c r="AX10586"/>
      <c r="AY10586"/>
      <c r="AZ10586"/>
      <c r="BA10586"/>
      <c r="BB10586"/>
      <c r="BC10586"/>
      <c r="BD10586"/>
    </row>
    <row r="10587" spans="1:56" s="4" customFormat="1" x14ac:dyDescent="0.2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  <c r="AF10587"/>
      <c r="AG10587"/>
      <c r="AH10587"/>
      <c r="AI10587"/>
      <c r="AJ10587"/>
      <c r="AK10587"/>
      <c r="AL10587"/>
      <c r="AM10587"/>
      <c r="AN10587"/>
      <c r="AO10587"/>
      <c r="AP10587"/>
      <c r="AQ10587"/>
      <c r="AR10587"/>
      <c r="AS10587"/>
      <c r="AT10587"/>
      <c r="AU10587"/>
      <c r="AV10587"/>
      <c r="AW10587"/>
      <c r="AX10587"/>
      <c r="AY10587"/>
      <c r="AZ10587"/>
      <c r="BA10587"/>
      <c r="BB10587"/>
      <c r="BC10587"/>
      <c r="BD10587"/>
    </row>
    <row r="10588" spans="1:56" s="4" customFormat="1" x14ac:dyDescent="0.2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  <c r="AF10588"/>
      <c r="AG10588"/>
      <c r="AH10588"/>
      <c r="AI10588"/>
      <c r="AJ10588"/>
      <c r="AK10588"/>
      <c r="AL10588"/>
      <c r="AM10588"/>
      <c r="AN10588"/>
      <c r="AO10588"/>
      <c r="AP10588"/>
      <c r="AQ10588"/>
      <c r="AR10588"/>
      <c r="AS10588"/>
      <c r="AT10588"/>
      <c r="AU10588"/>
      <c r="AV10588"/>
      <c r="AW10588"/>
      <c r="AX10588"/>
      <c r="AY10588"/>
      <c r="AZ10588"/>
      <c r="BA10588"/>
      <c r="BB10588"/>
      <c r="BC10588"/>
      <c r="BD10588"/>
    </row>
    <row r="10589" spans="1:56" s="4" customFormat="1" x14ac:dyDescent="0.2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  <c r="AF10589"/>
      <c r="AG10589"/>
      <c r="AH10589"/>
      <c r="AI10589"/>
      <c r="AJ10589"/>
      <c r="AK10589"/>
      <c r="AL10589"/>
      <c r="AM10589"/>
      <c r="AN10589"/>
      <c r="AO10589"/>
      <c r="AP10589"/>
      <c r="AQ10589"/>
      <c r="AR10589"/>
      <c r="AS10589"/>
      <c r="AT10589"/>
      <c r="AU10589"/>
      <c r="AV10589"/>
      <c r="AW10589"/>
      <c r="AX10589"/>
      <c r="AY10589"/>
      <c r="AZ10589"/>
      <c r="BA10589"/>
      <c r="BB10589"/>
      <c r="BC10589"/>
      <c r="BD10589"/>
    </row>
    <row r="10590" spans="1:56" s="4" customFormat="1" x14ac:dyDescent="0.2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  <c r="AF10590"/>
      <c r="AG10590"/>
      <c r="AH10590"/>
      <c r="AI10590"/>
      <c r="AJ10590"/>
      <c r="AK10590"/>
      <c r="AL10590"/>
      <c r="AM10590"/>
      <c r="AN10590"/>
      <c r="AO10590"/>
      <c r="AP10590"/>
      <c r="AQ10590"/>
      <c r="AR10590"/>
      <c r="AS10590"/>
      <c r="AT10590"/>
      <c r="AU10590"/>
      <c r="AV10590"/>
      <c r="AW10590"/>
      <c r="AX10590"/>
      <c r="AY10590"/>
      <c r="AZ10590"/>
      <c r="BA10590"/>
      <c r="BB10590"/>
      <c r="BC10590"/>
      <c r="BD10590"/>
    </row>
    <row r="10591" spans="1:56" s="4" customFormat="1" x14ac:dyDescent="0.2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  <c r="AF10591"/>
      <c r="AG10591"/>
      <c r="AH10591"/>
      <c r="AI10591"/>
      <c r="AJ10591"/>
      <c r="AK10591"/>
      <c r="AL10591"/>
      <c r="AM10591"/>
      <c r="AN10591"/>
      <c r="AO10591"/>
      <c r="AP10591"/>
      <c r="AQ10591"/>
      <c r="AR10591"/>
      <c r="AS10591"/>
      <c r="AT10591"/>
      <c r="AU10591"/>
      <c r="AV10591"/>
      <c r="AW10591"/>
      <c r="AX10591"/>
      <c r="AY10591"/>
      <c r="AZ10591"/>
      <c r="BA10591"/>
      <c r="BB10591"/>
      <c r="BC10591"/>
      <c r="BD10591"/>
    </row>
    <row r="10592" spans="1:56" s="4" customFormat="1" x14ac:dyDescent="0.2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  <c r="AF10592"/>
      <c r="AG10592"/>
      <c r="AH10592"/>
      <c r="AI10592"/>
      <c r="AJ10592"/>
      <c r="AK10592"/>
      <c r="AL10592"/>
      <c r="AM10592"/>
      <c r="AN10592"/>
      <c r="AO10592"/>
      <c r="AP10592"/>
      <c r="AQ10592"/>
      <c r="AR10592"/>
      <c r="AS10592"/>
      <c r="AT10592"/>
      <c r="AU10592"/>
      <c r="AV10592"/>
      <c r="AW10592"/>
      <c r="AX10592"/>
      <c r="AY10592"/>
      <c r="AZ10592"/>
      <c r="BA10592"/>
      <c r="BB10592"/>
      <c r="BC10592"/>
      <c r="BD10592"/>
    </row>
    <row r="10593" spans="1:56" s="4" customFormat="1" x14ac:dyDescent="0.2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  <c r="AF10593"/>
      <c r="AG10593"/>
      <c r="AH10593"/>
      <c r="AI10593"/>
      <c r="AJ10593"/>
      <c r="AK10593"/>
      <c r="AL10593"/>
      <c r="AM10593"/>
      <c r="AN10593"/>
      <c r="AO10593"/>
      <c r="AP10593"/>
      <c r="AQ10593"/>
      <c r="AR10593"/>
      <c r="AS10593"/>
      <c r="AT10593"/>
      <c r="AU10593"/>
      <c r="AV10593"/>
      <c r="AW10593"/>
      <c r="AX10593"/>
      <c r="AY10593"/>
      <c r="AZ10593"/>
      <c r="BA10593"/>
      <c r="BB10593"/>
      <c r="BC10593"/>
      <c r="BD10593"/>
    </row>
    <row r="10594" spans="1:56" s="4" customFormat="1" x14ac:dyDescent="0.2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  <c r="AF10594"/>
      <c r="AG10594"/>
      <c r="AH10594"/>
      <c r="AI10594"/>
      <c r="AJ10594"/>
      <c r="AK10594"/>
      <c r="AL10594"/>
      <c r="AM10594"/>
      <c r="AN10594"/>
      <c r="AO10594"/>
      <c r="AP10594"/>
      <c r="AQ10594"/>
      <c r="AR10594"/>
      <c r="AS10594"/>
      <c r="AT10594"/>
      <c r="AU10594"/>
      <c r="AV10594"/>
      <c r="AW10594"/>
      <c r="AX10594"/>
      <c r="AY10594"/>
      <c r="AZ10594"/>
      <c r="BA10594"/>
      <c r="BB10594"/>
      <c r="BC10594"/>
      <c r="BD10594"/>
    </row>
    <row r="10595" spans="1:56" s="4" customFormat="1" x14ac:dyDescent="0.2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  <c r="AF10595"/>
      <c r="AG10595"/>
      <c r="AH10595"/>
      <c r="AI10595"/>
      <c r="AJ10595"/>
      <c r="AK10595"/>
      <c r="AL10595"/>
      <c r="AM10595"/>
      <c r="AN10595"/>
      <c r="AO10595"/>
      <c r="AP10595"/>
      <c r="AQ10595"/>
      <c r="AR10595"/>
      <c r="AS10595"/>
      <c r="AT10595"/>
      <c r="AU10595"/>
      <c r="AV10595"/>
      <c r="AW10595"/>
      <c r="AX10595"/>
      <c r="AY10595"/>
      <c r="AZ10595"/>
      <c r="BA10595"/>
      <c r="BB10595"/>
      <c r="BC10595"/>
      <c r="BD10595"/>
    </row>
    <row r="10596" spans="1:56" s="4" customFormat="1" x14ac:dyDescent="0.2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  <c r="AF10596"/>
      <c r="AG10596"/>
      <c r="AH10596"/>
      <c r="AI10596"/>
      <c r="AJ10596"/>
      <c r="AK10596"/>
      <c r="AL10596"/>
      <c r="AM10596"/>
      <c r="AN10596"/>
      <c r="AO10596"/>
      <c r="AP10596"/>
      <c r="AQ10596"/>
      <c r="AR10596"/>
      <c r="AS10596"/>
      <c r="AT10596"/>
      <c r="AU10596"/>
      <c r="AV10596"/>
      <c r="AW10596"/>
      <c r="AX10596"/>
      <c r="AY10596"/>
      <c r="AZ10596"/>
      <c r="BA10596"/>
      <c r="BB10596"/>
      <c r="BC10596"/>
      <c r="BD10596"/>
    </row>
    <row r="10597" spans="1:56" s="4" customFormat="1" x14ac:dyDescent="0.2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  <c r="AF10597"/>
      <c r="AG10597"/>
      <c r="AH10597"/>
      <c r="AI10597"/>
      <c r="AJ10597"/>
      <c r="AK10597"/>
      <c r="AL10597"/>
      <c r="AM10597"/>
      <c r="AN10597"/>
      <c r="AO10597"/>
      <c r="AP10597"/>
      <c r="AQ10597"/>
      <c r="AR10597"/>
      <c r="AS10597"/>
      <c r="AT10597"/>
      <c r="AU10597"/>
      <c r="AV10597"/>
      <c r="AW10597"/>
      <c r="AX10597"/>
      <c r="AY10597"/>
      <c r="AZ10597"/>
      <c r="BA10597"/>
      <c r="BB10597"/>
      <c r="BC10597"/>
      <c r="BD10597"/>
    </row>
    <row r="10598" spans="1:56" s="4" customFormat="1" x14ac:dyDescent="0.2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  <c r="AF10598"/>
      <c r="AG10598"/>
      <c r="AH10598"/>
      <c r="AI10598"/>
      <c r="AJ10598"/>
      <c r="AK10598"/>
      <c r="AL10598"/>
      <c r="AM10598"/>
      <c r="AN10598"/>
      <c r="AO10598"/>
      <c r="AP10598"/>
      <c r="AQ10598"/>
      <c r="AR10598"/>
      <c r="AS10598"/>
      <c r="AT10598"/>
      <c r="AU10598"/>
      <c r="AV10598"/>
      <c r="AW10598"/>
      <c r="AX10598"/>
      <c r="AY10598"/>
      <c r="AZ10598"/>
      <c r="BA10598"/>
      <c r="BB10598"/>
      <c r="BC10598"/>
      <c r="BD10598"/>
    </row>
    <row r="10599" spans="1:56" s="4" customFormat="1" x14ac:dyDescent="0.2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  <c r="AF10599"/>
      <c r="AG10599"/>
      <c r="AH10599"/>
      <c r="AI10599"/>
      <c r="AJ10599"/>
      <c r="AK10599"/>
      <c r="AL10599"/>
      <c r="AM10599"/>
      <c r="AN10599"/>
      <c r="AO10599"/>
      <c r="AP10599"/>
      <c r="AQ10599"/>
      <c r="AR10599"/>
      <c r="AS10599"/>
      <c r="AT10599"/>
      <c r="AU10599"/>
      <c r="AV10599"/>
      <c r="AW10599"/>
      <c r="AX10599"/>
      <c r="AY10599"/>
      <c r="AZ10599"/>
      <c r="BA10599"/>
      <c r="BB10599"/>
      <c r="BC10599"/>
      <c r="BD10599"/>
    </row>
    <row r="10600" spans="1:56" s="4" customFormat="1" x14ac:dyDescent="0.2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  <c r="AF10600"/>
      <c r="AG10600"/>
      <c r="AH10600"/>
      <c r="AI10600"/>
      <c r="AJ10600"/>
      <c r="AK10600"/>
      <c r="AL10600"/>
      <c r="AM10600"/>
      <c r="AN10600"/>
      <c r="AO10600"/>
      <c r="AP10600"/>
      <c r="AQ10600"/>
      <c r="AR10600"/>
      <c r="AS10600"/>
      <c r="AT10600"/>
      <c r="AU10600"/>
      <c r="AV10600"/>
      <c r="AW10600"/>
      <c r="AX10600"/>
      <c r="AY10600"/>
      <c r="AZ10600"/>
      <c r="BA10600"/>
      <c r="BB10600"/>
      <c r="BC10600"/>
      <c r="BD10600"/>
    </row>
    <row r="10601" spans="1:56" s="4" customFormat="1" x14ac:dyDescent="0.2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  <c r="AF10601"/>
      <c r="AG10601"/>
      <c r="AH10601"/>
      <c r="AI10601"/>
      <c r="AJ10601"/>
      <c r="AK10601"/>
      <c r="AL10601"/>
      <c r="AM10601"/>
      <c r="AN10601"/>
      <c r="AO10601"/>
      <c r="AP10601"/>
      <c r="AQ10601"/>
      <c r="AR10601"/>
      <c r="AS10601"/>
      <c r="AT10601"/>
      <c r="AU10601"/>
      <c r="AV10601"/>
      <c r="AW10601"/>
      <c r="AX10601"/>
      <c r="AY10601"/>
      <c r="AZ10601"/>
      <c r="BA10601"/>
      <c r="BB10601"/>
      <c r="BC10601"/>
      <c r="BD10601"/>
    </row>
    <row r="10602" spans="1:56" s="4" customFormat="1" x14ac:dyDescent="0.2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  <c r="AF10602"/>
      <c r="AG10602"/>
      <c r="AH10602"/>
      <c r="AI10602"/>
      <c r="AJ10602"/>
      <c r="AK10602"/>
      <c r="AL10602"/>
      <c r="AM10602"/>
      <c r="AN10602"/>
      <c r="AO10602"/>
      <c r="AP10602"/>
      <c r="AQ10602"/>
      <c r="AR10602"/>
      <c r="AS10602"/>
      <c r="AT10602"/>
      <c r="AU10602"/>
      <c r="AV10602"/>
      <c r="AW10602"/>
      <c r="AX10602"/>
      <c r="AY10602"/>
      <c r="AZ10602"/>
      <c r="BA10602"/>
      <c r="BB10602"/>
      <c r="BC10602"/>
      <c r="BD10602"/>
    </row>
    <row r="10603" spans="1:56" s="4" customFormat="1" x14ac:dyDescent="0.2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  <c r="AE10603"/>
      <c r="AF10603"/>
      <c r="AG10603"/>
      <c r="AH10603"/>
      <c r="AI10603"/>
      <c r="AJ10603"/>
      <c r="AK10603"/>
      <c r="AL10603"/>
      <c r="AM10603"/>
      <c r="AN10603"/>
      <c r="AO10603"/>
      <c r="AP10603"/>
      <c r="AQ10603"/>
      <c r="AR10603"/>
      <c r="AS10603"/>
      <c r="AT10603"/>
      <c r="AU10603"/>
      <c r="AV10603"/>
      <c r="AW10603"/>
      <c r="AX10603"/>
      <c r="AY10603"/>
      <c r="AZ10603"/>
      <c r="BA10603"/>
      <c r="BB10603"/>
      <c r="BC10603"/>
      <c r="BD10603"/>
    </row>
    <row r="10604" spans="1:56" s="4" customFormat="1" x14ac:dyDescent="0.2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  <c r="AF10604"/>
      <c r="AG10604"/>
      <c r="AH10604"/>
      <c r="AI10604"/>
      <c r="AJ10604"/>
      <c r="AK10604"/>
      <c r="AL10604"/>
      <c r="AM10604"/>
      <c r="AN10604"/>
      <c r="AO10604"/>
      <c r="AP10604"/>
      <c r="AQ10604"/>
      <c r="AR10604"/>
      <c r="AS10604"/>
      <c r="AT10604"/>
      <c r="AU10604"/>
      <c r="AV10604"/>
      <c r="AW10604"/>
      <c r="AX10604"/>
      <c r="AY10604"/>
      <c r="AZ10604"/>
      <c r="BA10604"/>
      <c r="BB10604"/>
      <c r="BC10604"/>
      <c r="BD10604"/>
    </row>
    <row r="10605" spans="1:56" s="4" customFormat="1" x14ac:dyDescent="0.2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  <c r="AF10605"/>
      <c r="AG10605"/>
      <c r="AH10605"/>
      <c r="AI10605"/>
      <c r="AJ10605"/>
      <c r="AK10605"/>
      <c r="AL10605"/>
      <c r="AM10605"/>
      <c r="AN10605"/>
      <c r="AO10605"/>
      <c r="AP10605"/>
      <c r="AQ10605"/>
      <c r="AR10605"/>
      <c r="AS10605"/>
      <c r="AT10605"/>
      <c r="AU10605"/>
      <c r="AV10605"/>
      <c r="AW10605"/>
      <c r="AX10605"/>
      <c r="AY10605"/>
      <c r="AZ10605"/>
      <c r="BA10605"/>
      <c r="BB10605"/>
      <c r="BC10605"/>
      <c r="BD10605"/>
    </row>
    <row r="10606" spans="1:56" s="4" customFormat="1" x14ac:dyDescent="0.2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  <c r="AF10606"/>
      <c r="AG10606"/>
      <c r="AH10606"/>
      <c r="AI10606"/>
      <c r="AJ10606"/>
      <c r="AK10606"/>
      <c r="AL10606"/>
      <c r="AM10606"/>
      <c r="AN10606"/>
      <c r="AO10606"/>
      <c r="AP10606"/>
      <c r="AQ10606"/>
      <c r="AR10606"/>
      <c r="AS10606"/>
      <c r="AT10606"/>
      <c r="AU10606"/>
      <c r="AV10606"/>
      <c r="AW10606"/>
      <c r="AX10606"/>
      <c r="AY10606"/>
      <c r="AZ10606"/>
      <c r="BA10606"/>
      <c r="BB10606"/>
      <c r="BC10606"/>
      <c r="BD10606"/>
    </row>
    <row r="10607" spans="1:56" s="4" customFormat="1" x14ac:dyDescent="0.2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  <c r="AF10607"/>
      <c r="AG10607"/>
      <c r="AH10607"/>
      <c r="AI10607"/>
      <c r="AJ10607"/>
      <c r="AK10607"/>
      <c r="AL10607"/>
      <c r="AM10607"/>
      <c r="AN10607"/>
      <c r="AO10607"/>
      <c r="AP10607"/>
      <c r="AQ10607"/>
      <c r="AR10607"/>
      <c r="AS10607"/>
      <c r="AT10607"/>
      <c r="AU10607"/>
      <c r="AV10607"/>
      <c r="AW10607"/>
      <c r="AX10607"/>
      <c r="AY10607"/>
      <c r="AZ10607"/>
      <c r="BA10607"/>
      <c r="BB10607"/>
      <c r="BC10607"/>
      <c r="BD10607"/>
    </row>
    <row r="10608" spans="1:56" s="4" customFormat="1" x14ac:dyDescent="0.2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  <c r="AF10608"/>
      <c r="AG10608"/>
      <c r="AH10608"/>
      <c r="AI10608"/>
      <c r="AJ10608"/>
      <c r="AK10608"/>
      <c r="AL10608"/>
      <c r="AM10608"/>
      <c r="AN10608"/>
      <c r="AO10608"/>
      <c r="AP10608"/>
      <c r="AQ10608"/>
      <c r="AR10608"/>
      <c r="AS10608"/>
      <c r="AT10608"/>
      <c r="AU10608"/>
      <c r="AV10608"/>
      <c r="AW10608"/>
      <c r="AX10608"/>
      <c r="AY10608"/>
      <c r="AZ10608"/>
      <c r="BA10608"/>
      <c r="BB10608"/>
      <c r="BC10608"/>
      <c r="BD10608"/>
    </row>
    <row r="10609" spans="1:56" s="4" customFormat="1" x14ac:dyDescent="0.2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  <c r="AF10609"/>
      <c r="AG10609"/>
      <c r="AH10609"/>
      <c r="AI10609"/>
      <c r="AJ10609"/>
      <c r="AK10609"/>
      <c r="AL10609"/>
      <c r="AM10609"/>
      <c r="AN10609"/>
      <c r="AO10609"/>
      <c r="AP10609"/>
      <c r="AQ10609"/>
      <c r="AR10609"/>
      <c r="AS10609"/>
      <c r="AT10609"/>
      <c r="AU10609"/>
      <c r="AV10609"/>
      <c r="AW10609"/>
      <c r="AX10609"/>
      <c r="AY10609"/>
      <c r="AZ10609"/>
      <c r="BA10609"/>
      <c r="BB10609"/>
      <c r="BC10609"/>
      <c r="BD10609"/>
    </row>
    <row r="10610" spans="1:56" s="4" customFormat="1" x14ac:dyDescent="0.2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  <c r="AF10610"/>
      <c r="AG10610"/>
      <c r="AH10610"/>
      <c r="AI10610"/>
      <c r="AJ10610"/>
      <c r="AK10610"/>
      <c r="AL10610"/>
      <c r="AM10610"/>
      <c r="AN10610"/>
      <c r="AO10610"/>
      <c r="AP10610"/>
      <c r="AQ10610"/>
      <c r="AR10610"/>
      <c r="AS10610"/>
      <c r="AT10610"/>
      <c r="AU10610"/>
      <c r="AV10610"/>
      <c r="AW10610"/>
      <c r="AX10610"/>
      <c r="AY10610"/>
      <c r="AZ10610"/>
      <c r="BA10610"/>
      <c r="BB10610"/>
      <c r="BC10610"/>
      <c r="BD10610"/>
    </row>
    <row r="10611" spans="1:56" s="4" customFormat="1" x14ac:dyDescent="0.2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  <c r="AF10611"/>
      <c r="AG10611"/>
      <c r="AH10611"/>
      <c r="AI10611"/>
      <c r="AJ10611"/>
      <c r="AK10611"/>
      <c r="AL10611"/>
      <c r="AM10611"/>
      <c r="AN10611"/>
      <c r="AO10611"/>
      <c r="AP10611"/>
      <c r="AQ10611"/>
      <c r="AR10611"/>
      <c r="AS10611"/>
      <c r="AT10611"/>
      <c r="AU10611"/>
      <c r="AV10611"/>
      <c r="AW10611"/>
      <c r="AX10611"/>
      <c r="AY10611"/>
      <c r="AZ10611"/>
      <c r="BA10611"/>
      <c r="BB10611"/>
      <c r="BC10611"/>
      <c r="BD10611"/>
    </row>
    <row r="10612" spans="1:56" s="4" customFormat="1" x14ac:dyDescent="0.2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  <c r="AF10612"/>
      <c r="AG10612"/>
      <c r="AH10612"/>
      <c r="AI10612"/>
      <c r="AJ10612"/>
      <c r="AK10612"/>
      <c r="AL10612"/>
      <c r="AM10612"/>
      <c r="AN10612"/>
      <c r="AO10612"/>
      <c r="AP10612"/>
      <c r="AQ10612"/>
      <c r="AR10612"/>
      <c r="AS10612"/>
      <c r="AT10612"/>
      <c r="AU10612"/>
      <c r="AV10612"/>
      <c r="AW10612"/>
      <c r="AX10612"/>
      <c r="AY10612"/>
      <c r="AZ10612"/>
      <c r="BA10612"/>
      <c r="BB10612"/>
      <c r="BC10612"/>
      <c r="BD10612"/>
    </row>
    <row r="10613" spans="1:56" s="4" customFormat="1" x14ac:dyDescent="0.2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  <c r="AF10613"/>
      <c r="AG10613"/>
      <c r="AH10613"/>
      <c r="AI10613"/>
      <c r="AJ10613"/>
      <c r="AK10613"/>
      <c r="AL10613"/>
      <c r="AM10613"/>
      <c r="AN10613"/>
      <c r="AO10613"/>
      <c r="AP10613"/>
      <c r="AQ10613"/>
      <c r="AR10613"/>
      <c r="AS10613"/>
      <c r="AT10613"/>
      <c r="AU10613"/>
      <c r="AV10613"/>
      <c r="AW10613"/>
      <c r="AX10613"/>
      <c r="AY10613"/>
      <c r="AZ10613"/>
      <c r="BA10613"/>
      <c r="BB10613"/>
      <c r="BC10613"/>
      <c r="BD10613"/>
    </row>
    <row r="10614" spans="1:56" s="4" customFormat="1" x14ac:dyDescent="0.2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  <c r="AF10614"/>
      <c r="AG10614"/>
      <c r="AH10614"/>
      <c r="AI10614"/>
      <c r="AJ10614"/>
      <c r="AK10614"/>
      <c r="AL10614"/>
      <c r="AM10614"/>
      <c r="AN10614"/>
      <c r="AO10614"/>
      <c r="AP10614"/>
      <c r="AQ10614"/>
      <c r="AR10614"/>
      <c r="AS10614"/>
      <c r="AT10614"/>
      <c r="AU10614"/>
      <c r="AV10614"/>
      <c r="AW10614"/>
      <c r="AX10614"/>
      <c r="AY10614"/>
      <c r="AZ10614"/>
      <c r="BA10614"/>
      <c r="BB10614"/>
      <c r="BC10614"/>
      <c r="BD10614"/>
    </row>
    <row r="10615" spans="1:56" s="4" customFormat="1" x14ac:dyDescent="0.2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  <c r="AF10615"/>
      <c r="AG10615"/>
      <c r="AH10615"/>
      <c r="AI10615"/>
      <c r="AJ10615"/>
      <c r="AK10615"/>
      <c r="AL10615"/>
      <c r="AM10615"/>
      <c r="AN10615"/>
      <c r="AO10615"/>
      <c r="AP10615"/>
      <c r="AQ10615"/>
      <c r="AR10615"/>
      <c r="AS10615"/>
      <c r="AT10615"/>
      <c r="AU10615"/>
      <c r="AV10615"/>
      <c r="AW10615"/>
      <c r="AX10615"/>
      <c r="AY10615"/>
      <c r="AZ10615"/>
      <c r="BA10615"/>
      <c r="BB10615"/>
      <c r="BC10615"/>
      <c r="BD10615"/>
    </row>
    <row r="10616" spans="1:56" s="4" customFormat="1" x14ac:dyDescent="0.2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  <c r="AF10616"/>
      <c r="AG10616"/>
      <c r="AH10616"/>
      <c r="AI10616"/>
      <c r="AJ10616"/>
      <c r="AK10616"/>
      <c r="AL10616"/>
      <c r="AM10616"/>
      <c r="AN10616"/>
      <c r="AO10616"/>
      <c r="AP10616"/>
      <c r="AQ10616"/>
      <c r="AR10616"/>
      <c r="AS10616"/>
      <c r="AT10616"/>
      <c r="AU10616"/>
      <c r="AV10616"/>
      <c r="AW10616"/>
      <c r="AX10616"/>
      <c r="AY10616"/>
      <c r="AZ10616"/>
      <c r="BA10616"/>
      <c r="BB10616"/>
      <c r="BC10616"/>
      <c r="BD10616"/>
    </row>
    <row r="10617" spans="1:56" s="4" customFormat="1" x14ac:dyDescent="0.2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  <c r="AF10617"/>
      <c r="AG10617"/>
      <c r="AH10617"/>
      <c r="AI10617"/>
      <c r="AJ10617"/>
      <c r="AK10617"/>
      <c r="AL10617"/>
      <c r="AM10617"/>
      <c r="AN10617"/>
      <c r="AO10617"/>
      <c r="AP10617"/>
      <c r="AQ10617"/>
      <c r="AR10617"/>
      <c r="AS10617"/>
      <c r="AT10617"/>
      <c r="AU10617"/>
      <c r="AV10617"/>
      <c r="AW10617"/>
      <c r="AX10617"/>
      <c r="AY10617"/>
      <c r="AZ10617"/>
      <c r="BA10617"/>
      <c r="BB10617"/>
      <c r="BC10617"/>
      <c r="BD10617"/>
    </row>
    <row r="10618" spans="1:56" s="4" customFormat="1" x14ac:dyDescent="0.2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  <c r="AF10618"/>
      <c r="AG10618"/>
      <c r="AH10618"/>
      <c r="AI10618"/>
      <c r="AJ10618"/>
      <c r="AK10618"/>
      <c r="AL10618"/>
      <c r="AM10618"/>
      <c r="AN10618"/>
      <c r="AO10618"/>
      <c r="AP10618"/>
      <c r="AQ10618"/>
      <c r="AR10618"/>
      <c r="AS10618"/>
      <c r="AT10618"/>
      <c r="AU10618"/>
      <c r="AV10618"/>
      <c r="AW10618"/>
      <c r="AX10618"/>
      <c r="AY10618"/>
      <c r="AZ10618"/>
      <c r="BA10618"/>
      <c r="BB10618"/>
      <c r="BC10618"/>
      <c r="BD10618"/>
    </row>
    <row r="10619" spans="1:56" s="4" customFormat="1" x14ac:dyDescent="0.2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  <c r="AF10619"/>
      <c r="AG10619"/>
      <c r="AH10619"/>
      <c r="AI10619"/>
      <c r="AJ10619"/>
      <c r="AK10619"/>
      <c r="AL10619"/>
      <c r="AM10619"/>
      <c r="AN10619"/>
      <c r="AO10619"/>
      <c r="AP10619"/>
      <c r="AQ10619"/>
      <c r="AR10619"/>
      <c r="AS10619"/>
      <c r="AT10619"/>
      <c r="AU10619"/>
      <c r="AV10619"/>
      <c r="AW10619"/>
      <c r="AX10619"/>
      <c r="AY10619"/>
      <c r="AZ10619"/>
      <c r="BA10619"/>
      <c r="BB10619"/>
      <c r="BC10619"/>
      <c r="BD10619"/>
    </row>
    <row r="10620" spans="1:56" s="4" customFormat="1" x14ac:dyDescent="0.2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  <c r="AE10620"/>
      <c r="AF10620"/>
      <c r="AG10620"/>
      <c r="AH10620"/>
      <c r="AI10620"/>
      <c r="AJ10620"/>
      <c r="AK10620"/>
      <c r="AL10620"/>
      <c r="AM10620"/>
      <c r="AN10620"/>
      <c r="AO10620"/>
      <c r="AP10620"/>
      <c r="AQ10620"/>
      <c r="AR10620"/>
      <c r="AS10620"/>
      <c r="AT10620"/>
      <c r="AU10620"/>
      <c r="AV10620"/>
      <c r="AW10620"/>
      <c r="AX10620"/>
      <c r="AY10620"/>
      <c r="AZ10620"/>
      <c r="BA10620"/>
      <c r="BB10620"/>
      <c r="BC10620"/>
      <c r="BD10620"/>
    </row>
    <row r="10621" spans="1:56" s="4" customFormat="1" x14ac:dyDescent="0.2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  <c r="AF10621"/>
      <c r="AG10621"/>
      <c r="AH10621"/>
      <c r="AI10621"/>
      <c r="AJ10621"/>
      <c r="AK10621"/>
      <c r="AL10621"/>
      <c r="AM10621"/>
      <c r="AN10621"/>
      <c r="AO10621"/>
      <c r="AP10621"/>
      <c r="AQ10621"/>
      <c r="AR10621"/>
      <c r="AS10621"/>
      <c r="AT10621"/>
      <c r="AU10621"/>
      <c r="AV10621"/>
      <c r="AW10621"/>
      <c r="AX10621"/>
      <c r="AY10621"/>
      <c r="AZ10621"/>
      <c r="BA10621"/>
      <c r="BB10621"/>
      <c r="BC10621"/>
      <c r="BD10621"/>
    </row>
    <row r="10622" spans="1:56" s="4" customFormat="1" x14ac:dyDescent="0.2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  <c r="AF10622"/>
      <c r="AG10622"/>
      <c r="AH10622"/>
      <c r="AI10622"/>
      <c r="AJ10622"/>
      <c r="AK10622"/>
      <c r="AL10622"/>
      <c r="AM10622"/>
      <c r="AN10622"/>
      <c r="AO10622"/>
      <c r="AP10622"/>
      <c r="AQ10622"/>
      <c r="AR10622"/>
      <c r="AS10622"/>
      <c r="AT10622"/>
      <c r="AU10622"/>
      <c r="AV10622"/>
      <c r="AW10622"/>
      <c r="AX10622"/>
      <c r="AY10622"/>
      <c r="AZ10622"/>
      <c r="BA10622"/>
      <c r="BB10622"/>
      <c r="BC10622"/>
      <c r="BD10622"/>
    </row>
    <row r="10623" spans="1:56" s="4" customFormat="1" x14ac:dyDescent="0.2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  <c r="AF10623"/>
      <c r="AG10623"/>
      <c r="AH10623"/>
      <c r="AI10623"/>
      <c r="AJ10623"/>
      <c r="AK10623"/>
      <c r="AL10623"/>
      <c r="AM10623"/>
      <c r="AN10623"/>
      <c r="AO10623"/>
      <c r="AP10623"/>
      <c r="AQ10623"/>
      <c r="AR10623"/>
      <c r="AS10623"/>
      <c r="AT10623"/>
      <c r="AU10623"/>
      <c r="AV10623"/>
      <c r="AW10623"/>
      <c r="AX10623"/>
      <c r="AY10623"/>
      <c r="AZ10623"/>
      <c r="BA10623"/>
      <c r="BB10623"/>
      <c r="BC10623"/>
      <c r="BD10623"/>
    </row>
    <row r="10624" spans="1:56" s="4" customFormat="1" x14ac:dyDescent="0.2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  <c r="AF10624"/>
      <c r="AG10624"/>
      <c r="AH10624"/>
      <c r="AI10624"/>
      <c r="AJ10624"/>
      <c r="AK10624"/>
      <c r="AL10624"/>
      <c r="AM10624"/>
      <c r="AN10624"/>
      <c r="AO10624"/>
      <c r="AP10624"/>
      <c r="AQ10624"/>
      <c r="AR10624"/>
      <c r="AS10624"/>
      <c r="AT10624"/>
      <c r="AU10624"/>
      <c r="AV10624"/>
      <c r="AW10624"/>
      <c r="AX10624"/>
      <c r="AY10624"/>
      <c r="AZ10624"/>
      <c r="BA10624"/>
      <c r="BB10624"/>
      <c r="BC10624"/>
      <c r="BD10624"/>
    </row>
    <row r="10625" spans="1:56" s="4" customFormat="1" x14ac:dyDescent="0.2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  <c r="AF10625"/>
      <c r="AG10625"/>
      <c r="AH10625"/>
      <c r="AI10625"/>
      <c r="AJ10625"/>
      <c r="AK10625"/>
      <c r="AL10625"/>
      <c r="AM10625"/>
      <c r="AN10625"/>
      <c r="AO10625"/>
      <c r="AP10625"/>
      <c r="AQ10625"/>
      <c r="AR10625"/>
      <c r="AS10625"/>
      <c r="AT10625"/>
      <c r="AU10625"/>
      <c r="AV10625"/>
      <c r="AW10625"/>
      <c r="AX10625"/>
      <c r="AY10625"/>
      <c r="AZ10625"/>
      <c r="BA10625"/>
      <c r="BB10625"/>
      <c r="BC10625"/>
      <c r="BD10625"/>
    </row>
    <row r="10626" spans="1:56" s="4" customFormat="1" x14ac:dyDescent="0.2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  <c r="AF10626"/>
      <c r="AG10626"/>
      <c r="AH10626"/>
      <c r="AI10626"/>
      <c r="AJ10626"/>
      <c r="AK10626"/>
      <c r="AL10626"/>
      <c r="AM10626"/>
      <c r="AN10626"/>
      <c r="AO10626"/>
      <c r="AP10626"/>
      <c r="AQ10626"/>
      <c r="AR10626"/>
      <c r="AS10626"/>
      <c r="AT10626"/>
      <c r="AU10626"/>
      <c r="AV10626"/>
      <c r="AW10626"/>
      <c r="AX10626"/>
      <c r="AY10626"/>
      <c r="AZ10626"/>
      <c r="BA10626"/>
      <c r="BB10626"/>
      <c r="BC10626"/>
      <c r="BD10626"/>
    </row>
    <row r="10627" spans="1:56" s="4" customFormat="1" x14ac:dyDescent="0.2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  <c r="AF10627"/>
      <c r="AG10627"/>
      <c r="AH10627"/>
      <c r="AI10627"/>
      <c r="AJ10627"/>
      <c r="AK10627"/>
      <c r="AL10627"/>
      <c r="AM10627"/>
      <c r="AN10627"/>
      <c r="AO10627"/>
      <c r="AP10627"/>
      <c r="AQ10627"/>
      <c r="AR10627"/>
      <c r="AS10627"/>
      <c r="AT10627"/>
      <c r="AU10627"/>
      <c r="AV10627"/>
      <c r="AW10627"/>
      <c r="AX10627"/>
      <c r="AY10627"/>
      <c r="AZ10627"/>
      <c r="BA10627"/>
      <c r="BB10627"/>
      <c r="BC10627"/>
      <c r="BD10627"/>
    </row>
    <row r="10628" spans="1:56" s="4" customFormat="1" x14ac:dyDescent="0.2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  <c r="AF10628"/>
      <c r="AG10628"/>
      <c r="AH10628"/>
      <c r="AI10628"/>
      <c r="AJ10628"/>
      <c r="AK10628"/>
      <c r="AL10628"/>
      <c r="AM10628"/>
      <c r="AN10628"/>
      <c r="AO10628"/>
      <c r="AP10628"/>
      <c r="AQ10628"/>
      <c r="AR10628"/>
      <c r="AS10628"/>
      <c r="AT10628"/>
      <c r="AU10628"/>
      <c r="AV10628"/>
      <c r="AW10628"/>
      <c r="AX10628"/>
      <c r="AY10628"/>
      <c r="AZ10628"/>
      <c r="BA10628"/>
      <c r="BB10628"/>
      <c r="BC10628"/>
      <c r="BD10628"/>
    </row>
    <row r="10629" spans="1:56" s="4" customFormat="1" x14ac:dyDescent="0.2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  <c r="AF10629"/>
      <c r="AG10629"/>
      <c r="AH10629"/>
      <c r="AI10629"/>
      <c r="AJ10629"/>
      <c r="AK10629"/>
      <c r="AL10629"/>
      <c r="AM10629"/>
      <c r="AN10629"/>
      <c r="AO10629"/>
      <c r="AP10629"/>
      <c r="AQ10629"/>
      <c r="AR10629"/>
      <c r="AS10629"/>
      <c r="AT10629"/>
      <c r="AU10629"/>
      <c r="AV10629"/>
      <c r="AW10629"/>
      <c r="AX10629"/>
      <c r="AY10629"/>
      <c r="AZ10629"/>
      <c r="BA10629"/>
      <c r="BB10629"/>
      <c r="BC10629"/>
      <c r="BD10629"/>
    </row>
    <row r="10630" spans="1:56" s="4" customFormat="1" x14ac:dyDescent="0.2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  <c r="AF10630"/>
      <c r="AG10630"/>
      <c r="AH10630"/>
      <c r="AI10630"/>
      <c r="AJ10630"/>
      <c r="AK10630"/>
      <c r="AL10630"/>
      <c r="AM10630"/>
      <c r="AN10630"/>
      <c r="AO10630"/>
      <c r="AP10630"/>
      <c r="AQ10630"/>
      <c r="AR10630"/>
      <c r="AS10630"/>
      <c r="AT10630"/>
      <c r="AU10630"/>
      <c r="AV10630"/>
      <c r="AW10630"/>
      <c r="AX10630"/>
      <c r="AY10630"/>
      <c r="AZ10630"/>
      <c r="BA10630"/>
      <c r="BB10630"/>
      <c r="BC10630"/>
      <c r="BD10630"/>
    </row>
    <row r="10631" spans="1:56" s="4" customFormat="1" x14ac:dyDescent="0.2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  <c r="AF10631"/>
      <c r="AG10631"/>
      <c r="AH10631"/>
      <c r="AI10631"/>
      <c r="AJ10631"/>
      <c r="AK10631"/>
      <c r="AL10631"/>
      <c r="AM10631"/>
      <c r="AN10631"/>
      <c r="AO10631"/>
      <c r="AP10631"/>
      <c r="AQ10631"/>
      <c r="AR10631"/>
      <c r="AS10631"/>
      <c r="AT10631"/>
      <c r="AU10631"/>
      <c r="AV10631"/>
      <c r="AW10631"/>
      <c r="AX10631"/>
      <c r="AY10631"/>
      <c r="AZ10631"/>
      <c r="BA10631"/>
      <c r="BB10631"/>
      <c r="BC10631"/>
      <c r="BD10631"/>
    </row>
    <row r="10632" spans="1:56" s="4" customFormat="1" x14ac:dyDescent="0.2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  <c r="AF10632"/>
      <c r="AG10632"/>
      <c r="AH10632"/>
      <c r="AI10632"/>
      <c r="AJ10632"/>
      <c r="AK10632"/>
      <c r="AL10632"/>
      <c r="AM10632"/>
      <c r="AN10632"/>
      <c r="AO10632"/>
      <c r="AP10632"/>
      <c r="AQ10632"/>
      <c r="AR10632"/>
      <c r="AS10632"/>
      <c r="AT10632"/>
      <c r="AU10632"/>
      <c r="AV10632"/>
      <c r="AW10632"/>
      <c r="AX10632"/>
      <c r="AY10632"/>
      <c r="AZ10632"/>
      <c r="BA10632"/>
      <c r="BB10632"/>
      <c r="BC10632"/>
      <c r="BD10632"/>
    </row>
    <row r="10633" spans="1:56" s="4" customFormat="1" x14ac:dyDescent="0.2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  <c r="AF10633"/>
      <c r="AG10633"/>
      <c r="AH10633"/>
      <c r="AI10633"/>
      <c r="AJ10633"/>
      <c r="AK10633"/>
      <c r="AL10633"/>
      <c r="AM10633"/>
      <c r="AN10633"/>
      <c r="AO10633"/>
      <c r="AP10633"/>
      <c r="AQ10633"/>
      <c r="AR10633"/>
      <c r="AS10633"/>
      <c r="AT10633"/>
      <c r="AU10633"/>
      <c r="AV10633"/>
      <c r="AW10633"/>
      <c r="AX10633"/>
      <c r="AY10633"/>
      <c r="AZ10633"/>
      <c r="BA10633"/>
      <c r="BB10633"/>
      <c r="BC10633"/>
      <c r="BD10633"/>
    </row>
    <row r="10634" spans="1:56" s="4" customFormat="1" x14ac:dyDescent="0.2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  <c r="AF10634"/>
      <c r="AG10634"/>
      <c r="AH10634"/>
      <c r="AI10634"/>
      <c r="AJ10634"/>
      <c r="AK10634"/>
      <c r="AL10634"/>
      <c r="AM10634"/>
      <c r="AN10634"/>
      <c r="AO10634"/>
      <c r="AP10634"/>
      <c r="AQ10634"/>
      <c r="AR10634"/>
      <c r="AS10634"/>
      <c r="AT10634"/>
      <c r="AU10634"/>
      <c r="AV10634"/>
      <c r="AW10634"/>
      <c r="AX10634"/>
      <c r="AY10634"/>
      <c r="AZ10634"/>
      <c r="BA10634"/>
      <c r="BB10634"/>
      <c r="BC10634"/>
      <c r="BD10634"/>
    </row>
    <row r="10635" spans="1:56" s="4" customFormat="1" x14ac:dyDescent="0.2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  <c r="AF10635"/>
      <c r="AG10635"/>
      <c r="AH10635"/>
      <c r="AI10635"/>
      <c r="AJ10635"/>
      <c r="AK10635"/>
      <c r="AL10635"/>
      <c r="AM10635"/>
      <c r="AN10635"/>
      <c r="AO10635"/>
      <c r="AP10635"/>
      <c r="AQ10635"/>
      <c r="AR10635"/>
      <c r="AS10635"/>
      <c r="AT10635"/>
      <c r="AU10635"/>
      <c r="AV10635"/>
      <c r="AW10635"/>
      <c r="AX10635"/>
      <c r="AY10635"/>
      <c r="AZ10635"/>
      <c r="BA10635"/>
      <c r="BB10635"/>
      <c r="BC10635"/>
      <c r="BD10635"/>
    </row>
    <row r="10636" spans="1:56" s="4" customFormat="1" x14ac:dyDescent="0.2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  <c r="AF10636"/>
      <c r="AG10636"/>
      <c r="AH10636"/>
      <c r="AI10636"/>
      <c r="AJ10636"/>
      <c r="AK10636"/>
      <c r="AL10636"/>
      <c r="AM10636"/>
      <c r="AN10636"/>
      <c r="AO10636"/>
      <c r="AP10636"/>
      <c r="AQ10636"/>
      <c r="AR10636"/>
      <c r="AS10636"/>
      <c r="AT10636"/>
      <c r="AU10636"/>
      <c r="AV10636"/>
      <c r="AW10636"/>
      <c r="AX10636"/>
      <c r="AY10636"/>
      <c r="AZ10636"/>
      <c r="BA10636"/>
      <c r="BB10636"/>
      <c r="BC10636"/>
      <c r="BD10636"/>
    </row>
    <row r="10637" spans="1:56" s="4" customFormat="1" x14ac:dyDescent="0.2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  <c r="AF10637"/>
      <c r="AG10637"/>
      <c r="AH10637"/>
      <c r="AI10637"/>
      <c r="AJ10637"/>
      <c r="AK10637"/>
      <c r="AL10637"/>
      <c r="AM10637"/>
      <c r="AN10637"/>
      <c r="AO10637"/>
      <c r="AP10637"/>
      <c r="AQ10637"/>
      <c r="AR10637"/>
      <c r="AS10637"/>
      <c r="AT10637"/>
      <c r="AU10637"/>
      <c r="AV10637"/>
      <c r="AW10637"/>
      <c r="AX10637"/>
      <c r="AY10637"/>
      <c r="AZ10637"/>
      <c r="BA10637"/>
      <c r="BB10637"/>
      <c r="BC10637"/>
      <c r="BD10637"/>
    </row>
    <row r="10638" spans="1:56" s="4" customFormat="1" x14ac:dyDescent="0.2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  <c r="AF10638"/>
      <c r="AG10638"/>
      <c r="AH10638"/>
      <c r="AI10638"/>
      <c r="AJ10638"/>
      <c r="AK10638"/>
      <c r="AL10638"/>
      <c r="AM10638"/>
      <c r="AN10638"/>
      <c r="AO10638"/>
      <c r="AP10638"/>
      <c r="AQ10638"/>
      <c r="AR10638"/>
      <c r="AS10638"/>
      <c r="AT10638"/>
      <c r="AU10638"/>
      <c r="AV10638"/>
      <c r="AW10638"/>
      <c r="AX10638"/>
      <c r="AY10638"/>
      <c r="AZ10638"/>
      <c r="BA10638"/>
      <c r="BB10638"/>
      <c r="BC10638"/>
      <c r="BD10638"/>
    </row>
    <row r="10639" spans="1:56" s="4" customFormat="1" x14ac:dyDescent="0.2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  <c r="AF10639"/>
      <c r="AG10639"/>
      <c r="AH10639"/>
      <c r="AI10639"/>
      <c r="AJ10639"/>
      <c r="AK10639"/>
      <c r="AL10639"/>
      <c r="AM10639"/>
      <c r="AN10639"/>
      <c r="AO10639"/>
      <c r="AP10639"/>
      <c r="AQ10639"/>
      <c r="AR10639"/>
      <c r="AS10639"/>
      <c r="AT10639"/>
      <c r="AU10639"/>
      <c r="AV10639"/>
      <c r="AW10639"/>
      <c r="AX10639"/>
      <c r="AY10639"/>
      <c r="AZ10639"/>
      <c r="BA10639"/>
      <c r="BB10639"/>
      <c r="BC10639"/>
      <c r="BD10639"/>
    </row>
    <row r="10640" spans="1:56" s="4" customFormat="1" x14ac:dyDescent="0.2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  <c r="AF10640"/>
      <c r="AG10640"/>
      <c r="AH10640"/>
      <c r="AI10640"/>
      <c r="AJ10640"/>
      <c r="AK10640"/>
      <c r="AL10640"/>
      <c r="AM10640"/>
      <c r="AN10640"/>
      <c r="AO10640"/>
      <c r="AP10640"/>
      <c r="AQ10640"/>
      <c r="AR10640"/>
      <c r="AS10640"/>
      <c r="AT10640"/>
      <c r="AU10640"/>
      <c r="AV10640"/>
      <c r="AW10640"/>
      <c r="AX10640"/>
      <c r="AY10640"/>
      <c r="AZ10640"/>
      <c r="BA10640"/>
      <c r="BB10640"/>
      <c r="BC10640"/>
      <c r="BD10640"/>
    </row>
    <row r="10641" spans="1:56" s="4" customFormat="1" x14ac:dyDescent="0.2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  <c r="AF10641"/>
      <c r="AG10641"/>
      <c r="AH10641"/>
      <c r="AI10641"/>
      <c r="AJ10641"/>
      <c r="AK10641"/>
      <c r="AL10641"/>
      <c r="AM10641"/>
      <c r="AN10641"/>
      <c r="AO10641"/>
      <c r="AP10641"/>
      <c r="AQ10641"/>
      <c r="AR10641"/>
      <c r="AS10641"/>
      <c r="AT10641"/>
      <c r="AU10641"/>
      <c r="AV10641"/>
      <c r="AW10641"/>
      <c r="AX10641"/>
      <c r="AY10641"/>
      <c r="AZ10641"/>
      <c r="BA10641"/>
      <c r="BB10641"/>
      <c r="BC10641"/>
      <c r="BD10641"/>
    </row>
    <row r="10642" spans="1:56" s="4" customFormat="1" x14ac:dyDescent="0.2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  <c r="AF10642"/>
      <c r="AG10642"/>
      <c r="AH10642"/>
      <c r="AI10642"/>
      <c r="AJ10642"/>
      <c r="AK10642"/>
      <c r="AL10642"/>
      <c r="AM10642"/>
      <c r="AN10642"/>
      <c r="AO10642"/>
      <c r="AP10642"/>
      <c r="AQ10642"/>
      <c r="AR10642"/>
      <c r="AS10642"/>
      <c r="AT10642"/>
      <c r="AU10642"/>
      <c r="AV10642"/>
      <c r="AW10642"/>
      <c r="AX10642"/>
      <c r="AY10642"/>
      <c r="AZ10642"/>
      <c r="BA10642"/>
      <c r="BB10642"/>
      <c r="BC10642"/>
      <c r="BD10642"/>
    </row>
    <row r="10643" spans="1:56" s="4" customFormat="1" x14ac:dyDescent="0.2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  <c r="AF10643"/>
      <c r="AG10643"/>
      <c r="AH10643"/>
      <c r="AI10643"/>
      <c r="AJ10643"/>
      <c r="AK10643"/>
      <c r="AL10643"/>
      <c r="AM10643"/>
      <c r="AN10643"/>
      <c r="AO10643"/>
      <c r="AP10643"/>
      <c r="AQ10643"/>
      <c r="AR10643"/>
      <c r="AS10643"/>
      <c r="AT10643"/>
      <c r="AU10643"/>
      <c r="AV10643"/>
      <c r="AW10643"/>
      <c r="AX10643"/>
      <c r="AY10643"/>
      <c r="AZ10643"/>
      <c r="BA10643"/>
      <c r="BB10643"/>
      <c r="BC10643"/>
      <c r="BD10643"/>
    </row>
    <row r="10644" spans="1:56" s="4" customFormat="1" x14ac:dyDescent="0.2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  <c r="AF10644"/>
      <c r="AG10644"/>
      <c r="AH10644"/>
      <c r="AI10644"/>
      <c r="AJ10644"/>
      <c r="AK10644"/>
      <c r="AL10644"/>
      <c r="AM10644"/>
      <c r="AN10644"/>
      <c r="AO10644"/>
      <c r="AP10644"/>
      <c r="AQ10644"/>
      <c r="AR10644"/>
      <c r="AS10644"/>
      <c r="AT10644"/>
      <c r="AU10644"/>
      <c r="AV10644"/>
      <c r="AW10644"/>
      <c r="AX10644"/>
      <c r="AY10644"/>
      <c r="AZ10644"/>
      <c r="BA10644"/>
      <c r="BB10644"/>
      <c r="BC10644"/>
      <c r="BD10644"/>
    </row>
    <row r="10645" spans="1:56" s="4" customFormat="1" x14ac:dyDescent="0.2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  <c r="AF10645"/>
      <c r="AG10645"/>
      <c r="AH10645"/>
      <c r="AI10645"/>
      <c r="AJ10645"/>
      <c r="AK10645"/>
      <c r="AL10645"/>
      <c r="AM10645"/>
      <c r="AN10645"/>
      <c r="AO10645"/>
      <c r="AP10645"/>
      <c r="AQ10645"/>
      <c r="AR10645"/>
      <c r="AS10645"/>
      <c r="AT10645"/>
      <c r="AU10645"/>
      <c r="AV10645"/>
      <c r="AW10645"/>
      <c r="AX10645"/>
      <c r="AY10645"/>
      <c r="AZ10645"/>
      <c r="BA10645"/>
      <c r="BB10645"/>
      <c r="BC10645"/>
      <c r="BD10645"/>
    </row>
    <row r="10646" spans="1:56" s="4" customFormat="1" x14ac:dyDescent="0.2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  <c r="AF10646"/>
      <c r="AG10646"/>
      <c r="AH10646"/>
      <c r="AI10646"/>
      <c r="AJ10646"/>
      <c r="AK10646"/>
      <c r="AL10646"/>
      <c r="AM10646"/>
      <c r="AN10646"/>
      <c r="AO10646"/>
      <c r="AP10646"/>
      <c r="AQ10646"/>
      <c r="AR10646"/>
      <c r="AS10646"/>
      <c r="AT10646"/>
      <c r="AU10646"/>
      <c r="AV10646"/>
      <c r="AW10646"/>
      <c r="AX10646"/>
      <c r="AY10646"/>
      <c r="AZ10646"/>
      <c r="BA10646"/>
      <c r="BB10646"/>
      <c r="BC10646"/>
      <c r="BD10646"/>
    </row>
    <row r="10647" spans="1:56" s="4" customFormat="1" x14ac:dyDescent="0.2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  <c r="AF10647"/>
      <c r="AG10647"/>
      <c r="AH10647"/>
      <c r="AI10647"/>
      <c r="AJ10647"/>
      <c r="AK10647"/>
      <c r="AL10647"/>
      <c r="AM10647"/>
      <c r="AN10647"/>
      <c r="AO10647"/>
      <c r="AP10647"/>
      <c r="AQ10647"/>
      <c r="AR10647"/>
      <c r="AS10647"/>
      <c r="AT10647"/>
      <c r="AU10647"/>
      <c r="AV10647"/>
      <c r="AW10647"/>
      <c r="AX10647"/>
      <c r="AY10647"/>
      <c r="AZ10647"/>
      <c r="BA10647"/>
      <c r="BB10647"/>
      <c r="BC10647"/>
      <c r="BD10647"/>
    </row>
    <row r="10648" spans="1:56" s="4" customFormat="1" x14ac:dyDescent="0.2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  <c r="AF10648"/>
      <c r="AG10648"/>
      <c r="AH10648"/>
      <c r="AI10648"/>
      <c r="AJ10648"/>
      <c r="AK10648"/>
      <c r="AL10648"/>
      <c r="AM10648"/>
      <c r="AN10648"/>
      <c r="AO10648"/>
      <c r="AP10648"/>
      <c r="AQ10648"/>
      <c r="AR10648"/>
      <c r="AS10648"/>
      <c r="AT10648"/>
      <c r="AU10648"/>
      <c r="AV10648"/>
      <c r="AW10648"/>
      <c r="AX10648"/>
      <c r="AY10648"/>
      <c r="AZ10648"/>
      <c r="BA10648"/>
      <c r="BB10648"/>
      <c r="BC10648"/>
      <c r="BD10648"/>
    </row>
    <row r="10649" spans="1:56" s="4" customFormat="1" x14ac:dyDescent="0.2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  <c r="AF10649"/>
      <c r="AG10649"/>
      <c r="AH10649"/>
      <c r="AI10649"/>
      <c r="AJ10649"/>
      <c r="AK10649"/>
      <c r="AL10649"/>
      <c r="AM10649"/>
      <c r="AN10649"/>
      <c r="AO10649"/>
      <c r="AP10649"/>
      <c r="AQ10649"/>
      <c r="AR10649"/>
      <c r="AS10649"/>
      <c r="AT10649"/>
      <c r="AU10649"/>
      <c r="AV10649"/>
      <c r="AW10649"/>
      <c r="AX10649"/>
      <c r="AY10649"/>
      <c r="AZ10649"/>
      <c r="BA10649"/>
      <c r="BB10649"/>
      <c r="BC10649"/>
      <c r="BD10649"/>
    </row>
    <row r="10650" spans="1:56" s="4" customFormat="1" x14ac:dyDescent="0.2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  <c r="AF10650"/>
      <c r="AG10650"/>
      <c r="AH10650"/>
      <c r="AI10650"/>
      <c r="AJ10650"/>
      <c r="AK10650"/>
      <c r="AL10650"/>
      <c r="AM10650"/>
      <c r="AN10650"/>
      <c r="AO10650"/>
      <c r="AP10650"/>
      <c r="AQ10650"/>
      <c r="AR10650"/>
      <c r="AS10650"/>
      <c r="AT10650"/>
      <c r="AU10650"/>
      <c r="AV10650"/>
      <c r="AW10650"/>
      <c r="AX10650"/>
      <c r="AY10650"/>
      <c r="AZ10650"/>
      <c r="BA10650"/>
      <c r="BB10650"/>
      <c r="BC10650"/>
      <c r="BD10650"/>
    </row>
    <row r="10651" spans="1:56" s="4" customFormat="1" x14ac:dyDescent="0.2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  <c r="AF10651"/>
      <c r="AG10651"/>
      <c r="AH10651"/>
      <c r="AI10651"/>
      <c r="AJ10651"/>
      <c r="AK10651"/>
      <c r="AL10651"/>
      <c r="AM10651"/>
      <c r="AN10651"/>
      <c r="AO10651"/>
      <c r="AP10651"/>
      <c r="AQ10651"/>
      <c r="AR10651"/>
      <c r="AS10651"/>
      <c r="AT10651"/>
      <c r="AU10651"/>
      <c r="AV10651"/>
      <c r="AW10651"/>
      <c r="AX10651"/>
      <c r="AY10651"/>
      <c r="AZ10651"/>
      <c r="BA10651"/>
      <c r="BB10651"/>
      <c r="BC10651"/>
      <c r="BD10651"/>
    </row>
    <row r="10652" spans="1:56" s="4" customFormat="1" x14ac:dyDescent="0.2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  <c r="AF10652"/>
      <c r="AG10652"/>
      <c r="AH10652"/>
      <c r="AI10652"/>
      <c r="AJ10652"/>
      <c r="AK10652"/>
      <c r="AL10652"/>
      <c r="AM10652"/>
      <c r="AN10652"/>
      <c r="AO10652"/>
      <c r="AP10652"/>
      <c r="AQ10652"/>
      <c r="AR10652"/>
      <c r="AS10652"/>
      <c r="AT10652"/>
      <c r="AU10652"/>
      <c r="AV10652"/>
      <c r="AW10652"/>
      <c r="AX10652"/>
      <c r="AY10652"/>
      <c r="AZ10652"/>
      <c r="BA10652"/>
      <c r="BB10652"/>
      <c r="BC10652"/>
      <c r="BD10652"/>
    </row>
    <row r="10653" spans="1:56" s="4" customFormat="1" x14ac:dyDescent="0.2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  <c r="AF10653"/>
      <c r="AG10653"/>
      <c r="AH10653"/>
      <c r="AI10653"/>
      <c r="AJ10653"/>
      <c r="AK10653"/>
      <c r="AL10653"/>
      <c r="AM10653"/>
      <c r="AN10653"/>
      <c r="AO10653"/>
      <c r="AP10653"/>
      <c r="AQ10653"/>
      <c r="AR10653"/>
      <c r="AS10653"/>
      <c r="AT10653"/>
      <c r="AU10653"/>
      <c r="AV10653"/>
      <c r="AW10653"/>
      <c r="AX10653"/>
      <c r="AY10653"/>
      <c r="AZ10653"/>
      <c r="BA10653"/>
      <c r="BB10653"/>
      <c r="BC10653"/>
      <c r="BD10653"/>
    </row>
    <row r="10654" spans="1:56" s="4" customFormat="1" x14ac:dyDescent="0.2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  <c r="AF10654"/>
      <c r="AG10654"/>
      <c r="AH10654"/>
      <c r="AI10654"/>
      <c r="AJ10654"/>
      <c r="AK10654"/>
      <c r="AL10654"/>
      <c r="AM10654"/>
      <c r="AN10654"/>
      <c r="AO10654"/>
      <c r="AP10654"/>
      <c r="AQ10654"/>
      <c r="AR10654"/>
      <c r="AS10654"/>
      <c r="AT10654"/>
      <c r="AU10654"/>
      <c r="AV10654"/>
      <c r="AW10654"/>
      <c r="AX10654"/>
      <c r="AY10654"/>
      <c r="AZ10654"/>
      <c r="BA10654"/>
      <c r="BB10654"/>
      <c r="BC10654"/>
      <c r="BD10654"/>
    </row>
    <row r="10655" spans="1:56" s="4" customFormat="1" x14ac:dyDescent="0.2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  <c r="AF10655"/>
      <c r="AG10655"/>
      <c r="AH10655"/>
      <c r="AI10655"/>
      <c r="AJ10655"/>
      <c r="AK10655"/>
      <c r="AL10655"/>
      <c r="AM10655"/>
      <c r="AN10655"/>
      <c r="AO10655"/>
      <c r="AP10655"/>
      <c r="AQ10655"/>
      <c r="AR10655"/>
      <c r="AS10655"/>
      <c r="AT10655"/>
      <c r="AU10655"/>
      <c r="AV10655"/>
      <c r="AW10655"/>
      <c r="AX10655"/>
      <c r="AY10655"/>
      <c r="AZ10655"/>
      <c r="BA10655"/>
      <c r="BB10655"/>
      <c r="BC10655"/>
      <c r="BD10655"/>
    </row>
    <row r="10656" spans="1:56" s="4" customFormat="1" x14ac:dyDescent="0.2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  <c r="AF10656"/>
      <c r="AG10656"/>
      <c r="AH10656"/>
      <c r="AI10656"/>
      <c r="AJ10656"/>
      <c r="AK10656"/>
      <c r="AL10656"/>
      <c r="AM10656"/>
      <c r="AN10656"/>
      <c r="AO10656"/>
      <c r="AP10656"/>
      <c r="AQ10656"/>
      <c r="AR10656"/>
      <c r="AS10656"/>
      <c r="AT10656"/>
      <c r="AU10656"/>
      <c r="AV10656"/>
      <c r="AW10656"/>
      <c r="AX10656"/>
      <c r="AY10656"/>
      <c r="AZ10656"/>
      <c r="BA10656"/>
      <c r="BB10656"/>
      <c r="BC10656"/>
      <c r="BD10656"/>
    </row>
    <row r="10657" spans="1:56" s="4" customFormat="1" x14ac:dyDescent="0.2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  <c r="AF10657"/>
      <c r="AG10657"/>
      <c r="AH10657"/>
      <c r="AI10657"/>
      <c r="AJ10657"/>
      <c r="AK10657"/>
      <c r="AL10657"/>
      <c r="AM10657"/>
      <c r="AN10657"/>
      <c r="AO10657"/>
      <c r="AP10657"/>
      <c r="AQ10657"/>
      <c r="AR10657"/>
      <c r="AS10657"/>
      <c r="AT10657"/>
      <c r="AU10657"/>
      <c r="AV10657"/>
      <c r="AW10657"/>
      <c r="AX10657"/>
      <c r="AY10657"/>
      <c r="AZ10657"/>
      <c r="BA10657"/>
      <c r="BB10657"/>
      <c r="BC10657"/>
      <c r="BD10657"/>
    </row>
    <row r="10658" spans="1:56" s="4" customFormat="1" x14ac:dyDescent="0.2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  <c r="AF10658"/>
      <c r="AG10658"/>
      <c r="AH10658"/>
      <c r="AI10658"/>
      <c r="AJ10658"/>
      <c r="AK10658"/>
      <c r="AL10658"/>
      <c r="AM10658"/>
      <c r="AN10658"/>
      <c r="AO10658"/>
      <c r="AP10658"/>
      <c r="AQ10658"/>
      <c r="AR10658"/>
      <c r="AS10658"/>
      <c r="AT10658"/>
      <c r="AU10658"/>
      <c r="AV10658"/>
      <c r="AW10658"/>
      <c r="AX10658"/>
      <c r="AY10658"/>
      <c r="AZ10658"/>
      <c r="BA10658"/>
      <c r="BB10658"/>
      <c r="BC10658"/>
      <c r="BD10658"/>
    </row>
    <row r="10659" spans="1:56" s="4" customFormat="1" x14ac:dyDescent="0.2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  <c r="AF10659"/>
      <c r="AG10659"/>
      <c r="AH10659"/>
      <c r="AI10659"/>
      <c r="AJ10659"/>
      <c r="AK10659"/>
      <c r="AL10659"/>
      <c r="AM10659"/>
      <c r="AN10659"/>
      <c r="AO10659"/>
      <c r="AP10659"/>
      <c r="AQ10659"/>
      <c r="AR10659"/>
      <c r="AS10659"/>
      <c r="AT10659"/>
      <c r="AU10659"/>
      <c r="AV10659"/>
      <c r="AW10659"/>
      <c r="AX10659"/>
      <c r="AY10659"/>
      <c r="AZ10659"/>
      <c r="BA10659"/>
      <c r="BB10659"/>
      <c r="BC10659"/>
      <c r="BD10659"/>
    </row>
    <row r="10660" spans="1:56" s="4" customFormat="1" x14ac:dyDescent="0.2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  <c r="AF10660"/>
      <c r="AG10660"/>
      <c r="AH10660"/>
      <c r="AI10660"/>
      <c r="AJ10660"/>
      <c r="AK10660"/>
      <c r="AL10660"/>
      <c r="AM10660"/>
      <c r="AN10660"/>
      <c r="AO10660"/>
      <c r="AP10660"/>
      <c r="AQ10660"/>
      <c r="AR10660"/>
      <c r="AS10660"/>
      <c r="AT10660"/>
      <c r="AU10660"/>
      <c r="AV10660"/>
      <c r="AW10660"/>
      <c r="AX10660"/>
      <c r="AY10660"/>
      <c r="AZ10660"/>
      <c r="BA10660"/>
      <c r="BB10660"/>
      <c r="BC10660"/>
      <c r="BD10660"/>
    </row>
    <row r="10661" spans="1:56" s="4" customFormat="1" x14ac:dyDescent="0.2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  <c r="AF10661"/>
      <c r="AG10661"/>
      <c r="AH10661"/>
      <c r="AI10661"/>
      <c r="AJ10661"/>
      <c r="AK10661"/>
      <c r="AL10661"/>
      <c r="AM10661"/>
      <c r="AN10661"/>
      <c r="AO10661"/>
      <c r="AP10661"/>
      <c r="AQ10661"/>
      <c r="AR10661"/>
      <c r="AS10661"/>
      <c r="AT10661"/>
      <c r="AU10661"/>
      <c r="AV10661"/>
      <c r="AW10661"/>
      <c r="AX10661"/>
      <c r="AY10661"/>
      <c r="AZ10661"/>
      <c r="BA10661"/>
      <c r="BB10661"/>
      <c r="BC10661"/>
      <c r="BD10661"/>
    </row>
    <row r="10662" spans="1:56" s="4" customFormat="1" x14ac:dyDescent="0.2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  <c r="AF10662"/>
      <c r="AG10662"/>
      <c r="AH10662"/>
      <c r="AI10662"/>
      <c r="AJ10662"/>
      <c r="AK10662"/>
      <c r="AL10662"/>
      <c r="AM10662"/>
      <c r="AN10662"/>
      <c r="AO10662"/>
      <c r="AP10662"/>
      <c r="AQ10662"/>
      <c r="AR10662"/>
      <c r="AS10662"/>
      <c r="AT10662"/>
      <c r="AU10662"/>
      <c r="AV10662"/>
      <c r="AW10662"/>
      <c r="AX10662"/>
      <c r="AY10662"/>
      <c r="AZ10662"/>
      <c r="BA10662"/>
      <c r="BB10662"/>
      <c r="BC10662"/>
      <c r="BD10662"/>
    </row>
    <row r="10663" spans="1:56" s="4" customFormat="1" x14ac:dyDescent="0.2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  <c r="AF10663"/>
      <c r="AG10663"/>
      <c r="AH10663"/>
      <c r="AI10663"/>
      <c r="AJ10663"/>
      <c r="AK10663"/>
      <c r="AL10663"/>
      <c r="AM10663"/>
      <c r="AN10663"/>
      <c r="AO10663"/>
      <c r="AP10663"/>
      <c r="AQ10663"/>
      <c r="AR10663"/>
      <c r="AS10663"/>
      <c r="AT10663"/>
      <c r="AU10663"/>
      <c r="AV10663"/>
      <c r="AW10663"/>
      <c r="AX10663"/>
      <c r="AY10663"/>
      <c r="AZ10663"/>
      <c r="BA10663"/>
      <c r="BB10663"/>
      <c r="BC10663"/>
      <c r="BD10663"/>
    </row>
    <row r="10664" spans="1:56" s="4" customFormat="1" x14ac:dyDescent="0.2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  <c r="AF10664"/>
      <c r="AG10664"/>
      <c r="AH10664"/>
      <c r="AI10664"/>
      <c r="AJ10664"/>
      <c r="AK10664"/>
      <c r="AL10664"/>
      <c r="AM10664"/>
      <c r="AN10664"/>
      <c r="AO10664"/>
      <c r="AP10664"/>
      <c r="AQ10664"/>
      <c r="AR10664"/>
      <c r="AS10664"/>
      <c r="AT10664"/>
      <c r="AU10664"/>
      <c r="AV10664"/>
      <c r="AW10664"/>
      <c r="AX10664"/>
      <c r="AY10664"/>
      <c r="AZ10664"/>
      <c r="BA10664"/>
      <c r="BB10664"/>
      <c r="BC10664"/>
      <c r="BD10664"/>
    </row>
    <row r="10665" spans="1:56" s="4" customFormat="1" x14ac:dyDescent="0.2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  <c r="AF10665"/>
      <c r="AG10665"/>
      <c r="AH10665"/>
      <c r="AI10665"/>
      <c r="AJ10665"/>
      <c r="AK10665"/>
      <c r="AL10665"/>
      <c r="AM10665"/>
      <c r="AN10665"/>
      <c r="AO10665"/>
      <c r="AP10665"/>
      <c r="AQ10665"/>
      <c r="AR10665"/>
      <c r="AS10665"/>
      <c r="AT10665"/>
      <c r="AU10665"/>
      <c r="AV10665"/>
      <c r="AW10665"/>
      <c r="AX10665"/>
      <c r="AY10665"/>
      <c r="AZ10665"/>
      <c r="BA10665"/>
      <c r="BB10665"/>
      <c r="BC10665"/>
      <c r="BD10665"/>
    </row>
    <row r="10666" spans="1:56" s="4" customFormat="1" x14ac:dyDescent="0.2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  <c r="AF10666"/>
      <c r="AG10666"/>
      <c r="AH10666"/>
      <c r="AI10666"/>
      <c r="AJ10666"/>
      <c r="AK10666"/>
      <c r="AL10666"/>
      <c r="AM10666"/>
      <c r="AN10666"/>
      <c r="AO10666"/>
      <c r="AP10666"/>
      <c r="AQ10666"/>
      <c r="AR10666"/>
      <c r="AS10666"/>
      <c r="AT10666"/>
      <c r="AU10666"/>
      <c r="AV10666"/>
      <c r="AW10666"/>
      <c r="AX10666"/>
      <c r="AY10666"/>
      <c r="AZ10666"/>
      <c r="BA10666"/>
      <c r="BB10666"/>
      <c r="BC10666"/>
      <c r="BD10666"/>
    </row>
    <row r="10667" spans="1:56" s="4" customFormat="1" x14ac:dyDescent="0.2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  <c r="AF10667"/>
      <c r="AG10667"/>
      <c r="AH10667"/>
      <c r="AI10667"/>
      <c r="AJ10667"/>
      <c r="AK10667"/>
      <c r="AL10667"/>
      <c r="AM10667"/>
      <c r="AN10667"/>
      <c r="AO10667"/>
      <c r="AP10667"/>
      <c r="AQ10667"/>
      <c r="AR10667"/>
      <c r="AS10667"/>
      <c r="AT10667"/>
      <c r="AU10667"/>
      <c r="AV10667"/>
      <c r="AW10667"/>
      <c r="AX10667"/>
      <c r="AY10667"/>
      <c r="AZ10667"/>
      <c r="BA10667"/>
      <c r="BB10667"/>
      <c r="BC10667"/>
      <c r="BD10667"/>
    </row>
    <row r="10668" spans="1:56" s="4" customFormat="1" x14ac:dyDescent="0.2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  <c r="AF10668"/>
      <c r="AG10668"/>
      <c r="AH10668"/>
      <c r="AI10668"/>
      <c r="AJ10668"/>
      <c r="AK10668"/>
      <c r="AL10668"/>
      <c r="AM10668"/>
      <c r="AN10668"/>
      <c r="AO10668"/>
      <c r="AP10668"/>
      <c r="AQ10668"/>
      <c r="AR10668"/>
      <c r="AS10668"/>
      <c r="AT10668"/>
      <c r="AU10668"/>
      <c r="AV10668"/>
      <c r="AW10668"/>
      <c r="AX10668"/>
      <c r="AY10668"/>
      <c r="AZ10668"/>
      <c r="BA10668"/>
      <c r="BB10668"/>
      <c r="BC10668"/>
      <c r="BD10668"/>
    </row>
    <row r="10669" spans="1:56" s="4" customFormat="1" x14ac:dyDescent="0.2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  <c r="AF10669"/>
      <c r="AG10669"/>
      <c r="AH10669"/>
      <c r="AI10669"/>
      <c r="AJ10669"/>
      <c r="AK10669"/>
      <c r="AL10669"/>
      <c r="AM10669"/>
      <c r="AN10669"/>
      <c r="AO10669"/>
      <c r="AP10669"/>
      <c r="AQ10669"/>
      <c r="AR10669"/>
      <c r="AS10669"/>
      <c r="AT10669"/>
      <c r="AU10669"/>
      <c r="AV10669"/>
      <c r="AW10669"/>
      <c r="AX10669"/>
      <c r="AY10669"/>
      <c r="AZ10669"/>
      <c r="BA10669"/>
      <c r="BB10669"/>
      <c r="BC10669"/>
      <c r="BD10669"/>
    </row>
    <row r="10670" spans="1:56" s="4" customFormat="1" x14ac:dyDescent="0.2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  <c r="AF10670"/>
      <c r="AG10670"/>
      <c r="AH10670"/>
      <c r="AI10670"/>
      <c r="AJ10670"/>
      <c r="AK10670"/>
      <c r="AL10670"/>
      <c r="AM10670"/>
      <c r="AN10670"/>
      <c r="AO10670"/>
      <c r="AP10670"/>
      <c r="AQ10670"/>
      <c r="AR10670"/>
      <c r="AS10670"/>
      <c r="AT10670"/>
      <c r="AU10670"/>
      <c r="AV10670"/>
      <c r="AW10670"/>
      <c r="AX10670"/>
      <c r="AY10670"/>
      <c r="AZ10670"/>
      <c r="BA10670"/>
      <c r="BB10670"/>
      <c r="BC10670"/>
      <c r="BD10670"/>
    </row>
    <row r="10671" spans="1:56" s="4" customFormat="1" x14ac:dyDescent="0.2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  <c r="AF10671"/>
      <c r="AG10671"/>
      <c r="AH10671"/>
      <c r="AI10671"/>
      <c r="AJ10671"/>
      <c r="AK10671"/>
      <c r="AL10671"/>
      <c r="AM10671"/>
      <c r="AN10671"/>
      <c r="AO10671"/>
      <c r="AP10671"/>
      <c r="AQ10671"/>
      <c r="AR10671"/>
      <c r="AS10671"/>
      <c r="AT10671"/>
      <c r="AU10671"/>
      <c r="AV10671"/>
      <c r="AW10671"/>
      <c r="AX10671"/>
      <c r="AY10671"/>
      <c r="AZ10671"/>
      <c r="BA10671"/>
      <c r="BB10671"/>
      <c r="BC10671"/>
      <c r="BD10671"/>
    </row>
    <row r="10672" spans="1:56" s="4" customFormat="1" x14ac:dyDescent="0.2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  <c r="AF10672"/>
      <c r="AG10672"/>
      <c r="AH10672"/>
      <c r="AI10672"/>
      <c r="AJ10672"/>
      <c r="AK10672"/>
      <c r="AL10672"/>
      <c r="AM10672"/>
      <c r="AN10672"/>
      <c r="AO10672"/>
      <c r="AP10672"/>
      <c r="AQ10672"/>
      <c r="AR10672"/>
      <c r="AS10672"/>
      <c r="AT10672"/>
      <c r="AU10672"/>
      <c r="AV10672"/>
      <c r="AW10672"/>
      <c r="AX10672"/>
      <c r="AY10672"/>
      <c r="AZ10672"/>
      <c r="BA10672"/>
      <c r="BB10672"/>
      <c r="BC10672"/>
      <c r="BD10672"/>
    </row>
    <row r="10673" spans="1:56" s="4" customFormat="1" x14ac:dyDescent="0.2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  <c r="AF10673"/>
      <c r="AG10673"/>
      <c r="AH10673"/>
      <c r="AI10673"/>
      <c r="AJ10673"/>
      <c r="AK10673"/>
      <c r="AL10673"/>
      <c r="AM10673"/>
      <c r="AN10673"/>
      <c r="AO10673"/>
      <c r="AP10673"/>
      <c r="AQ10673"/>
      <c r="AR10673"/>
      <c r="AS10673"/>
      <c r="AT10673"/>
      <c r="AU10673"/>
      <c r="AV10673"/>
      <c r="AW10673"/>
      <c r="AX10673"/>
      <c r="AY10673"/>
      <c r="AZ10673"/>
      <c r="BA10673"/>
      <c r="BB10673"/>
      <c r="BC10673"/>
      <c r="BD10673"/>
    </row>
    <row r="10674" spans="1:56" s="4" customFormat="1" x14ac:dyDescent="0.2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  <c r="AF10674"/>
      <c r="AG10674"/>
      <c r="AH10674"/>
      <c r="AI10674"/>
      <c r="AJ10674"/>
      <c r="AK10674"/>
      <c r="AL10674"/>
      <c r="AM10674"/>
      <c r="AN10674"/>
      <c r="AO10674"/>
      <c r="AP10674"/>
      <c r="AQ10674"/>
      <c r="AR10674"/>
      <c r="AS10674"/>
      <c r="AT10674"/>
      <c r="AU10674"/>
      <c r="AV10674"/>
      <c r="AW10674"/>
      <c r="AX10674"/>
      <c r="AY10674"/>
      <c r="AZ10674"/>
      <c r="BA10674"/>
      <c r="BB10674"/>
      <c r="BC10674"/>
      <c r="BD10674"/>
    </row>
    <row r="10675" spans="1:56" s="4" customFormat="1" x14ac:dyDescent="0.2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  <c r="AF10675"/>
      <c r="AG10675"/>
      <c r="AH10675"/>
      <c r="AI10675"/>
      <c r="AJ10675"/>
      <c r="AK10675"/>
      <c r="AL10675"/>
      <c r="AM10675"/>
      <c r="AN10675"/>
      <c r="AO10675"/>
      <c r="AP10675"/>
      <c r="AQ10675"/>
      <c r="AR10675"/>
      <c r="AS10675"/>
      <c r="AT10675"/>
      <c r="AU10675"/>
      <c r="AV10675"/>
      <c r="AW10675"/>
      <c r="AX10675"/>
      <c r="AY10675"/>
      <c r="AZ10675"/>
      <c r="BA10675"/>
      <c r="BB10675"/>
      <c r="BC10675"/>
      <c r="BD10675"/>
    </row>
    <row r="10676" spans="1:56" s="4" customFormat="1" x14ac:dyDescent="0.2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  <c r="AF10676"/>
      <c r="AG10676"/>
      <c r="AH10676"/>
      <c r="AI10676"/>
      <c r="AJ10676"/>
      <c r="AK10676"/>
      <c r="AL10676"/>
      <c r="AM10676"/>
      <c r="AN10676"/>
      <c r="AO10676"/>
      <c r="AP10676"/>
      <c r="AQ10676"/>
      <c r="AR10676"/>
      <c r="AS10676"/>
      <c r="AT10676"/>
      <c r="AU10676"/>
      <c r="AV10676"/>
      <c r="AW10676"/>
      <c r="AX10676"/>
      <c r="AY10676"/>
      <c r="AZ10676"/>
      <c r="BA10676"/>
      <c r="BB10676"/>
      <c r="BC10676"/>
      <c r="BD10676"/>
    </row>
    <row r="10677" spans="1:56" s="4" customFormat="1" x14ac:dyDescent="0.2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  <c r="AF10677"/>
      <c r="AG10677"/>
      <c r="AH10677"/>
      <c r="AI10677"/>
      <c r="AJ10677"/>
      <c r="AK10677"/>
      <c r="AL10677"/>
      <c r="AM10677"/>
      <c r="AN10677"/>
      <c r="AO10677"/>
      <c r="AP10677"/>
      <c r="AQ10677"/>
      <c r="AR10677"/>
      <c r="AS10677"/>
      <c r="AT10677"/>
      <c r="AU10677"/>
      <c r="AV10677"/>
      <c r="AW10677"/>
      <c r="AX10677"/>
      <c r="AY10677"/>
      <c r="AZ10677"/>
      <c r="BA10677"/>
      <c r="BB10677"/>
      <c r="BC10677"/>
      <c r="BD10677"/>
    </row>
    <row r="10678" spans="1:56" s="4" customFormat="1" x14ac:dyDescent="0.2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  <c r="AF10678"/>
      <c r="AG10678"/>
      <c r="AH10678"/>
      <c r="AI10678"/>
      <c r="AJ10678"/>
      <c r="AK10678"/>
      <c r="AL10678"/>
      <c r="AM10678"/>
      <c r="AN10678"/>
      <c r="AO10678"/>
      <c r="AP10678"/>
      <c r="AQ10678"/>
      <c r="AR10678"/>
      <c r="AS10678"/>
      <c r="AT10678"/>
      <c r="AU10678"/>
      <c r="AV10678"/>
      <c r="AW10678"/>
      <c r="AX10678"/>
      <c r="AY10678"/>
      <c r="AZ10678"/>
      <c r="BA10678"/>
      <c r="BB10678"/>
      <c r="BC10678"/>
      <c r="BD10678"/>
    </row>
    <row r="10679" spans="1:56" s="4" customFormat="1" x14ac:dyDescent="0.2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  <c r="AF10679"/>
      <c r="AG10679"/>
      <c r="AH10679"/>
      <c r="AI10679"/>
      <c r="AJ10679"/>
      <c r="AK10679"/>
      <c r="AL10679"/>
      <c r="AM10679"/>
      <c r="AN10679"/>
      <c r="AO10679"/>
      <c r="AP10679"/>
      <c r="AQ10679"/>
      <c r="AR10679"/>
      <c r="AS10679"/>
      <c r="AT10679"/>
      <c r="AU10679"/>
      <c r="AV10679"/>
      <c r="AW10679"/>
      <c r="AX10679"/>
      <c r="AY10679"/>
      <c r="AZ10679"/>
      <c r="BA10679"/>
      <c r="BB10679"/>
      <c r="BC10679"/>
      <c r="BD10679"/>
    </row>
    <row r="10680" spans="1:56" s="4" customFormat="1" x14ac:dyDescent="0.2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  <c r="AF10680"/>
      <c r="AG10680"/>
      <c r="AH10680"/>
      <c r="AI10680"/>
      <c r="AJ10680"/>
      <c r="AK10680"/>
      <c r="AL10680"/>
      <c r="AM10680"/>
      <c r="AN10680"/>
      <c r="AO10680"/>
      <c r="AP10680"/>
      <c r="AQ10680"/>
      <c r="AR10680"/>
      <c r="AS10680"/>
      <c r="AT10680"/>
      <c r="AU10680"/>
      <c r="AV10680"/>
      <c r="AW10680"/>
      <c r="AX10680"/>
      <c r="AY10680"/>
      <c r="AZ10680"/>
      <c r="BA10680"/>
      <c r="BB10680"/>
      <c r="BC10680"/>
      <c r="BD10680"/>
    </row>
    <row r="10681" spans="1:56" s="4" customFormat="1" x14ac:dyDescent="0.2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  <c r="AF10681"/>
      <c r="AG10681"/>
      <c r="AH10681"/>
      <c r="AI10681"/>
      <c r="AJ10681"/>
      <c r="AK10681"/>
      <c r="AL10681"/>
      <c r="AM10681"/>
      <c r="AN10681"/>
      <c r="AO10681"/>
      <c r="AP10681"/>
      <c r="AQ10681"/>
      <c r="AR10681"/>
      <c r="AS10681"/>
      <c r="AT10681"/>
      <c r="AU10681"/>
      <c r="AV10681"/>
      <c r="AW10681"/>
      <c r="AX10681"/>
      <c r="AY10681"/>
      <c r="AZ10681"/>
      <c r="BA10681"/>
      <c r="BB10681"/>
      <c r="BC10681"/>
      <c r="BD10681"/>
    </row>
    <row r="10682" spans="1:56" s="4" customFormat="1" x14ac:dyDescent="0.2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  <c r="AF10682"/>
      <c r="AG10682"/>
      <c r="AH10682"/>
      <c r="AI10682"/>
      <c r="AJ10682"/>
      <c r="AK10682"/>
      <c r="AL10682"/>
      <c r="AM10682"/>
      <c r="AN10682"/>
      <c r="AO10682"/>
      <c r="AP10682"/>
      <c r="AQ10682"/>
      <c r="AR10682"/>
      <c r="AS10682"/>
      <c r="AT10682"/>
      <c r="AU10682"/>
      <c r="AV10682"/>
      <c r="AW10682"/>
      <c r="AX10682"/>
      <c r="AY10682"/>
      <c r="AZ10682"/>
      <c r="BA10682"/>
      <c r="BB10682"/>
      <c r="BC10682"/>
      <c r="BD10682"/>
    </row>
    <row r="10683" spans="1:56" s="4" customFormat="1" x14ac:dyDescent="0.2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  <c r="AF10683"/>
      <c r="AG10683"/>
      <c r="AH10683"/>
      <c r="AI10683"/>
      <c r="AJ10683"/>
      <c r="AK10683"/>
      <c r="AL10683"/>
      <c r="AM10683"/>
      <c r="AN10683"/>
      <c r="AO10683"/>
      <c r="AP10683"/>
      <c r="AQ10683"/>
      <c r="AR10683"/>
      <c r="AS10683"/>
      <c r="AT10683"/>
      <c r="AU10683"/>
      <c r="AV10683"/>
      <c r="AW10683"/>
      <c r="AX10683"/>
      <c r="AY10683"/>
      <c r="AZ10683"/>
      <c r="BA10683"/>
      <c r="BB10683"/>
      <c r="BC10683"/>
      <c r="BD10683"/>
    </row>
    <row r="10684" spans="1:56" s="4" customFormat="1" x14ac:dyDescent="0.2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  <c r="AF10684"/>
      <c r="AG10684"/>
      <c r="AH10684"/>
      <c r="AI10684"/>
      <c r="AJ10684"/>
      <c r="AK10684"/>
      <c r="AL10684"/>
      <c r="AM10684"/>
      <c r="AN10684"/>
      <c r="AO10684"/>
      <c r="AP10684"/>
      <c r="AQ10684"/>
      <c r="AR10684"/>
      <c r="AS10684"/>
      <c r="AT10684"/>
      <c r="AU10684"/>
      <c r="AV10684"/>
      <c r="AW10684"/>
      <c r="AX10684"/>
      <c r="AY10684"/>
      <c r="AZ10684"/>
      <c r="BA10684"/>
      <c r="BB10684"/>
      <c r="BC10684"/>
      <c r="BD10684"/>
    </row>
    <row r="10685" spans="1:56" s="4" customFormat="1" x14ac:dyDescent="0.2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  <c r="AF10685"/>
      <c r="AG10685"/>
      <c r="AH10685"/>
      <c r="AI10685"/>
      <c r="AJ10685"/>
      <c r="AK10685"/>
      <c r="AL10685"/>
      <c r="AM10685"/>
      <c r="AN10685"/>
      <c r="AO10685"/>
      <c r="AP10685"/>
      <c r="AQ10685"/>
      <c r="AR10685"/>
      <c r="AS10685"/>
      <c r="AT10685"/>
      <c r="AU10685"/>
      <c r="AV10685"/>
      <c r="AW10685"/>
      <c r="AX10685"/>
      <c r="AY10685"/>
      <c r="AZ10685"/>
      <c r="BA10685"/>
      <c r="BB10685"/>
      <c r="BC10685"/>
      <c r="BD10685"/>
    </row>
    <row r="10686" spans="1:56" s="4" customFormat="1" x14ac:dyDescent="0.2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  <c r="AF10686"/>
      <c r="AG10686"/>
      <c r="AH10686"/>
      <c r="AI10686"/>
      <c r="AJ10686"/>
      <c r="AK10686"/>
      <c r="AL10686"/>
      <c r="AM10686"/>
      <c r="AN10686"/>
      <c r="AO10686"/>
      <c r="AP10686"/>
      <c r="AQ10686"/>
      <c r="AR10686"/>
      <c r="AS10686"/>
      <c r="AT10686"/>
      <c r="AU10686"/>
      <c r="AV10686"/>
      <c r="AW10686"/>
      <c r="AX10686"/>
      <c r="AY10686"/>
      <c r="AZ10686"/>
      <c r="BA10686"/>
      <c r="BB10686"/>
      <c r="BC10686"/>
      <c r="BD10686"/>
    </row>
    <row r="10687" spans="1:56" s="4" customFormat="1" x14ac:dyDescent="0.2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  <c r="AF10687"/>
      <c r="AG10687"/>
      <c r="AH10687"/>
      <c r="AI10687"/>
      <c r="AJ10687"/>
      <c r="AK10687"/>
      <c r="AL10687"/>
      <c r="AM10687"/>
      <c r="AN10687"/>
      <c r="AO10687"/>
      <c r="AP10687"/>
      <c r="AQ10687"/>
      <c r="AR10687"/>
      <c r="AS10687"/>
      <c r="AT10687"/>
      <c r="AU10687"/>
      <c r="AV10687"/>
      <c r="AW10687"/>
      <c r="AX10687"/>
      <c r="AY10687"/>
      <c r="AZ10687"/>
      <c r="BA10687"/>
      <c r="BB10687"/>
      <c r="BC10687"/>
      <c r="BD10687"/>
    </row>
    <row r="10688" spans="1:56" s="4" customFormat="1" x14ac:dyDescent="0.2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  <c r="AF10688"/>
      <c r="AG10688"/>
      <c r="AH10688"/>
      <c r="AI10688"/>
      <c r="AJ10688"/>
      <c r="AK10688"/>
      <c r="AL10688"/>
      <c r="AM10688"/>
      <c r="AN10688"/>
      <c r="AO10688"/>
      <c r="AP10688"/>
      <c r="AQ10688"/>
      <c r="AR10688"/>
      <c r="AS10688"/>
      <c r="AT10688"/>
      <c r="AU10688"/>
      <c r="AV10688"/>
      <c r="AW10688"/>
      <c r="AX10688"/>
      <c r="AY10688"/>
      <c r="AZ10688"/>
      <c r="BA10688"/>
      <c r="BB10688"/>
      <c r="BC10688"/>
      <c r="BD10688"/>
    </row>
    <row r="10689" spans="1:56" s="4" customFormat="1" x14ac:dyDescent="0.2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  <c r="AF10689"/>
      <c r="AG10689"/>
      <c r="AH10689"/>
      <c r="AI10689"/>
      <c r="AJ10689"/>
      <c r="AK10689"/>
      <c r="AL10689"/>
      <c r="AM10689"/>
      <c r="AN10689"/>
      <c r="AO10689"/>
      <c r="AP10689"/>
      <c r="AQ10689"/>
      <c r="AR10689"/>
      <c r="AS10689"/>
      <c r="AT10689"/>
      <c r="AU10689"/>
      <c r="AV10689"/>
      <c r="AW10689"/>
      <c r="AX10689"/>
      <c r="AY10689"/>
      <c r="AZ10689"/>
      <c r="BA10689"/>
      <c r="BB10689"/>
      <c r="BC10689"/>
      <c r="BD10689"/>
    </row>
    <row r="10690" spans="1:56" s="4" customFormat="1" x14ac:dyDescent="0.2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  <c r="AE10690"/>
      <c r="AF10690"/>
      <c r="AG10690"/>
      <c r="AH10690"/>
      <c r="AI10690"/>
      <c r="AJ10690"/>
      <c r="AK10690"/>
      <c r="AL10690"/>
      <c r="AM10690"/>
      <c r="AN10690"/>
      <c r="AO10690"/>
      <c r="AP10690"/>
      <c r="AQ10690"/>
      <c r="AR10690"/>
      <c r="AS10690"/>
      <c r="AT10690"/>
      <c r="AU10690"/>
      <c r="AV10690"/>
      <c r="AW10690"/>
      <c r="AX10690"/>
      <c r="AY10690"/>
      <c r="AZ10690"/>
      <c r="BA10690"/>
      <c r="BB10690"/>
      <c r="BC10690"/>
      <c r="BD10690"/>
    </row>
    <row r="10691" spans="1:56" s="4" customFormat="1" x14ac:dyDescent="0.2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  <c r="AF10691"/>
      <c r="AG10691"/>
      <c r="AH10691"/>
      <c r="AI10691"/>
      <c r="AJ10691"/>
      <c r="AK10691"/>
      <c r="AL10691"/>
      <c r="AM10691"/>
      <c r="AN10691"/>
      <c r="AO10691"/>
      <c r="AP10691"/>
      <c r="AQ10691"/>
      <c r="AR10691"/>
      <c r="AS10691"/>
      <c r="AT10691"/>
      <c r="AU10691"/>
      <c r="AV10691"/>
      <c r="AW10691"/>
      <c r="AX10691"/>
      <c r="AY10691"/>
      <c r="AZ10691"/>
      <c r="BA10691"/>
      <c r="BB10691"/>
      <c r="BC10691"/>
      <c r="BD10691"/>
    </row>
    <row r="10692" spans="1:56" s="4" customFormat="1" x14ac:dyDescent="0.2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  <c r="AF10692"/>
      <c r="AG10692"/>
      <c r="AH10692"/>
      <c r="AI10692"/>
      <c r="AJ10692"/>
      <c r="AK10692"/>
      <c r="AL10692"/>
      <c r="AM10692"/>
      <c r="AN10692"/>
      <c r="AO10692"/>
      <c r="AP10692"/>
      <c r="AQ10692"/>
      <c r="AR10692"/>
      <c r="AS10692"/>
      <c r="AT10692"/>
      <c r="AU10692"/>
      <c r="AV10692"/>
      <c r="AW10692"/>
      <c r="AX10692"/>
      <c r="AY10692"/>
      <c r="AZ10692"/>
      <c r="BA10692"/>
      <c r="BB10692"/>
      <c r="BC10692"/>
      <c r="BD10692"/>
    </row>
    <row r="10693" spans="1:56" s="4" customFormat="1" x14ac:dyDescent="0.2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  <c r="AF10693"/>
      <c r="AG10693"/>
      <c r="AH10693"/>
      <c r="AI10693"/>
      <c r="AJ10693"/>
      <c r="AK10693"/>
      <c r="AL10693"/>
      <c r="AM10693"/>
      <c r="AN10693"/>
      <c r="AO10693"/>
      <c r="AP10693"/>
      <c r="AQ10693"/>
      <c r="AR10693"/>
      <c r="AS10693"/>
      <c r="AT10693"/>
      <c r="AU10693"/>
      <c r="AV10693"/>
      <c r="AW10693"/>
      <c r="AX10693"/>
      <c r="AY10693"/>
      <c r="AZ10693"/>
      <c r="BA10693"/>
      <c r="BB10693"/>
      <c r="BC10693"/>
      <c r="BD10693"/>
    </row>
    <row r="10694" spans="1:56" s="4" customFormat="1" x14ac:dyDescent="0.2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  <c r="AF10694"/>
      <c r="AG10694"/>
      <c r="AH10694"/>
      <c r="AI10694"/>
      <c r="AJ10694"/>
      <c r="AK10694"/>
      <c r="AL10694"/>
      <c r="AM10694"/>
      <c r="AN10694"/>
      <c r="AO10694"/>
      <c r="AP10694"/>
      <c r="AQ10694"/>
      <c r="AR10694"/>
      <c r="AS10694"/>
      <c r="AT10694"/>
      <c r="AU10694"/>
      <c r="AV10694"/>
      <c r="AW10694"/>
      <c r="AX10694"/>
      <c r="AY10694"/>
      <c r="AZ10694"/>
      <c r="BA10694"/>
      <c r="BB10694"/>
      <c r="BC10694"/>
      <c r="BD10694"/>
    </row>
    <row r="10695" spans="1:56" s="4" customFormat="1" x14ac:dyDescent="0.2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  <c r="AF10695"/>
      <c r="AG10695"/>
      <c r="AH10695"/>
      <c r="AI10695"/>
      <c r="AJ10695"/>
      <c r="AK10695"/>
      <c r="AL10695"/>
      <c r="AM10695"/>
      <c r="AN10695"/>
      <c r="AO10695"/>
      <c r="AP10695"/>
      <c r="AQ10695"/>
      <c r="AR10695"/>
      <c r="AS10695"/>
      <c r="AT10695"/>
      <c r="AU10695"/>
      <c r="AV10695"/>
      <c r="AW10695"/>
      <c r="AX10695"/>
      <c r="AY10695"/>
      <c r="AZ10695"/>
      <c r="BA10695"/>
      <c r="BB10695"/>
      <c r="BC10695"/>
      <c r="BD10695"/>
    </row>
    <row r="10696" spans="1:56" s="4" customFormat="1" x14ac:dyDescent="0.2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  <c r="AF10696"/>
      <c r="AG10696"/>
      <c r="AH10696"/>
      <c r="AI10696"/>
      <c r="AJ10696"/>
      <c r="AK10696"/>
      <c r="AL10696"/>
      <c r="AM10696"/>
      <c r="AN10696"/>
      <c r="AO10696"/>
      <c r="AP10696"/>
      <c r="AQ10696"/>
      <c r="AR10696"/>
      <c r="AS10696"/>
      <c r="AT10696"/>
      <c r="AU10696"/>
      <c r="AV10696"/>
      <c r="AW10696"/>
      <c r="AX10696"/>
      <c r="AY10696"/>
      <c r="AZ10696"/>
      <c r="BA10696"/>
      <c r="BB10696"/>
      <c r="BC10696"/>
      <c r="BD10696"/>
    </row>
    <row r="10697" spans="1:56" s="4" customFormat="1" x14ac:dyDescent="0.2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  <c r="AF10697"/>
      <c r="AG10697"/>
      <c r="AH10697"/>
      <c r="AI10697"/>
      <c r="AJ10697"/>
      <c r="AK10697"/>
      <c r="AL10697"/>
      <c r="AM10697"/>
      <c r="AN10697"/>
      <c r="AO10697"/>
      <c r="AP10697"/>
      <c r="AQ10697"/>
      <c r="AR10697"/>
      <c r="AS10697"/>
      <c r="AT10697"/>
      <c r="AU10697"/>
      <c r="AV10697"/>
      <c r="AW10697"/>
      <c r="AX10697"/>
      <c r="AY10697"/>
      <c r="AZ10697"/>
      <c r="BA10697"/>
      <c r="BB10697"/>
      <c r="BC10697"/>
      <c r="BD10697"/>
    </row>
    <row r="10698" spans="1:56" s="4" customFormat="1" x14ac:dyDescent="0.2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  <c r="AF10698"/>
      <c r="AG10698"/>
      <c r="AH10698"/>
      <c r="AI10698"/>
      <c r="AJ10698"/>
      <c r="AK10698"/>
      <c r="AL10698"/>
      <c r="AM10698"/>
      <c r="AN10698"/>
      <c r="AO10698"/>
      <c r="AP10698"/>
      <c r="AQ10698"/>
      <c r="AR10698"/>
      <c r="AS10698"/>
      <c r="AT10698"/>
      <c r="AU10698"/>
      <c r="AV10698"/>
      <c r="AW10698"/>
      <c r="AX10698"/>
      <c r="AY10698"/>
      <c r="AZ10698"/>
      <c r="BA10698"/>
      <c r="BB10698"/>
      <c r="BC10698"/>
      <c r="BD10698"/>
    </row>
    <row r="10699" spans="1:56" s="4" customFormat="1" x14ac:dyDescent="0.2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  <c r="AF10699"/>
      <c r="AG10699"/>
      <c r="AH10699"/>
      <c r="AI10699"/>
      <c r="AJ10699"/>
      <c r="AK10699"/>
      <c r="AL10699"/>
      <c r="AM10699"/>
      <c r="AN10699"/>
      <c r="AO10699"/>
      <c r="AP10699"/>
      <c r="AQ10699"/>
      <c r="AR10699"/>
      <c r="AS10699"/>
      <c r="AT10699"/>
      <c r="AU10699"/>
      <c r="AV10699"/>
      <c r="AW10699"/>
      <c r="AX10699"/>
      <c r="AY10699"/>
      <c r="AZ10699"/>
      <c r="BA10699"/>
      <c r="BB10699"/>
      <c r="BC10699"/>
      <c r="BD10699"/>
    </row>
    <row r="10700" spans="1:56" s="4" customFormat="1" x14ac:dyDescent="0.2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  <c r="AF10700"/>
      <c r="AG10700"/>
      <c r="AH10700"/>
      <c r="AI10700"/>
      <c r="AJ10700"/>
      <c r="AK10700"/>
      <c r="AL10700"/>
      <c r="AM10700"/>
      <c r="AN10700"/>
      <c r="AO10700"/>
      <c r="AP10700"/>
      <c r="AQ10700"/>
      <c r="AR10700"/>
      <c r="AS10700"/>
      <c r="AT10700"/>
      <c r="AU10700"/>
      <c r="AV10700"/>
      <c r="AW10700"/>
      <c r="AX10700"/>
      <c r="AY10700"/>
      <c r="AZ10700"/>
      <c r="BA10700"/>
      <c r="BB10700"/>
      <c r="BC10700"/>
      <c r="BD10700"/>
    </row>
    <row r="10701" spans="1:56" s="4" customFormat="1" x14ac:dyDescent="0.2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  <c r="AF10701"/>
      <c r="AG10701"/>
      <c r="AH10701"/>
      <c r="AI10701"/>
      <c r="AJ10701"/>
      <c r="AK10701"/>
      <c r="AL10701"/>
      <c r="AM10701"/>
      <c r="AN10701"/>
      <c r="AO10701"/>
      <c r="AP10701"/>
      <c r="AQ10701"/>
      <c r="AR10701"/>
      <c r="AS10701"/>
      <c r="AT10701"/>
      <c r="AU10701"/>
      <c r="AV10701"/>
      <c r="AW10701"/>
      <c r="AX10701"/>
      <c r="AY10701"/>
      <c r="AZ10701"/>
      <c r="BA10701"/>
      <c r="BB10701"/>
      <c r="BC10701"/>
      <c r="BD10701"/>
    </row>
    <row r="10702" spans="1:56" s="4" customFormat="1" x14ac:dyDescent="0.2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  <c r="AF10702"/>
      <c r="AG10702"/>
      <c r="AH10702"/>
      <c r="AI10702"/>
      <c r="AJ10702"/>
      <c r="AK10702"/>
      <c r="AL10702"/>
      <c r="AM10702"/>
      <c r="AN10702"/>
      <c r="AO10702"/>
      <c r="AP10702"/>
      <c r="AQ10702"/>
      <c r="AR10702"/>
      <c r="AS10702"/>
      <c r="AT10702"/>
      <c r="AU10702"/>
      <c r="AV10702"/>
      <c r="AW10702"/>
      <c r="AX10702"/>
      <c r="AY10702"/>
      <c r="AZ10702"/>
      <c r="BA10702"/>
      <c r="BB10702"/>
      <c r="BC10702"/>
      <c r="BD10702"/>
    </row>
    <row r="10703" spans="1:56" s="4" customFormat="1" x14ac:dyDescent="0.2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  <c r="AF10703"/>
      <c r="AG10703"/>
      <c r="AH10703"/>
      <c r="AI10703"/>
      <c r="AJ10703"/>
      <c r="AK10703"/>
      <c r="AL10703"/>
      <c r="AM10703"/>
      <c r="AN10703"/>
      <c r="AO10703"/>
      <c r="AP10703"/>
      <c r="AQ10703"/>
      <c r="AR10703"/>
      <c r="AS10703"/>
      <c r="AT10703"/>
      <c r="AU10703"/>
      <c r="AV10703"/>
      <c r="AW10703"/>
      <c r="AX10703"/>
      <c r="AY10703"/>
      <c r="AZ10703"/>
      <c r="BA10703"/>
      <c r="BB10703"/>
      <c r="BC10703"/>
      <c r="BD10703"/>
    </row>
    <row r="10704" spans="1:56" s="4" customFormat="1" x14ac:dyDescent="0.2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  <c r="AF10704"/>
      <c r="AG10704"/>
      <c r="AH10704"/>
      <c r="AI10704"/>
      <c r="AJ10704"/>
      <c r="AK10704"/>
      <c r="AL10704"/>
      <c r="AM10704"/>
      <c r="AN10704"/>
      <c r="AO10704"/>
      <c r="AP10704"/>
      <c r="AQ10704"/>
      <c r="AR10704"/>
      <c r="AS10704"/>
      <c r="AT10704"/>
      <c r="AU10704"/>
      <c r="AV10704"/>
      <c r="AW10704"/>
      <c r="AX10704"/>
      <c r="AY10704"/>
      <c r="AZ10704"/>
      <c r="BA10704"/>
      <c r="BB10704"/>
      <c r="BC10704"/>
      <c r="BD10704"/>
    </row>
    <row r="10705" spans="1:56" s="4" customFormat="1" x14ac:dyDescent="0.2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  <c r="AF10705"/>
      <c r="AG10705"/>
      <c r="AH10705"/>
      <c r="AI10705"/>
      <c r="AJ10705"/>
      <c r="AK10705"/>
      <c r="AL10705"/>
      <c r="AM10705"/>
      <c r="AN10705"/>
      <c r="AO10705"/>
      <c r="AP10705"/>
      <c r="AQ10705"/>
      <c r="AR10705"/>
      <c r="AS10705"/>
      <c r="AT10705"/>
      <c r="AU10705"/>
      <c r="AV10705"/>
      <c r="AW10705"/>
      <c r="AX10705"/>
      <c r="AY10705"/>
      <c r="AZ10705"/>
      <c r="BA10705"/>
      <c r="BB10705"/>
      <c r="BC10705"/>
      <c r="BD10705"/>
    </row>
    <row r="10706" spans="1:56" s="4" customFormat="1" x14ac:dyDescent="0.2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  <c r="AF10706"/>
      <c r="AG10706"/>
      <c r="AH10706"/>
      <c r="AI10706"/>
      <c r="AJ10706"/>
      <c r="AK10706"/>
      <c r="AL10706"/>
      <c r="AM10706"/>
      <c r="AN10706"/>
      <c r="AO10706"/>
      <c r="AP10706"/>
      <c r="AQ10706"/>
      <c r="AR10706"/>
      <c r="AS10706"/>
      <c r="AT10706"/>
      <c r="AU10706"/>
      <c r="AV10706"/>
      <c r="AW10706"/>
      <c r="AX10706"/>
      <c r="AY10706"/>
      <c r="AZ10706"/>
      <c r="BA10706"/>
      <c r="BB10706"/>
      <c r="BC10706"/>
      <c r="BD10706"/>
    </row>
    <row r="10707" spans="1:56" s="4" customFormat="1" x14ac:dyDescent="0.2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  <c r="AF10707"/>
      <c r="AG10707"/>
      <c r="AH10707"/>
      <c r="AI10707"/>
      <c r="AJ10707"/>
      <c r="AK10707"/>
      <c r="AL10707"/>
      <c r="AM10707"/>
      <c r="AN10707"/>
      <c r="AO10707"/>
      <c r="AP10707"/>
      <c r="AQ10707"/>
      <c r="AR10707"/>
      <c r="AS10707"/>
      <c r="AT10707"/>
      <c r="AU10707"/>
      <c r="AV10707"/>
      <c r="AW10707"/>
      <c r="AX10707"/>
      <c r="AY10707"/>
      <c r="AZ10707"/>
      <c r="BA10707"/>
      <c r="BB10707"/>
      <c r="BC10707"/>
      <c r="BD10707"/>
    </row>
    <row r="10708" spans="1:56" s="4" customFormat="1" x14ac:dyDescent="0.2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  <c r="AF10708"/>
      <c r="AG10708"/>
      <c r="AH10708"/>
      <c r="AI10708"/>
      <c r="AJ10708"/>
      <c r="AK10708"/>
      <c r="AL10708"/>
      <c r="AM10708"/>
      <c r="AN10708"/>
      <c r="AO10708"/>
      <c r="AP10708"/>
      <c r="AQ10708"/>
      <c r="AR10708"/>
      <c r="AS10708"/>
      <c r="AT10708"/>
      <c r="AU10708"/>
      <c r="AV10708"/>
      <c r="AW10708"/>
      <c r="AX10708"/>
      <c r="AY10708"/>
      <c r="AZ10708"/>
      <c r="BA10708"/>
      <c r="BB10708"/>
      <c r="BC10708"/>
      <c r="BD10708"/>
    </row>
    <row r="10709" spans="1:56" s="4" customFormat="1" x14ac:dyDescent="0.2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  <c r="AF10709"/>
      <c r="AG10709"/>
      <c r="AH10709"/>
      <c r="AI10709"/>
      <c r="AJ10709"/>
      <c r="AK10709"/>
      <c r="AL10709"/>
      <c r="AM10709"/>
      <c r="AN10709"/>
      <c r="AO10709"/>
      <c r="AP10709"/>
      <c r="AQ10709"/>
      <c r="AR10709"/>
      <c r="AS10709"/>
      <c r="AT10709"/>
      <c r="AU10709"/>
      <c r="AV10709"/>
      <c r="AW10709"/>
      <c r="AX10709"/>
      <c r="AY10709"/>
      <c r="AZ10709"/>
      <c r="BA10709"/>
      <c r="BB10709"/>
      <c r="BC10709"/>
      <c r="BD10709"/>
    </row>
    <row r="10710" spans="1:56" s="4" customFormat="1" x14ac:dyDescent="0.2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  <c r="AF10710"/>
      <c r="AG10710"/>
      <c r="AH10710"/>
      <c r="AI10710"/>
      <c r="AJ10710"/>
      <c r="AK10710"/>
      <c r="AL10710"/>
      <c r="AM10710"/>
      <c r="AN10710"/>
      <c r="AO10710"/>
      <c r="AP10710"/>
      <c r="AQ10710"/>
      <c r="AR10710"/>
      <c r="AS10710"/>
      <c r="AT10710"/>
      <c r="AU10710"/>
      <c r="AV10710"/>
      <c r="AW10710"/>
      <c r="AX10710"/>
      <c r="AY10710"/>
      <c r="AZ10710"/>
      <c r="BA10710"/>
      <c r="BB10710"/>
      <c r="BC10710"/>
      <c r="BD10710"/>
    </row>
    <row r="10711" spans="1:56" s="4" customFormat="1" x14ac:dyDescent="0.2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  <c r="AF10711"/>
      <c r="AG10711"/>
      <c r="AH10711"/>
      <c r="AI10711"/>
      <c r="AJ10711"/>
      <c r="AK10711"/>
      <c r="AL10711"/>
      <c r="AM10711"/>
      <c r="AN10711"/>
      <c r="AO10711"/>
      <c r="AP10711"/>
      <c r="AQ10711"/>
      <c r="AR10711"/>
      <c r="AS10711"/>
      <c r="AT10711"/>
      <c r="AU10711"/>
      <c r="AV10711"/>
      <c r="AW10711"/>
      <c r="AX10711"/>
      <c r="AY10711"/>
      <c r="AZ10711"/>
      <c r="BA10711"/>
      <c r="BB10711"/>
      <c r="BC10711"/>
      <c r="BD10711"/>
    </row>
    <row r="10712" spans="1:56" s="4" customFormat="1" x14ac:dyDescent="0.2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  <c r="AF10712"/>
      <c r="AG10712"/>
      <c r="AH10712"/>
      <c r="AI10712"/>
      <c r="AJ10712"/>
      <c r="AK10712"/>
      <c r="AL10712"/>
      <c r="AM10712"/>
      <c r="AN10712"/>
      <c r="AO10712"/>
      <c r="AP10712"/>
      <c r="AQ10712"/>
      <c r="AR10712"/>
      <c r="AS10712"/>
      <c r="AT10712"/>
      <c r="AU10712"/>
      <c r="AV10712"/>
      <c r="AW10712"/>
      <c r="AX10712"/>
      <c r="AY10712"/>
      <c r="AZ10712"/>
      <c r="BA10712"/>
      <c r="BB10712"/>
      <c r="BC10712"/>
      <c r="BD10712"/>
    </row>
    <row r="10713" spans="1:56" s="4" customFormat="1" x14ac:dyDescent="0.2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  <c r="AF10713"/>
      <c r="AG10713"/>
      <c r="AH10713"/>
      <c r="AI10713"/>
      <c r="AJ10713"/>
      <c r="AK10713"/>
      <c r="AL10713"/>
      <c r="AM10713"/>
      <c r="AN10713"/>
      <c r="AO10713"/>
      <c r="AP10713"/>
      <c r="AQ10713"/>
      <c r="AR10713"/>
      <c r="AS10713"/>
      <c r="AT10713"/>
      <c r="AU10713"/>
      <c r="AV10713"/>
      <c r="AW10713"/>
      <c r="AX10713"/>
      <c r="AY10713"/>
      <c r="AZ10713"/>
      <c r="BA10713"/>
      <c r="BB10713"/>
      <c r="BC10713"/>
      <c r="BD10713"/>
    </row>
    <row r="10714" spans="1:56" s="4" customFormat="1" x14ac:dyDescent="0.2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  <c r="AF10714"/>
      <c r="AG10714"/>
      <c r="AH10714"/>
      <c r="AI10714"/>
      <c r="AJ10714"/>
      <c r="AK10714"/>
      <c r="AL10714"/>
      <c r="AM10714"/>
      <c r="AN10714"/>
      <c r="AO10714"/>
      <c r="AP10714"/>
      <c r="AQ10714"/>
      <c r="AR10714"/>
      <c r="AS10714"/>
      <c r="AT10714"/>
      <c r="AU10714"/>
      <c r="AV10714"/>
      <c r="AW10714"/>
      <c r="AX10714"/>
      <c r="AY10714"/>
      <c r="AZ10714"/>
      <c r="BA10714"/>
      <c r="BB10714"/>
      <c r="BC10714"/>
      <c r="BD10714"/>
    </row>
    <row r="10715" spans="1:56" s="4" customFormat="1" x14ac:dyDescent="0.2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  <c r="AF10715"/>
      <c r="AG10715"/>
      <c r="AH10715"/>
      <c r="AI10715"/>
      <c r="AJ10715"/>
      <c r="AK10715"/>
      <c r="AL10715"/>
      <c r="AM10715"/>
      <c r="AN10715"/>
      <c r="AO10715"/>
      <c r="AP10715"/>
      <c r="AQ10715"/>
      <c r="AR10715"/>
      <c r="AS10715"/>
      <c r="AT10715"/>
      <c r="AU10715"/>
      <c r="AV10715"/>
      <c r="AW10715"/>
      <c r="AX10715"/>
      <c r="AY10715"/>
      <c r="AZ10715"/>
      <c r="BA10715"/>
      <c r="BB10715"/>
      <c r="BC10715"/>
      <c r="BD10715"/>
    </row>
    <row r="10716" spans="1:56" s="4" customFormat="1" x14ac:dyDescent="0.2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  <c r="AF10716"/>
      <c r="AG10716"/>
      <c r="AH10716"/>
      <c r="AI10716"/>
      <c r="AJ10716"/>
      <c r="AK10716"/>
      <c r="AL10716"/>
      <c r="AM10716"/>
      <c r="AN10716"/>
      <c r="AO10716"/>
      <c r="AP10716"/>
      <c r="AQ10716"/>
      <c r="AR10716"/>
      <c r="AS10716"/>
      <c r="AT10716"/>
      <c r="AU10716"/>
      <c r="AV10716"/>
      <c r="AW10716"/>
      <c r="AX10716"/>
      <c r="AY10716"/>
      <c r="AZ10716"/>
      <c r="BA10716"/>
      <c r="BB10716"/>
      <c r="BC10716"/>
      <c r="BD10716"/>
    </row>
    <row r="10717" spans="1:56" s="4" customFormat="1" x14ac:dyDescent="0.2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  <c r="AF10717"/>
      <c r="AG10717"/>
      <c r="AH10717"/>
      <c r="AI10717"/>
      <c r="AJ10717"/>
      <c r="AK10717"/>
      <c r="AL10717"/>
      <c r="AM10717"/>
      <c r="AN10717"/>
      <c r="AO10717"/>
      <c r="AP10717"/>
      <c r="AQ10717"/>
      <c r="AR10717"/>
      <c r="AS10717"/>
      <c r="AT10717"/>
      <c r="AU10717"/>
      <c r="AV10717"/>
      <c r="AW10717"/>
      <c r="AX10717"/>
      <c r="AY10717"/>
      <c r="AZ10717"/>
      <c r="BA10717"/>
      <c r="BB10717"/>
      <c r="BC10717"/>
      <c r="BD10717"/>
    </row>
    <row r="10718" spans="1:56" s="4" customFormat="1" x14ac:dyDescent="0.2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  <c r="AF10718"/>
      <c r="AG10718"/>
      <c r="AH10718"/>
      <c r="AI10718"/>
      <c r="AJ10718"/>
      <c r="AK10718"/>
      <c r="AL10718"/>
      <c r="AM10718"/>
      <c r="AN10718"/>
      <c r="AO10718"/>
      <c r="AP10718"/>
      <c r="AQ10718"/>
      <c r="AR10718"/>
      <c r="AS10718"/>
      <c r="AT10718"/>
      <c r="AU10718"/>
      <c r="AV10718"/>
      <c r="AW10718"/>
      <c r="AX10718"/>
      <c r="AY10718"/>
      <c r="AZ10718"/>
      <c r="BA10718"/>
      <c r="BB10718"/>
      <c r="BC10718"/>
      <c r="BD10718"/>
    </row>
    <row r="10719" spans="1:56" s="4" customFormat="1" x14ac:dyDescent="0.2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  <c r="AF10719"/>
      <c r="AG10719"/>
      <c r="AH10719"/>
      <c r="AI10719"/>
      <c r="AJ10719"/>
      <c r="AK10719"/>
      <c r="AL10719"/>
      <c r="AM10719"/>
      <c r="AN10719"/>
      <c r="AO10719"/>
      <c r="AP10719"/>
      <c r="AQ10719"/>
      <c r="AR10719"/>
      <c r="AS10719"/>
      <c r="AT10719"/>
      <c r="AU10719"/>
      <c r="AV10719"/>
      <c r="AW10719"/>
      <c r="AX10719"/>
      <c r="AY10719"/>
      <c r="AZ10719"/>
      <c r="BA10719"/>
      <c r="BB10719"/>
      <c r="BC10719"/>
      <c r="BD10719"/>
    </row>
    <row r="10720" spans="1:56" s="4" customFormat="1" x14ac:dyDescent="0.2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  <c r="AF10720"/>
      <c r="AG10720"/>
      <c r="AH10720"/>
      <c r="AI10720"/>
      <c r="AJ10720"/>
      <c r="AK10720"/>
      <c r="AL10720"/>
      <c r="AM10720"/>
      <c r="AN10720"/>
      <c r="AO10720"/>
      <c r="AP10720"/>
      <c r="AQ10720"/>
      <c r="AR10720"/>
      <c r="AS10720"/>
      <c r="AT10720"/>
      <c r="AU10720"/>
      <c r="AV10720"/>
      <c r="AW10720"/>
      <c r="AX10720"/>
      <c r="AY10720"/>
      <c r="AZ10720"/>
      <c r="BA10720"/>
      <c r="BB10720"/>
      <c r="BC10720"/>
      <c r="BD10720"/>
    </row>
    <row r="10721" spans="1:56" s="4" customFormat="1" x14ac:dyDescent="0.2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  <c r="AF10721"/>
      <c r="AG10721"/>
      <c r="AH10721"/>
      <c r="AI10721"/>
      <c r="AJ10721"/>
      <c r="AK10721"/>
      <c r="AL10721"/>
      <c r="AM10721"/>
      <c r="AN10721"/>
      <c r="AO10721"/>
      <c r="AP10721"/>
      <c r="AQ10721"/>
      <c r="AR10721"/>
      <c r="AS10721"/>
      <c r="AT10721"/>
      <c r="AU10721"/>
      <c r="AV10721"/>
      <c r="AW10721"/>
      <c r="AX10721"/>
      <c r="AY10721"/>
      <c r="AZ10721"/>
      <c r="BA10721"/>
      <c r="BB10721"/>
      <c r="BC10721"/>
      <c r="BD10721"/>
    </row>
    <row r="10722" spans="1:56" s="4" customFormat="1" x14ac:dyDescent="0.2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  <c r="AF10722"/>
      <c r="AG10722"/>
      <c r="AH10722"/>
      <c r="AI10722"/>
      <c r="AJ10722"/>
      <c r="AK10722"/>
      <c r="AL10722"/>
      <c r="AM10722"/>
      <c r="AN10722"/>
      <c r="AO10722"/>
      <c r="AP10722"/>
      <c r="AQ10722"/>
      <c r="AR10722"/>
      <c r="AS10722"/>
      <c r="AT10722"/>
      <c r="AU10722"/>
      <c r="AV10722"/>
      <c r="AW10722"/>
      <c r="AX10722"/>
      <c r="AY10722"/>
      <c r="AZ10722"/>
      <c r="BA10722"/>
      <c r="BB10722"/>
      <c r="BC10722"/>
      <c r="BD10722"/>
    </row>
    <row r="10723" spans="1:56" s="4" customFormat="1" x14ac:dyDescent="0.2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  <c r="AF10723"/>
      <c r="AG10723"/>
      <c r="AH10723"/>
      <c r="AI10723"/>
      <c r="AJ10723"/>
      <c r="AK10723"/>
      <c r="AL10723"/>
      <c r="AM10723"/>
      <c r="AN10723"/>
      <c r="AO10723"/>
      <c r="AP10723"/>
      <c r="AQ10723"/>
      <c r="AR10723"/>
      <c r="AS10723"/>
      <c r="AT10723"/>
      <c r="AU10723"/>
      <c r="AV10723"/>
      <c r="AW10723"/>
      <c r="AX10723"/>
      <c r="AY10723"/>
      <c r="AZ10723"/>
      <c r="BA10723"/>
      <c r="BB10723"/>
      <c r="BC10723"/>
      <c r="BD10723"/>
    </row>
    <row r="10724" spans="1:56" s="4" customFormat="1" x14ac:dyDescent="0.2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  <c r="AF10724"/>
      <c r="AG10724"/>
      <c r="AH10724"/>
      <c r="AI10724"/>
      <c r="AJ10724"/>
      <c r="AK10724"/>
      <c r="AL10724"/>
      <c r="AM10724"/>
      <c r="AN10724"/>
      <c r="AO10724"/>
      <c r="AP10724"/>
      <c r="AQ10724"/>
      <c r="AR10724"/>
      <c r="AS10724"/>
      <c r="AT10724"/>
      <c r="AU10724"/>
      <c r="AV10724"/>
      <c r="AW10724"/>
      <c r="AX10724"/>
      <c r="AY10724"/>
      <c r="AZ10724"/>
      <c r="BA10724"/>
      <c r="BB10724"/>
      <c r="BC10724"/>
      <c r="BD10724"/>
    </row>
    <row r="10725" spans="1:56" s="4" customFormat="1" x14ac:dyDescent="0.2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  <c r="AF10725"/>
      <c r="AG10725"/>
      <c r="AH10725"/>
      <c r="AI10725"/>
      <c r="AJ10725"/>
      <c r="AK10725"/>
      <c r="AL10725"/>
      <c r="AM10725"/>
      <c r="AN10725"/>
      <c r="AO10725"/>
      <c r="AP10725"/>
      <c r="AQ10725"/>
      <c r="AR10725"/>
      <c r="AS10725"/>
      <c r="AT10725"/>
      <c r="AU10725"/>
      <c r="AV10725"/>
      <c r="AW10725"/>
      <c r="AX10725"/>
      <c r="AY10725"/>
      <c r="AZ10725"/>
      <c r="BA10725"/>
      <c r="BB10725"/>
      <c r="BC10725"/>
      <c r="BD10725"/>
    </row>
    <row r="10726" spans="1:56" s="4" customFormat="1" x14ac:dyDescent="0.2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  <c r="AF10726"/>
      <c r="AG10726"/>
      <c r="AH10726"/>
      <c r="AI10726"/>
      <c r="AJ10726"/>
      <c r="AK10726"/>
      <c r="AL10726"/>
      <c r="AM10726"/>
      <c r="AN10726"/>
      <c r="AO10726"/>
      <c r="AP10726"/>
      <c r="AQ10726"/>
      <c r="AR10726"/>
      <c r="AS10726"/>
      <c r="AT10726"/>
      <c r="AU10726"/>
      <c r="AV10726"/>
      <c r="AW10726"/>
      <c r="AX10726"/>
      <c r="AY10726"/>
      <c r="AZ10726"/>
      <c r="BA10726"/>
      <c r="BB10726"/>
      <c r="BC10726"/>
      <c r="BD10726"/>
    </row>
    <row r="10727" spans="1:56" s="4" customFormat="1" x14ac:dyDescent="0.2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  <c r="AF10727"/>
      <c r="AG10727"/>
      <c r="AH10727"/>
      <c r="AI10727"/>
      <c r="AJ10727"/>
      <c r="AK10727"/>
      <c r="AL10727"/>
      <c r="AM10727"/>
      <c r="AN10727"/>
      <c r="AO10727"/>
      <c r="AP10727"/>
      <c r="AQ10727"/>
      <c r="AR10727"/>
      <c r="AS10727"/>
      <c r="AT10727"/>
      <c r="AU10727"/>
      <c r="AV10727"/>
      <c r="AW10727"/>
      <c r="AX10727"/>
      <c r="AY10727"/>
      <c r="AZ10727"/>
      <c r="BA10727"/>
      <c r="BB10727"/>
      <c r="BC10727"/>
      <c r="BD10727"/>
    </row>
    <row r="10728" spans="1:56" s="4" customFormat="1" x14ac:dyDescent="0.2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  <c r="AF10728"/>
      <c r="AG10728"/>
      <c r="AH10728"/>
      <c r="AI10728"/>
      <c r="AJ10728"/>
      <c r="AK10728"/>
      <c r="AL10728"/>
      <c r="AM10728"/>
      <c r="AN10728"/>
      <c r="AO10728"/>
      <c r="AP10728"/>
      <c r="AQ10728"/>
      <c r="AR10728"/>
      <c r="AS10728"/>
      <c r="AT10728"/>
      <c r="AU10728"/>
      <c r="AV10728"/>
      <c r="AW10728"/>
      <c r="AX10728"/>
      <c r="AY10728"/>
      <c r="AZ10728"/>
      <c r="BA10728"/>
      <c r="BB10728"/>
      <c r="BC10728"/>
      <c r="BD10728"/>
    </row>
    <row r="10729" spans="1:56" s="4" customFormat="1" x14ac:dyDescent="0.2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  <c r="AF10729"/>
      <c r="AG10729"/>
      <c r="AH10729"/>
      <c r="AI10729"/>
      <c r="AJ10729"/>
      <c r="AK10729"/>
      <c r="AL10729"/>
      <c r="AM10729"/>
      <c r="AN10729"/>
      <c r="AO10729"/>
      <c r="AP10729"/>
      <c r="AQ10729"/>
      <c r="AR10729"/>
      <c r="AS10729"/>
      <c r="AT10729"/>
      <c r="AU10729"/>
      <c r="AV10729"/>
      <c r="AW10729"/>
      <c r="AX10729"/>
      <c r="AY10729"/>
      <c r="AZ10729"/>
      <c r="BA10729"/>
      <c r="BB10729"/>
      <c r="BC10729"/>
      <c r="BD10729"/>
    </row>
    <row r="10730" spans="1:56" s="4" customFormat="1" x14ac:dyDescent="0.2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  <c r="AF10730"/>
      <c r="AG10730"/>
      <c r="AH10730"/>
      <c r="AI10730"/>
      <c r="AJ10730"/>
      <c r="AK10730"/>
      <c r="AL10730"/>
      <c r="AM10730"/>
      <c r="AN10730"/>
      <c r="AO10730"/>
      <c r="AP10730"/>
      <c r="AQ10730"/>
      <c r="AR10730"/>
      <c r="AS10730"/>
      <c r="AT10730"/>
      <c r="AU10730"/>
      <c r="AV10730"/>
      <c r="AW10730"/>
      <c r="AX10730"/>
      <c r="AY10730"/>
      <c r="AZ10730"/>
      <c r="BA10730"/>
      <c r="BB10730"/>
      <c r="BC10730"/>
      <c r="BD10730"/>
    </row>
    <row r="10731" spans="1:56" s="4" customFormat="1" x14ac:dyDescent="0.2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  <c r="AF10731"/>
      <c r="AG10731"/>
      <c r="AH10731"/>
      <c r="AI10731"/>
      <c r="AJ10731"/>
      <c r="AK10731"/>
      <c r="AL10731"/>
      <c r="AM10731"/>
      <c r="AN10731"/>
      <c r="AO10731"/>
      <c r="AP10731"/>
      <c r="AQ10731"/>
      <c r="AR10731"/>
      <c r="AS10731"/>
      <c r="AT10731"/>
      <c r="AU10731"/>
      <c r="AV10731"/>
      <c r="AW10731"/>
      <c r="AX10731"/>
      <c r="AY10731"/>
      <c r="AZ10731"/>
      <c r="BA10731"/>
      <c r="BB10731"/>
      <c r="BC10731"/>
      <c r="BD10731"/>
    </row>
    <row r="10732" spans="1:56" s="4" customFormat="1" x14ac:dyDescent="0.2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  <c r="AF10732"/>
      <c r="AG10732"/>
      <c r="AH10732"/>
      <c r="AI10732"/>
      <c r="AJ10732"/>
      <c r="AK10732"/>
      <c r="AL10732"/>
      <c r="AM10732"/>
      <c r="AN10732"/>
      <c r="AO10732"/>
      <c r="AP10732"/>
      <c r="AQ10732"/>
      <c r="AR10732"/>
      <c r="AS10732"/>
      <c r="AT10732"/>
      <c r="AU10732"/>
      <c r="AV10732"/>
      <c r="AW10732"/>
      <c r="AX10732"/>
      <c r="AY10732"/>
      <c r="AZ10732"/>
      <c r="BA10732"/>
      <c r="BB10732"/>
      <c r="BC10732"/>
      <c r="BD10732"/>
    </row>
    <row r="10733" spans="1:56" s="4" customFormat="1" x14ac:dyDescent="0.2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  <c r="AF10733"/>
      <c r="AG10733"/>
      <c r="AH10733"/>
      <c r="AI10733"/>
      <c r="AJ10733"/>
      <c r="AK10733"/>
      <c r="AL10733"/>
      <c r="AM10733"/>
      <c r="AN10733"/>
      <c r="AO10733"/>
      <c r="AP10733"/>
      <c r="AQ10733"/>
      <c r="AR10733"/>
      <c r="AS10733"/>
      <c r="AT10733"/>
      <c r="AU10733"/>
      <c r="AV10733"/>
      <c r="AW10733"/>
      <c r="AX10733"/>
      <c r="AY10733"/>
      <c r="AZ10733"/>
      <c r="BA10733"/>
      <c r="BB10733"/>
      <c r="BC10733"/>
      <c r="BD10733"/>
    </row>
    <row r="10734" spans="1:56" s="4" customFormat="1" x14ac:dyDescent="0.2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  <c r="AF10734"/>
      <c r="AG10734"/>
      <c r="AH10734"/>
      <c r="AI10734"/>
      <c r="AJ10734"/>
      <c r="AK10734"/>
      <c r="AL10734"/>
      <c r="AM10734"/>
      <c r="AN10734"/>
      <c r="AO10734"/>
      <c r="AP10734"/>
      <c r="AQ10734"/>
      <c r="AR10734"/>
      <c r="AS10734"/>
      <c r="AT10734"/>
      <c r="AU10734"/>
      <c r="AV10734"/>
      <c r="AW10734"/>
      <c r="AX10734"/>
      <c r="AY10734"/>
      <c r="AZ10734"/>
      <c r="BA10734"/>
      <c r="BB10734"/>
      <c r="BC10734"/>
      <c r="BD10734"/>
    </row>
    <row r="10735" spans="1:56" s="4" customFormat="1" x14ac:dyDescent="0.2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  <c r="AF10735"/>
      <c r="AG10735"/>
      <c r="AH10735"/>
      <c r="AI10735"/>
      <c r="AJ10735"/>
      <c r="AK10735"/>
      <c r="AL10735"/>
      <c r="AM10735"/>
      <c r="AN10735"/>
      <c r="AO10735"/>
      <c r="AP10735"/>
      <c r="AQ10735"/>
      <c r="AR10735"/>
      <c r="AS10735"/>
      <c r="AT10735"/>
      <c r="AU10735"/>
      <c r="AV10735"/>
      <c r="AW10735"/>
      <c r="AX10735"/>
      <c r="AY10735"/>
      <c r="AZ10735"/>
      <c r="BA10735"/>
      <c r="BB10735"/>
      <c r="BC10735"/>
      <c r="BD10735"/>
    </row>
    <row r="10736" spans="1:56" s="4" customFormat="1" x14ac:dyDescent="0.2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  <c r="AF10736"/>
      <c r="AG10736"/>
      <c r="AH10736"/>
      <c r="AI10736"/>
      <c r="AJ10736"/>
      <c r="AK10736"/>
      <c r="AL10736"/>
      <c r="AM10736"/>
      <c r="AN10736"/>
      <c r="AO10736"/>
      <c r="AP10736"/>
      <c r="AQ10736"/>
      <c r="AR10736"/>
      <c r="AS10736"/>
      <c r="AT10736"/>
      <c r="AU10736"/>
      <c r="AV10736"/>
      <c r="AW10736"/>
      <c r="AX10736"/>
      <c r="AY10736"/>
      <c r="AZ10736"/>
      <c r="BA10736"/>
      <c r="BB10736"/>
      <c r="BC10736"/>
      <c r="BD10736"/>
    </row>
    <row r="10737" spans="1:56" s="4" customFormat="1" x14ac:dyDescent="0.2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  <c r="AF10737"/>
      <c r="AG10737"/>
      <c r="AH10737"/>
      <c r="AI10737"/>
      <c r="AJ10737"/>
      <c r="AK10737"/>
      <c r="AL10737"/>
      <c r="AM10737"/>
      <c r="AN10737"/>
      <c r="AO10737"/>
      <c r="AP10737"/>
      <c r="AQ10737"/>
      <c r="AR10737"/>
      <c r="AS10737"/>
      <c r="AT10737"/>
      <c r="AU10737"/>
      <c r="AV10737"/>
      <c r="AW10737"/>
      <c r="AX10737"/>
      <c r="AY10737"/>
      <c r="AZ10737"/>
      <c r="BA10737"/>
      <c r="BB10737"/>
      <c r="BC10737"/>
      <c r="BD10737"/>
    </row>
    <row r="10738" spans="1:56" s="4" customFormat="1" x14ac:dyDescent="0.2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  <c r="AF10738"/>
      <c r="AG10738"/>
      <c r="AH10738"/>
      <c r="AI10738"/>
      <c r="AJ10738"/>
      <c r="AK10738"/>
      <c r="AL10738"/>
      <c r="AM10738"/>
      <c r="AN10738"/>
      <c r="AO10738"/>
      <c r="AP10738"/>
      <c r="AQ10738"/>
      <c r="AR10738"/>
      <c r="AS10738"/>
      <c r="AT10738"/>
      <c r="AU10738"/>
      <c r="AV10738"/>
      <c r="AW10738"/>
      <c r="AX10738"/>
      <c r="AY10738"/>
      <c r="AZ10738"/>
      <c r="BA10738"/>
      <c r="BB10738"/>
      <c r="BC10738"/>
      <c r="BD10738"/>
    </row>
    <row r="10739" spans="1:56" s="4" customFormat="1" x14ac:dyDescent="0.2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  <c r="AF10739"/>
      <c r="AG10739"/>
      <c r="AH10739"/>
      <c r="AI10739"/>
      <c r="AJ10739"/>
      <c r="AK10739"/>
      <c r="AL10739"/>
      <c r="AM10739"/>
      <c r="AN10739"/>
      <c r="AO10739"/>
      <c r="AP10739"/>
      <c r="AQ10739"/>
      <c r="AR10739"/>
      <c r="AS10739"/>
      <c r="AT10739"/>
      <c r="AU10739"/>
      <c r="AV10739"/>
      <c r="AW10739"/>
      <c r="AX10739"/>
      <c r="AY10739"/>
      <c r="AZ10739"/>
      <c r="BA10739"/>
      <c r="BB10739"/>
      <c r="BC10739"/>
      <c r="BD10739"/>
    </row>
    <row r="10740" spans="1:56" s="4" customFormat="1" x14ac:dyDescent="0.2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  <c r="AF10740"/>
      <c r="AG10740"/>
      <c r="AH10740"/>
      <c r="AI10740"/>
      <c r="AJ10740"/>
      <c r="AK10740"/>
      <c r="AL10740"/>
      <c r="AM10740"/>
      <c r="AN10740"/>
      <c r="AO10740"/>
      <c r="AP10740"/>
      <c r="AQ10740"/>
      <c r="AR10740"/>
      <c r="AS10740"/>
      <c r="AT10740"/>
      <c r="AU10740"/>
      <c r="AV10740"/>
      <c r="AW10740"/>
      <c r="AX10740"/>
      <c r="AY10740"/>
      <c r="AZ10740"/>
      <c r="BA10740"/>
      <c r="BB10740"/>
      <c r="BC10740"/>
      <c r="BD10740"/>
    </row>
    <row r="10741" spans="1:56" s="4" customFormat="1" x14ac:dyDescent="0.2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  <c r="AF10741"/>
      <c r="AG10741"/>
      <c r="AH10741"/>
      <c r="AI10741"/>
      <c r="AJ10741"/>
      <c r="AK10741"/>
      <c r="AL10741"/>
      <c r="AM10741"/>
      <c r="AN10741"/>
      <c r="AO10741"/>
      <c r="AP10741"/>
      <c r="AQ10741"/>
      <c r="AR10741"/>
      <c r="AS10741"/>
      <c r="AT10741"/>
      <c r="AU10741"/>
      <c r="AV10741"/>
      <c r="AW10741"/>
      <c r="AX10741"/>
      <c r="AY10741"/>
      <c r="AZ10741"/>
      <c r="BA10741"/>
      <c r="BB10741"/>
      <c r="BC10741"/>
      <c r="BD10741"/>
    </row>
    <row r="10742" spans="1:56" s="4" customFormat="1" x14ac:dyDescent="0.2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  <c r="AF10742"/>
      <c r="AG10742"/>
      <c r="AH10742"/>
      <c r="AI10742"/>
      <c r="AJ10742"/>
      <c r="AK10742"/>
      <c r="AL10742"/>
      <c r="AM10742"/>
      <c r="AN10742"/>
      <c r="AO10742"/>
      <c r="AP10742"/>
      <c r="AQ10742"/>
      <c r="AR10742"/>
      <c r="AS10742"/>
      <c r="AT10742"/>
      <c r="AU10742"/>
      <c r="AV10742"/>
      <c r="AW10742"/>
      <c r="AX10742"/>
      <c r="AY10742"/>
      <c r="AZ10742"/>
      <c r="BA10742"/>
      <c r="BB10742"/>
      <c r="BC10742"/>
      <c r="BD10742"/>
    </row>
    <row r="10743" spans="1:56" s="4" customFormat="1" x14ac:dyDescent="0.2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  <c r="AF10743"/>
      <c r="AG10743"/>
      <c r="AH10743"/>
      <c r="AI10743"/>
      <c r="AJ10743"/>
      <c r="AK10743"/>
      <c r="AL10743"/>
      <c r="AM10743"/>
      <c r="AN10743"/>
      <c r="AO10743"/>
      <c r="AP10743"/>
      <c r="AQ10743"/>
      <c r="AR10743"/>
      <c r="AS10743"/>
      <c r="AT10743"/>
      <c r="AU10743"/>
      <c r="AV10743"/>
      <c r="AW10743"/>
      <c r="AX10743"/>
      <c r="AY10743"/>
      <c r="AZ10743"/>
      <c r="BA10743"/>
      <c r="BB10743"/>
      <c r="BC10743"/>
      <c r="BD10743"/>
    </row>
    <row r="10744" spans="1:56" s="4" customFormat="1" x14ac:dyDescent="0.2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  <c r="AF10744"/>
      <c r="AG10744"/>
      <c r="AH10744"/>
      <c r="AI10744"/>
      <c r="AJ10744"/>
      <c r="AK10744"/>
      <c r="AL10744"/>
      <c r="AM10744"/>
      <c r="AN10744"/>
      <c r="AO10744"/>
      <c r="AP10744"/>
      <c r="AQ10744"/>
      <c r="AR10744"/>
      <c r="AS10744"/>
      <c r="AT10744"/>
      <c r="AU10744"/>
      <c r="AV10744"/>
      <c r="AW10744"/>
      <c r="AX10744"/>
      <c r="AY10744"/>
      <c r="AZ10744"/>
      <c r="BA10744"/>
      <c r="BB10744"/>
      <c r="BC10744"/>
      <c r="BD10744"/>
    </row>
    <row r="10745" spans="1:56" s="4" customFormat="1" x14ac:dyDescent="0.2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  <c r="AF10745"/>
      <c r="AG10745"/>
      <c r="AH10745"/>
      <c r="AI10745"/>
      <c r="AJ10745"/>
      <c r="AK10745"/>
      <c r="AL10745"/>
      <c r="AM10745"/>
      <c r="AN10745"/>
      <c r="AO10745"/>
      <c r="AP10745"/>
      <c r="AQ10745"/>
      <c r="AR10745"/>
      <c r="AS10745"/>
      <c r="AT10745"/>
      <c r="AU10745"/>
      <c r="AV10745"/>
      <c r="AW10745"/>
      <c r="AX10745"/>
      <c r="AY10745"/>
      <c r="AZ10745"/>
      <c r="BA10745"/>
      <c r="BB10745"/>
      <c r="BC10745"/>
      <c r="BD10745"/>
    </row>
    <row r="10746" spans="1:56" s="4" customFormat="1" x14ac:dyDescent="0.2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  <c r="AF10746"/>
      <c r="AG10746"/>
      <c r="AH10746"/>
      <c r="AI10746"/>
      <c r="AJ10746"/>
      <c r="AK10746"/>
      <c r="AL10746"/>
      <c r="AM10746"/>
      <c r="AN10746"/>
      <c r="AO10746"/>
      <c r="AP10746"/>
      <c r="AQ10746"/>
      <c r="AR10746"/>
      <c r="AS10746"/>
      <c r="AT10746"/>
      <c r="AU10746"/>
      <c r="AV10746"/>
      <c r="AW10746"/>
      <c r="AX10746"/>
      <c r="AY10746"/>
      <c r="AZ10746"/>
      <c r="BA10746"/>
      <c r="BB10746"/>
      <c r="BC10746"/>
      <c r="BD10746"/>
    </row>
    <row r="10747" spans="1:56" s="4" customFormat="1" x14ac:dyDescent="0.2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  <c r="AF10747"/>
      <c r="AG10747"/>
      <c r="AH10747"/>
      <c r="AI10747"/>
      <c r="AJ10747"/>
      <c r="AK10747"/>
      <c r="AL10747"/>
      <c r="AM10747"/>
      <c r="AN10747"/>
      <c r="AO10747"/>
      <c r="AP10747"/>
      <c r="AQ10747"/>
      <c r="AR10747"/>
      <c r="AS10747"/>
      <c r="AT10747"/>
      <c r="AU10747"/>
      <c r="AV10747"/>
      <c r="AW10747"/>
      <c r="AX10747"/>
      <c r="AY10747"/>
      <c r="AZ10747"/>
      <c r="BA10747"/>
      <c r="BB10747"/>
      <c r="BC10747"/>
      <c r="BD10747"/>
    </row>
    <row r="10748" spans="1:56" s="4" customFormat="1" x14ac:dyDescent="0.2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  <c r="AF10748"/>
      <c r="AG10748"/>
      <c r="AH10748"/>
      <c r="AI10748"/>
      <c r="AJ10748"/>
      <c r="AK10748"/>
      <c r="AL10748"/>
      <c r="AM10748"/>
      <c r="AN10748"/>
      <c r="AO10748"/>
      <c r="AP10748"/>
      <c r="AQ10748"/>
      <c r="AR10748"/>
      <c r="AS10748"/>
      <c r="AT10748"/>
      <c r="AU10748"/>
      <c r="AV10748"/>
      <c r="AW10748"/>
      <c r="AX10748"/>
      <c r="AY10748"/>
      <c r="AZ10748"/>
      <c r="BA10748"/>
      <c r="BB10748"/>
      <c r="BC10748"/>
      <c r="BD10748"/>
    </row>
    <row r="10749" spans="1:56" s="4" customFormat="1" x14ac:dyDescent="0.2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  <c r="AF10749"/>
      <c r="AG10749"/>
      <c r="AH10749"/>
      <c r="AI10749"/>
      <c r="AJ10749"/>
      <c r="AK10749"/>
      <c r="AL10749"/>
      <c r="AM10749"/>
      <c r="AN10749"/>
      <c r="AO10749"/>
      <c r="AP10749"/>
      <c r="AQ10749"/>
      <c r="AR10749"/>
      <c r="AS10749"/>
      <c r="AT10749"/>
      <c r="AU10749"/>
      <c r="AV10749"/>
      <c r="AW10749"/>
      <c r="AX10749"/>
      <c r="AY10749"/>
      <c r="AZ10749"/>
      <c r="BA10749"/>
      <c r="BB10749"/>
      <c r="BC10749"/>
      <c r="BD10749"/>
    </row>
    <row r="10750" spans="1:56" s="4" customFormat="1" x14ac:dyDescent="0.2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  <c r="AF10750"/>
      <c r="AG10750"/>
      <c r="AH10750"/>
      <c r="AI10750"/>
      <c r="AJ10750"/>
      <c r="AK10750"/>
      <c r="AL10750"/>
      <c r="AM10750"/>
      <c r="AN10750"/>
      <c r="AO10750"/>
      <c r="AP10750"/>
      <c r="AQ10750"/>
      <c r="AR10750"/>
      <c r="AS10750"/>
      <c r="AT10750"/>
      <c r="AU10750"/>
      <c r="AV10750"/>
      <c r="AW10750"/>
      <c r="AX10750"/>
      <c r="AY10750"/>
      <c r="AZ10750"/>
      <c r="BA10750"/>
      <c r="BB10750"/>
      <c r="BC10750"/>
      <c r="BD10750"/>
    </row>
    <row r="10751" spans="1:56" s="4" customFormat="1" x14ac:dyDescent="0.2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  <c r="AF10751"/>
      <c r="AG10751"/>
      <c r="AH10751"/>
      <c r="AI10751"/>
      <c r="AJ10751"/>
      <c r="AK10751"/>
      <c r="AL10751"/>
      <c r="AM10751"/>
      <c r="AN10751"/>
      <c r="AO10751"/>
      <c r="AP10751"/>
      <c r="AQ10751"/>
      <c r="AR10751"/>
      <c r="AS10751"/>
      <c r="AT10751"/>
      <c r="AU10751"/>
      <c r="AV10751"/>
      <c r="AW10751"/>
      <c r="AX10751"/>
      <c r="AY10751"/>
      <c r="AZ10751"/>
      <c r="BA10751"/>
      <c r="BB10751"/>
      <c r="BC10751"/>
      <c r="BD10751"/>
    </row>
    <row r="10752" spans="1:56" s="4" customFormat="1" x14ac:dyDescent="0.2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  <c r="AF10752"/>
      <c r="AG10752"/>
      <c r="AH10752"/>
      <c r="AI10752"/>
      <c r="AJ10752"/>
      <c r="AK10752"/>
      <c r="AL10752"/>
      <c r="AM10752"/>
      <c r="AN10752"/>
      <c r="AO10752"/>
      <c r="AP10752"/>
      <c r="AQ10752"/>
      <c r="AR10752"/>
      <c r="AS10752"/>
      <c r="AT10752"/>
      <c r="AU10752"/>
      <c r="AV10752"/>
      <c r="AW10752"/>
      <c r="AX10752"/>
      <c r="AY10752"/>
      <c r="AZ10752"/>
      <c r="BA10752"/>
      <c r="BB10752"/>
      <c r="BC10752"/>
      <c r="BD10752"/>
    </row>
    <row r="10753" spans="1:56" s="4" customFormat="1" x14ac:dyDescent="0.2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  <c r="AF10753"/>
      <c r="AG10753"/>
      <c r="AH10753"/>
      <c r="AI10753"/>
      <c r="AJ10753"/>
      <c r="AK10753"/>
      <c r="AL10753"/>
      <c r="AM10753"/>
      <c r="AN10753"/>
      <c r="AO10753"/>
      <c r="AP10753"/>
      <c r="AQ10753"/>
      <c r="AR10753"/>
      <c r="AS10753"/>
      <c r="AT10753"/>
      <c r="AU10753"/>
      <c r="AV10753"/>
      <c r="AW10753"/>
      <c r="AX10753"/>
      <c r="AY10753"/>
      <c r="AZ10753"/>
      <c r="BA10753"/>
      <c r="BB10753"/>
      <c r="BC10753"/>
      <c r="BD10753"/>
    </row>
    <row r="10754" spans="1:56" s="4" customFormat="1" x14ac:dyDescent="0.2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  <c r="AF10754"/>
      <c r="AG10754"/>
      <c r="AH10754"/>
      <c r="AI10754"/>
      <c r="AJ10754"/>
      <c r="AK10754"/>
      <c r="AL10754"/>
      <c r="AM10754"/>
      <c r="AN10754"/>
      <c r="AO10754"/>
      <c r="AP10754"/>
      <c r="AQ10754"/>
      <c r="AR10754"/>
      <c r="AS10754"/>
      <c r="AT10754"/>
      <c r="AU10754"/>
      <c r="AV10754"/>
      <c r="AW10754"/>
      <c r="AX10754"/>
      <c r="AY10754"/>
      <c r="AZ10754"/>
      <c r="BA10754"/>
      <c r="BB10754"/>
      <c r="BC10754"/>
      <c r="BD10754"/>
    </row>
    <row r="10755" spans="1:56" s="4" customFormat="1" x14ac:dyDescent="0.2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  <c r="AF10755"/>
      <c r="AG10755"/>
      <c r="AH10755"/>
      <c r="AI10755"/>
      <c r="AJ10755"/>
      <c r="AK10755"/>
      <c r="AL10755"/>
      <c r="AM10755"/>
      <c r="AN10755"/>
      <c r="AO10755"/>
      <c r="AP10755"/>
      <c r="AQ10755"/>
      <c r="AR10755"/>
      <c r="AS10755"/>
      <c r="AT10755"/>
      <c r="AU10755"/>
      <c r="AV10755"/>
      <c r="AW10755"/>
      <c r="AX10755"/>
      <c r="AY10755"/>
      <c r="AZ10755"/>
      <c r="BA10755"/>
      <c r="BB10755"/>
      <c r="BC10755"/>
      <c r="BD10755"/>
    </row>
    <row r="10756" spans="1:56" s="4" customFormat="1" x14ac:dyDescent="0.2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  <c r="AF10756"/>
      <c r="AG10756"/>
      <c r="AH10756"/>
      <c r="AI10756"/>
      <c r="AJ10756"/>
      <c r="AK10756"/>
      <c r="AL10756"/>
      <c r="AM10756"/>
      <c r="AN10756"/>
      <c r="AO10756"/>
      <c r="AP10756"/>
      <c r="AQ10756"/>
      <c r="AR10756"/>
      <c r="AS10756"/>
      <c r="AT10756"/>
      <c r="AU10756"/>
      <c r="AV10756"/>
      <c r="AW10756"/>
      <c r="AX10756"/>
      <c r="AY10756"/>
      <c r="AZ10756"/>
      <c r="BA10756"/>
      <c r="BB10756"/>
      <c r="BC10756"/>
      <c r="BD10756"/>
    </row>
    <row r="10757" spans="1:56" s="4" customFormat="1" x14ac:dyDescent="0.2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  <c r="AF10757"/>
      <c r="AG10757"/>
      <c r="AH10757"/>
      <c r="AI10757"/>
      <c r="AJ10757"/>
      <c r="AK10757"/>
      <c r="AL10757"/>
      <c r="AM10757"/>
      <c r="AN10757"/>
      <c r="AO10757"/>
      <c r="AP10757"/>
      <c r="AQ10757"/>
      <c r="AR10757"/>
      <c r="AS10757"/>
      <c r="AT10757"/>
      <c r="AU10757"/>
      <c r="AV10757"/>
      <c r="AW10757"/>
      <c r="AX10757"/>
      <c r="AY10757"/>
      <c r="AZ10757"/>
      <c r="BA10757"/>
      <c r="BB10757"/>
      <c r="BC10757"/>
      <c r="BD10757"/>
    </row>
    <row r="10758" spans="1:56" s="4" customFormat="1" x14ac:dyDescent="0.2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  <c r="AF10758"/>
      <c r="AG10758"/>
      <c r="AH10758"/>
      <c r="AI10758"/>
      <c r="AJ10758"/>
      <c r="AK10758"/>
      <c r="AL10758"/>
      <c r="AM10758"/>
      <c r="AN10758"/>
      <c r="AO10758"/>
      <c r="AP10758"/>
      <c r="AQ10758"/>
      <c r="AR10758"/>
      <c r="AS10758"/>
      <c r="AT10758"/>
      <c r="AU10758"/>
      <c r="AV10758"/>
      <c r="AW10758"/>
      <c r="AX10758"/>
      <c r="AY10758"/>
      <c r="AZ10758"/>
      <c r="BA10758"/>
      <c r="BB10758"/>
      <c r="BC10758"/>
      <c r="BD10758"/>
    </row>
    <row r="10759" spans="1:56" s="4" customFormat="1" x14ac:dyDescent="0.2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  <c r="AF10759"/>
      <c r="AG10759"/>
      <c r="AH10759"/>
      <c r="AI10759"/>
      <c r="AJ10759"/>
      <c r="AK10759"/>
      <c r="AL10759"/>
      <c r="AM10759"/>
      <c r="AN10759"/>
      <c r="AO10759"/>
      <c r="AP10759"/>
      <c r="AQ10759"/>
      <c r="AR10759"/>
      <c r="AS10759"/>
      <c r="AT10759"/>
      <c r="AU10759"/>
      <c r="AV10759"/>
      <c r="AW10759"/>
      <c r="AX10759"/>
      <c r="AY10759"/>
      <c r="AZ10759"/>
      <c r="BA10759"/>
      <c r="BB10759"/>
      <c r="BC10759"/>
      <c r="BD10759"/>
    </row>
    <row r="10760" spans="1:56" s="4" customFormat="1" x14ac:dyDescent="0.2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  <c r="AF10760"/>
      <c r="AG10760"/>
      <c r="AH10760"/>
      <c r="AI10760"/>
      <c r="AJ10760"/>
      <c r="AK10760"/>
      <c r="AL10760"/>
      <c r="AM10760"/>
      <c r="AN10760"/>
      <c r="AO10760"/>
      <c r="AP10760"/>
      <c r="AQ10760"/>
      <c r="AR10760"/>
      <c r="AS10760"/>
      <c r="AT10760"/>
      <c r="AU10760"/>
      <c r="AV10760"/>
      <c r="AW10760"/>
      <c r="AX10760"/>
      <c r="AY10760"/>
      <c r="AZ10760"/>
      <c r="BA10760"/>
      <c r="BB10760"/>
      <c r="BC10760"/>
      <c r="BD10760"/>
    </row>
    <row r="10761" spans="1:56" s="4" customFormat="1" x14ac:dyDescent="0.2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  <c r="AF10761"/>
      <c r="AG10761"/>
      <c r="AH10761"/>
      <c r="AI10761"/>
      <c r="AJ10761"/>
      <c r="AK10761"/>
      <c r="AL10761"/>
      <c r="AM10761"/>
      <c r="AN10761"/>
      <c r="AO10761"/>
      <c r="AP10761"/>
      <c r="AQ10761"/>
      <c r="AR10761"/>
      <c r="AS10761"/>
      <c r="AT10761"/>
      <c r="AU10761"/>
      <c r="AV10761"/>
      <c r="AW10761"/>
      <c r="AX10761"/>
      <c r="AY10761"/>
      <c r="AZ10761"/>
      <c r="BA10761"/>
      <c r="BB10761"/>
      <c r="BC10761"/>
      <c r="BD10761"/>
    </row>
    <row r="10762" spans="1:56" s="4" customFormat="1" x14ac:dyDescent="0.2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  <c r="AF10762"/>
      <c r="AG10762"/>
      <c r="AH10762"/>
      <c r="AI10762"/>
      <c r="AJ10762"/>
      <c r="AK10762"/>
      <c r="AL10762"/>
      <c r="AM10762"/>
      <c r="AN10762"/>
      <c r="AO10762"/>
      <c r="AP10762"/>
      <c r="AQ10762"/>
      <c r="AR10762"/>
      <c r="AS10762"/>
      <c r="AT10762"/>
      <c r="AU10762"/>
      <c r="AV10762"/>
      <c r="AW10762"/>
      <c r="AX10762"/>
      <c r="AY10762"/>
      <c r="AZ10762"/>
      <c r="BA10762"/>
      <c r="BB10762"/>
      <c r="BC10762"/>
      <c r="BD10762"/>
    </row>
    <row r="10763" spans="1:56" s="4" customFormat="1" x14ac:dyDescent="0.2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  <c r="AF10763"/>
      <c r="AG10763"/>
      <c r="AH10763"/>
      <c r="AI10763"/>
      <c r="AJ10763"/>
      <c r="AK10763"/>
      <c r="AL10763"/>
      <c r="AM10763"/>
      <c r="AN10763"/>
      <c r="AO10763"/>
      <c r="AP10763"/>
      <c r="AQ10763"/>
      <c r="AR10763"/>
      <c r="AS10763"/>
      <c r="AT10763"/>
      <c r="AU10763"/>
      <c r="AV10763"/>
      <c r="AW10763"/>
      <c r="AX10763"/>
      <c r="AY10763"/>
      <c r="AZ10763"/>
      <c r="BA10763"/>
      <c r="BB10763"/>
      <c r="BC10763"/>
      <c r="BD10763"/>
    </row>
    <row r="10764" spans="1:56" s="4" customFormat="1" x14ac:dyDescent="0.2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  <c r="AF10764"/>
      <c r="AG10764"/>
      <c r="AH10764"/>
      <c r="AI10764"/>
      <c r="AJ10764"/>
      <c r="AK10764"/>
      <c r="AL10764"/>
      <c r="AM10764"/>
      <c r="AN10764"/>
      <c r="AO10764"/>
      <c r="AP10764"/>
      <c r="AQ10764"/>
      <c r="AR10764"/>
      <c r="AS10764"/>
      <c r="AT10764"/>
      <c r="AU10764"/>
      <c r="AV10764"/>
      <c r="AW10764"/>
      <c r="AX10764"/>
      <c r="AY10764"/>
      <c r="AZ10764"/>
      <c r="BA10764"/>
      <c r="BB10764"/>
      <c r="BC10764"/>
      <c r="BD10764"/>
    </row>
    <row r="10765" spans="1:56" s="4" customFormat="1" x14ac:dyDescent="0.2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  <c r="AF10765"/>
      <c r="AG10765"/>
      <c r="AH10765"/>
      <c r="AI10765"/>
      <c r="AJ10765"/>
      <c r="AK10765"/>
      <c r="AL10765"/>
      <c r="AM10765"/>
      <c r="AN10765"/>
      <c r="AO10765"/>
      <c r="AP10765"/>
      <c r="AQ10765"/>
      <c r="AR10765"/>
      <c r="AS10765"/>
      <c r="AT10765"/>
      <c r="AU10765"/>
      <c r="AV10765"/>
      <c r="AW10765"/>
      <c r="AX10765"/>
      <c r="AY10765"/>
      <c r="AZ10765"/>
      <c r="BA10765"/>
      <c r="BB10765"/>
      <c r="BC10765"/>
      <c r="BD10765"/>
    </row>
    <row r="10766" spans="1:56" s="4" customFormat="1" x14ac:dyDescent="0.2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  <c r="AF10766"/>
      <c r="AG10766"/>
      <c r="AH10766"/>
      <c r="AI10766"/>
      <c r="AJ10766"/>
      <c r="AK10766"/>
      <c r="AL10766"/>
      <c r="AM10766"/>
      <c r="AN10766"/>
      <c r="AO10766"/>
      <c r="AP10766"/>
      <c r="AQ10766"/>
      <c r="AR10766"/>
      <c r="AS10766"/>
      <c r="AT10766"/>
      <c r="AU10766"/>
      <c r="AV10766"/>
      <c r="AW10766"/>
      <c r="AX10766"/>
      <c r="AY10766"/>
      <c r="AZ10766"/>
      <c r="BA10766"/>
      <c r="BB10766"/>
      <c r="BC10766"/>
      <c r="BD10766"/>
    </row>
    <row r="10767" spans="1:56" s="4" customFormat="1" x14ac:dyDescent="0.2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  <c r="AF10767"/>
      <c r="AG10767"/>
      <c r="AH10767"/>
      <c r="AI10767"/>
      <c r="AJ10767"/>
      <c r="AK10767"/>
      <c r="AL10767"/>
      <c r="AM10767"/>
      <c r="AN10767"/>
      <c r="AO10767"/>
      <c r="AP10767"/>
      <c r="AQ10767"/>
      <c r="AR10767"/>
      <c r="AS10767"/>
      <c r="AT10767"/>
      <c r="AU10767"/>
      <c r="AV10767"/>
      <c r="AW10767"/>
      <c r="AX10767"/>
      <c r="AY10767"/>
      <c r="AZ10767"/>
      <c r="BA10767"/>
      <c r="BB10767"/>
      <c r="BC10767"/>
      <c r="BD10767"/>
    </row>
    <row r="10768" spans="1:56" s="4" customFormat="1" x14ac:dyDescent="0.2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  <c r="AF10768"/>
      <c r="AG10768"/>
      <c r="AH10768"/>
      <c r="AI10768"/>
      <c r="AJ10768"/>
      <c r="AK10768"/>
      <c r="AL10768"/>
      <c r="AM10768"/>
      <c r="AN10768"/>
      <c r="AO10768"/>
      <c r="AP10768"/>
      <c r="AQ10768"/>
      <c r="AR10768"/>
      <c r="AS10768"/>
      <c r="AT10768"/>
      <c r="AU10768"/>
      <c r="AV10768"/>
      <c r="AW10768"/>
      <c r="AX10768"/>
      <c r="AY10768"/>
      <c r="AZ10768"/>
      <c r="BA10768"/>
      <c r="BB10768"/>
      <c r="BC10768"/>
      <c r="BD10768"/>
    </row>
    <row r="10769" spans="1:56" s="4" customFormat="1" x14ac:dyDescent="0.2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  <c r="AF10769"/>
      <c r="AG10769"/>
      <c r="AH10769"/>
      <c r="AI10769"/>
      <c r="AJ10769"/>
      <c r="AK10769"/>
      <c r="AL10769"/>
      <c r="AM10769"/>
      <c r="AN10769"/>
      <c r="AO10769"/>
      <c r="AP10769"/>
      <c r="AQ10769"/>
      <c r="AR10769"/>
      <c r="AS10769"/>
      <c r="AT10769"/>
      <c r="AU10769"/>
      <c r="AV10769"/>
      <c r="AW10769"/>
      <c r="AX10769"/>
      <c r="AY10769"/>
      <c r="AZ10769"/>
      <c r="BA10769"/>
      <c r="BB10769"/>
      <c r="BC10769"/>
      <c r="BD10769"/>
    </row>
    <row r="10770" spans="1:56" s="4" customFormat="1" x14ac:dyDescent="0.2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  <c r="AF10770"/>
      <c r="AG10770"/>
      <c r="AH10770"/>
      <c r="AI10770"/>
      <c r="AJ10770"/>
      <c r="AK10770"/>
      <c r="AL10770"/>
      <c r="AM10770"/>
      <c r="AN10770"/>
      <c r="AO10770"/>
      <c r="AP10770"/>
      <c r="AQ10770"/>
      <c r="AR10770"/>
      <c r="AS10770"/>
      <c r="AT10770"/>
      <c r="AU10770"/>
      <c r="AV10770"/>
      <c r="AW10770"/>
      <c r="AX10770"/>
      <c r="AY10770"/>
      <c r="AZ10770"/>
      <c r="BA10770"/>
      <c r="BB10770"/>
      <c r="BC10770"/>
      <c r="BD10770"/>
    </row>
    <row r="10771" spans="1:56" s="4" customFormat="1" x14ac:dyDescent="0.2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  <c r="AF10771"/>
      <c r="AG10771"/>
      <c r="AH10771"/>
      <c r="AI10771"/>
      <c r="AJ10771"/>
      <c r="AK10771"/>
      <c r="AL10771"/>
      <c r="AM10771"/>
      <c r="AN10771"/>
      <c r="AO10771"/>
      <c r="AP10771"/>
      <c r="AQ10771"/>
      <c r="AR10771"/>
      <c r="AS10771"/>
      <c r="AT10771"/>
      <c r="AU10771"/>
      <c r="AV10771"/>
      <c r="AW10771"/>
      <c r="AX10771"/>
      <c r="AY10771"/>
      <c r="AZ10771"/>
      <c r="BA10771"/>
      <c r="BB10771"/>
      <c r="BC10771"/>
      <c r="BD10771"/>
    </row>
    <row r="10772" spans="1:56" s="4" customFormat="1" x14ac:dyDescent="0.2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  <c r="AF10772"/>
      <c r="AG10772"/>
      <c r="AH10772"/>
      <c r="AI10772"/>
      <c r="AJ10772"/>
      <c r="AK10772"/>
      <c r="AL10772"/>
      <c r="AM10772"/>
      <c r="AN10772"/>
      <c r="AO10772"/>
      <c r="AP10772"/>
      <c r="AQ10772"/>
      <c r="AR10772"/>
      <c r="AS10772"/>
      <c r="AT10772"/>
      <c r="AU10772"/>
      <c r="AV10772"/>
      <c r="AW10772"/>
      <c r="AX10772"/>
      <c r="AY10772"/>
      <c r="AZ10772"/>
      <c r="BA10772"/>
      <c r="BB10772"/>
      <c r="BC10772"/>
      <c r="BD10772"/>
    </row>
    <row r="10773" spans="1:56" s="4" customFormat="1" x14ac:dyDescent="0.2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  <c r="AF10773"/>
      <c r="AG10773"/>
      <c r="AH10773"/>
      <c r="AI10773"/>
      <c r="AJ10773"/>
      <c r="AK10773"/>
      <c r="AL10773"/>
      <c r="AM10773"/>
      <c r="AN10773"/>
      <c r="AO10773"/>
      <c r="AP10773"/>
      <c r="AQ10773"/>
      <c r="AR10773"/>
      <c r="AS10773"/>
      <c r="AT10773"/>
      <c r="AU10773"/>
      <c r="AV10773"/>
      <c r="AW10773"/>
      <c r="AX10773"/>
      <c r="AY10773"/>
      <c r="AZ10773"/>
      <c r="BA10773"/>
      <c r="BB10773"/>
      <c r="BC10773"/>
      <c r="BD10773"/>
    </row>
    <row r="10774" spans="1:56" s="4" customFormat="1" x14ac:dyDescent="0.2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  <c r="AF10774"/>
      <c r="AG10774"/>
      <c r="AH10774"/>
      <c r="AI10774"/>
      <c r="AJ10774"/>
      <c r="AK10774"/>
      <c r="AL10774"/>
      <c r="AM10774"/>
      <c r="AN10774"/>
      <c r="AO10774"/>
      <c r="AP10774"/>
      <c r="AQ10774"/>
      <c r="AR10774"/>
      <c r="AS10774"/>
      <c r="AT10774"/>
      <c r="AU10774"/>
      <c r="AV10774"/>
      <c r="AW10774"/>
      <c r="AX10774"/>
      <c r="AY10774"/>
      <c r="AZ10774"/>
      <c r="BA10774"/>
      <c r="BB10774"/>
      <c r="BC10774"/>
      <c r="BD10774"/>
    </row>
    <row r="10775" spans="1:56" s="4" customFormat="1" x14ac:dyDescent="0.2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  <c r="AF10775"/>
      <c r="AG10775"/>
      <c r="AH10775"/>
      <c r="AI10775"/>
      <c r="AJ10775"/>
      <c r="AK10775"/>
      <c r="AL10775"/>
      <c r="AM10775"/>
      <c r="AN10775"/>
      <c r="AO10775"/>
      <c r="AP10775"/>
      <c r="AQ10775"/>
      <c r="AR10775"/>
      <c r="AS10775"/>
      <c r="AT10775"/>
      <c r="AU10775"/>
      <c r="AV10775"/>
      <c r="AW10775"/>
      <c r="AX10775"/>
      <c r="AY10775"/>
      <c r="AZ10775"/>
      <c r="BA10775"/>
      <c r="BB10775"/>
      <c r="BC10775"/>
      <c r="BD10775"/>
    </row>
    <row r="10776" spans="1:56" s="4" customFormat="1" x14ac:dyDescent="0.2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  <c r="AE10776"/>
      <c r="AF10776"/>
      <c r="AG10776"/>
      <c r="AH10776"/>
      <c r="AI10776"/>
      <c r="AJ10776"/>
      <c r="AK10776"/>
      <c r="AL10776"/>
      <c r="AM10776"/>
      <c r="AN10776"/>
      <c r="AO10776"/>
      <c r="AP10776"/>
      <c r="AQ10776"/>
      <c r="AR10776"/>
      <c r="AS10776"/>
      <c r="AT10776"/>
      <c r="AU10776"/>
      <c r="AV10776"/>
      <c r="AW10776"/>
      <c r="AX10776"/>
      <c r="AY10776"/>
      <c r="AZ10776"/>
      <c r="BA10776"/>
      <c r="BB10776"/>
      <c r="BC10776"/>
      <c r="BD10776"/>
    </row>
    <row r="10777" spans="1:56" s="4" customFormat="1" x14ac:dyDescent="0.2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  <c r="AF10777"/>
      <c r="AG10777"/>
      <c r="AH10777"/>
      <c r="AI10777"/>
      <c r="AJ10777"/>
      <c r="AK10777"/>
      <c r="AL10777"/>
      <c r="AM10777"/>
      <c r="AN10777"/>
      <c r="AO10777"/>
      <c r="AP10777"/>
      <c r="AQ10777"/>
      <c r="AR10777"/>
      <c r="AS10777"/>
      <c r="AT10777"/>
      <c r="AU10777"/>
      <c r="AV10777"/>
      <c r="AW10777"/>
      <c r="AX10777"/>
      <c r="AY10777"/>
      <c r="AZ10777"/>
      <c r="BA10777"/>
      <c r="BB10777"/>
      <c r="BC10777"/>
      <c r="BD10777"/>
    </row>
    <row r="10778" spans="1:56" s="4" customFormat="1" x14ac:dyDescent="0.2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  <c r="AF10778"/>
      <c r="AG10778"/>
      <c r="AH10778"/>
      <c r="AI10778"/>
      <c r="AJ10778"/>
      <c r="AK10778"/>
      <c r="AL10778"/>
      <c r="AM10778"/>
      <c r="AN10778"/>
      <c r="AO10778"/>
      <c r="AP10778"/>
      <c r="AQ10778"/>
      <c r="AR10778"/>
      <c r="AS10778"/>
      <c r="AT10778"/>
      <c r="AU10778"/>
      <c r="AV10778"/>
      <c r="AW10778"/>
      <c r="AX10778"/>
      <c r="AY10778"/>
      <c r="AZ10778"/>
      <c r="BA10778"/>
      <c r="BB10778"/>
      <c r="BC10778"/>
      <c r="BD10778"/>
    </row>
    <row r="10779" spans="1:56" s="4" customFormat="1" x14ac:dyDescent="0.2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  <c r="AF10779"/>
      <c r="AG10779"/>
      <c r="AH10779"/>
      <c r="AI10779"/>
      <c r="AJ10779"/>
      <c r="AK10779"/>
      <c r="AL10779"/>
      <c r="AM10779"/>
      <c r="AN10779"/>
      <c r="AO10779"/>
      <c r="AP10779"/>
      <c r="AQ10779"/>
      <c r="AR10779"/>
      <c r="AS10779"/>
      <c r="AT10779"/>
      <c r="AU10779"/>
      <c r="AV10779"/>
      <c r="AW10779"/>
      <c r="AX10779"/>
      <c r="AY10779"/>
      <c r="AZ10779"/>
      <c r="BA10779"/>
      <c r="BB10779"/>
      <c r="BC10779"/>
      <c r="BD10779"/>
    </row>
    <row r="10780" spans="1:56" s="4" customFormat="1" x14ac:dyDescent="0.2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  <c r="AF10780"/>
      <c r="AG10780"/>
      <c r="AH10780"/>
      <c r="AI10780"/>
      <c r="AJ10780"/>
      <c r="AK10780"/>
      <c r="AL10780"/>
      <c r="AM10780"/>
      <c r="AN10780"/>
      <c r="AO10780"/>
      <c r="AP10780"/>
      <c r="AQ10780"/>
      <c r="AR10780"/>
      <c r="AS10780"/>
      <c r="AT10780"/>
      <c r="AU10780"/>
      <c r="AV10780"/>
      <c r="AW10780"/>
      <c r="AX10780"/>
      <c r="AY10780"/>
      <c r="AZ10780"/>
      <c r="BA10780"/>
      <c r="BB10780"/>
      <c r="BC10780"/>
      <c r="BD10780"/>
    </row>
    <row r="10781" spans="1:56" s="4" customFormat="1" x14ac:dyDescent="0.2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  <c r="AF10781"/>
      <c r="AG10781"/>
      <c r="AH10781"/>
      <c r="AI10781"/>
      <c r="AJ10781"/>
      <c r="AK10781"/>
      <c r="AL10781"/>
      <c r="AM10781"/>
      <c r="AN10781"/>
      <c r="AO10781"/>
      <c r="AP10781"/>
      <c r="AQ10781"/>
      <c r="AR10781"/>
      <c r="AS10781"/>
      <c r="AT10781"/>
      <c r="AU10781"/>
      <c r="AV10781"/>
      <c r="AW10781"/>
      <c r="AX10781"/>
      <c r="AY10781"/>
      <c r="AZ10781"/>
      <c r="BA10781"/>
      <c r="BB10781"/>
      <c r="BC10781"/>
      <c r="BD10781"/>
    </row>
    <row r="10782" spans="1:56" s="4" customFormat="1" x14ac:dyDescent="0.2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  <c r="AF10782"/>
      <c r="AG10782"/>
      <c r="AH10782"/>
      <c r="AI10782"/>
      <c r="AJ10782"/>
      <c r="AK10782"/>
      <c r="AL10782"/>
      <c r="AM10782"/>
      <c r="AN10782"/>
      <c r="AO10782"/>
      <c r="AP10782"/>
      <c r="AQ10782"/>
      <c r="AR10782"/>
      <c r="AS10782"/>
      <c r="AT10782"/>
      <c r="AU10782"/>
      <c r="AV10782"/>
      <c r="AW10782"/>
      <c r="AX10782"/>
      <c r="AY10782"/>
      <c r="AZ10782"/>
      <c r="BA10782"/>
      <c r="BB10782"/>
      <c r="BC10782"/>
      <c r="BD10782"/>
    </row>
    <row r="10783" spans="1:56" s="4" customFormat="1" x14ac:dyDescent="0.2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  <c r="AE10783"/>
      <c r="AF10783"/>
      <c r="AG10783"/>
      <c r="AH10783"/>
      <c r="AI10783"/>
      <c r="AJ10783"/>
      <c r="AK10783"/>
      <c r="AL10783"/>
      <c r="AM10783"/>
      <c r="AN10783"/>
      <c r="AO10783"/>
      <c r="AP10783"/>
      <c r="AQ10783"/>
      <c r="AR10783"/>
      <c r="AS10783"/>
      <c r="AT10783"/>
      <c r="AU10783"/>
      <c r="AV10783"/>
      <c r="AW10783"/>
      <c r="AX10783"/>
      <c r="AY10783"/>
      <c r="AZ10783"/>
      <c r="BA10783"/>
      <c r="BB10783"/>
      <c r="BC10783"/>
      <c r="BD10783"/>
    </row>
    <row r="10784" spans="1:56" s="4" customFormat="1" x14ac:dyDescent="0.2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  <c r="AF10784"/>
      <c r="AG10784"/>
      <c r="AH10784"/>
      <c r="AI10784"/>
      <c r="AJ10784"/>
      <c r="AK10784"/>
      <c r="AL10784"/>
      <c r="AM10784"/>
      <c r="AN10784"/>
      <c r="AO10784"/>
      <c r="AP10784"/>
      <c r="AQ10784"/>
      <c r="AR10784"/>
      <c r="AS10784"/>
      <c r="AT10784"/>
      <c r="AU10784"/>
      <c r="AV10784"/>
      <c r="AW10784"/>
      <c r="AX10784"/>
      <c r="AY10784"/>
      <c r="AZ10784"/>
      <c r="BA10784"/>
      <c r="BB10784"/>
      <c r="BC10784"/>
      <c r="BD10784"/>
    </row>
    <row r="10785" spans="1:56" s="4" customFormat="1" x14ac:dyDescent="0.2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  <c r="AF10785"/>
      <c r="AG10785"/>
      <c r="AH10785"/>
      <c r="AI10785"/>
      <c r="AJ10785"/>
      <c r="AK10785"/>
      <c r="AL10785"/>
      <c r="AM10785"/>
      <c r="AN10785"/>
      <c r="AO10785"/>
      <c r="AP10785"/>
      <c r="AQ10785"/>
      <c r="AR10785"/>
      <c r="AS10785"/>
      <c r="AT10785"/>
      <c r="AU10785"/>
      <c r="AV10785"/>
      <c r="AW10785"/>
      <c r="AX10785"/>
      <c r="AY10785"/>
      <c r="AZ10785"/>
      <c r="BA10785"/>
      <c r="BB10785"/>
      <c r="BC10785"/>
      <c r="BD10785"/>
    </row>
    <row r="10786" spans="1:56" s="4" customFormat="1" x14ac:dyDescent="0.2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  <c r="AF10786"/>
      <c r="AG10786"/>
      <c r="AH10786"/>
      <c r="AI10786"/>
      <c r="AJ10786"/>
      <c r="AK10786"/>
      <c r="AL10786"/>
      <c r="AM10786"/>
      <c r="AN10786"/>
      <c r="AO10786"/>
      <c r="AP10786"/>
      <c r="AQ10786"/>
      <c r="AR10786"/>
      <c r="AS10786"/>
      <c r="AT10786"/>
      <c r="AU10786"/>
      <c r="AV10786"/>
      <c r="AW10786"/>
      <c r="AX10786"/>
      <c r="AY10786"/>
      <c r="AZ10786"/>
      <c r="BA10786"/>
      <c r="BB10786"/>
      <c r="BC10786"/>
      <c r="BD10786"/>
    </row>
    <row r="10787" spans="1:56" s="4" customFormat="1" x14ac:dyDescent="0.2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  <c r="AF10787"/>
      <c r="AG10787"/>
      <c r="AH10787"/>
      <c r="AI10787"/>
      <c r="AJ10787"/>
      <c r="AK10787"/>
      <c r="AL10787"/>
      <c r="AM10787"/>
      <c r="AN10787"/>
      <c r="AO10787"/>
      <c r="AP10787"/>
      <c r="AQ10787"/>
      <c r="AR10787"/>
      <c r="AS10787"/>
      <c r="AT10787"/>
      <c r="AU10787"/>
      <c r="AV10787"/>
      <c r="AW10787"/>
      <c r="AX10787"/>
      <c r="AY10787"/>
      <c r="AZ10787"/>
      <c r="BA10787"/>
      <c r="BB10787"/>
      <c r="BC10787"/>
      <c r="BD10787"/>
    </row>
    <row r="10788" spans="1:56" s="4" customFormat="1" x14ac:dyDescent="0.2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  <c r="AF10788"/>
      <c r="AG10788"/>
      <c r="AH10788"/>
      <c r="AI10788"/>
      <c r="AJ10788"/>
      <c r="AK10788"/>
      <c r="AL10788"/>
      <c r="AM10788"/>
      <c r="AN10788"/>
      <c r="AO10788"/>
      <c r="AP10788"/>
      <c r="AQ10788"/>
      <c r="AR10788"/>
      <c r="AS10788"/>
      <c r="AT10788"/>
      <c r="AU10788"/>
      <c r="AV10788"/>
      <c r="AW10788"/>
      <c r="AX10788"/>
      <c r="AY10788"/>
      <c r="AZ10788"/>
      <c r="BA10788"/>
      <c r="BB10788"/>
      <c r="BC10788"/>
      <c r="BD10788"/>
    </row>
    <row r="10789" spans="1:56" s="4" customFormat="1" x14ac:dyDescent="0.2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  <c r="AF10789"/>
      <c r="AG10789"/>
      <c r="AH10789"/>
      <c r="AI10789"/>
      <c r="AJ10789"/>
      <c r="AK10789"/>
      <c r="AL10789"/>
      <c r="AM10789"/>
      <c r="AN10789"/>
      <c r="AO10789"/>
      <c r="AP10789"/>
      <c r="AQ10789"/>
      <c r="AR10789"/>
      <c r="AS10789"/>
      <c r="AT10789"/>
      <c r="AU10789"/>
      <c r="AV10789"/>
      <c r="AW10789"/>
      <c r="AX10789"/>
      <c r="AY10789"/>
      <c r="AZ10789"/>
      <c r="BA10789"/>
      <c r="BB10789"/>
      <c r="BC10789"/>
      <c r="BD10789"/>
    </row>
    <row r="10790" spans="1:56" s="4" customFormat="1" x14ac:dyDescent="0.2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  <c r="AE10790"/>
      <c r="AF10790"/>
      <c r="AG10790"/>
      <c r="AH10790"/>
      <c r="AI10790"/>
      <c r="AJ10790"/>
      <c r="AK10790"/>
      <c r="AL10790"/>
      <c r="AM10790"/>
      <c r="AN10790"/>
      <c r="AO10790"/>
      <c r="AP10790"/>
      <c r="AQ10790"/>
      <c r="AR10790"/>
      <c r="AS10790"/>
      <c r="AT10790"/>
      <c r="AU10790"/>
      <c r="AV10790"/>
      <c r="AW10790"/>
      <c r="AX10790"/>
      <c r="AY10790"/>
      <c r="AZ10790"/>
      <c r="BA10790"/>
      <c r="BB10790"/>
      <c r="BC10790"/>
      <c r="BD10790"/>
    </row>
    <row r="10791" spans="1:56" s="4" customFormat="1" x14ac:dyDescent="0.2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  <c r="AF10791"/>
      <c r="AG10791"/>
      <c r="AH10791"/>
      <c r="AI10791"/>
      <c r="AJ10791"/>
      <c r="AK10791"/>
      <c r="AL10791"/>
      <c r="AM10791"/>
      <c r="AN10791"/>
      <c r="AO10791"/>
      <c r="AP10791"/>
      <c r="AQ10791"/>
      <c r="AR10791"/>
      <c r="AS10791"/>
      <c r="AT10791"/>
      <c r="AU10791"/>
      <c r="AV10791"/>
      <c r="AW10791"/>
      <c r="AX10791"/>
      <c r="AY10791"/>
      <c r="AZ10791"/>
      <c r="BA10791"/>
      <c r="BB10791"/>
      <c r="BC10791"/>
      <c r="BD10791"/>
    </row>
    <row r="10792" spans="1:56" s="4" customFormat="1" x14ac:dyDescent="0.2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  <c r="AF10792"/>
      <c r="AG10792"/>
      <c r="AH10792"/>
      <c r="AI10792"/>
      <c r="AJ10792"/>
      <c r="AK10792"/>
      <c r="AL10792"/>
      <c r="AM10792"/>
      <c r="AN10792"/>
      <c r="AO10792"/>
      <c r="AP10792"/>
      <c r="AQ10792"/>
      <c r="AR10792"/>
      <c r="AS10792"/>
      <c r="AT10792"/>
      <c r="AU10792"/>
      <c r="AV10792"/>
      <c r="AW10792"/>
      <c r="AX10792"/>
      <c r="AY10792"/>
      <c r="AZ10792"/>
      <c r="BA10792"/>
      <c r="BB10792"/>
      <c r="BC10792"/>
      <c r="BD10792"/>
    </row>
    <row r="10793" spans="1:56" s="4" customFormat="1" x14ac:dyDescent="0.2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  <c r="AF10793"/>
      <c r="AG10793"/>
      <c r="AH10793"/>
      <c r="AI10793"/>
      <c r="AJ10793"/>
      <c r="AK10793"/>
      <c r="AL10793"/>
      <c r="AM10793"/>
      <c r="AN10793"/>
      <c r="AO10793"/>
      <c r="AP10793"/>
      <c r="AQ10793"/>
      <c r="AR10793"/>
      <c r="AS10793"/>
      <c r="AT10793"/>
      <c r="AU10793"/>
      <c r="AV10793"/>
      <c r="AW10793"/>
      <c r="AX10793"/>
      <c r="AY10793"/>
      <c r="AZ10793"/>
      <c r="BA10793"/>
      <c r="BB10793"/>
      <c r="BC10793"/>
      <c r="BD10793"/>
    </row>
    <row r="10794" spans="1:56" s="4" customFormat="1" x14ac:dyDescent="0.2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  <c r="AF10794"/>
      <c r="AG10794"/>
      <c r="AH10794"/>
      <c r="AI10794"/>
      <c r="AJ10794"/>
      <c r="AK10794"/>
      <c r="AL10794"/>
      <c r="AM10794"/>
      <c r="AN10794"/>
      <c r="AO10794"/>
      <c r="AP10794"/>
      <c r="AQ10794"/>
      <c r="AR10794"/>
      <c r="AS10794"/>
      <c r="AT10794"/>
      <c r="AU10794"/>
      <c r="AV10794"/>
      <c r="AW10794"/>
      <c r="AX10794"/>
      <c r="AY10794"/>
      <c r="AZ10794"/>
      <c r="BA10794"/>
      <c r="BB10794"/>
      <c r="BC10794"/>
      <c r="BD10794"/>
    </row>
    <row r="10795" spans="1:56" s="4" customFormat="1" x14ac:dyDescent="0.2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  <c r="AF10795"/>
      <c r="AG10795"/>
      <c r="AH10795"/>
      <c r="AI10795"/>
      <c r="AJ10795"/>
      <c r="AK10795"/>
      <c r="AL10795"/>
      <c r="AM10795"/>
      <c r="AN10795"/>
      <c r="AO10795"/>
      <c r="AP10795"/>
      <c r="AQ10795"/>
      <c r="AR10795"/>
      <c r="AS10795"/>
      <c r="AT10795"/>
      <c r="AU10795"/>
      <c r="AV10795"/>
      <c r="AW10795"/>
      <c r="AX10795"/>
      <c r="AY10795"/>
      <c r="AZ10795"/>
      <c r="BA10795"/>
      <c r="BB10795"/>
      <c r="BC10795"/>
      <c r="BD10795"/>
    </row>
    <row r="10796" spans="1:56" s="4" customFormat="1" x14ac:dyDescent="0.2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  <c r="AF10796"/>
      <c r="AG10796"/>
      <c r="AH10796"/>
      <c r="AI10796"/>
      <c r="AJ10796"/>
      <c r="AK10796"/>
      <c r="AL10796"/>
      <c r="AM10796"/>
      <c r="AN10796"/>
      <c r="AO10796"/>
      <c r="AP10796"/>
      <c r="AQ10796"/>
      <c r="AR10796"/>
      <c r="AS10796"/>
      <c r="AT10796"/>
      <c r="AU10796"/>
      <c r="AV10796"/>
      <c r="AW10796"/>
      <c r="AX10796"/>
      <c r="AY10796"/>
      <c r="AZ10796"/>
      <c r="BA10796"/>
      <c r="BB10796"/>
      <c r="BC10796"/>
      <c r="BD10796"/>
    </row>
    <row r="10797" spans="1:56" s="4" customFormat="1" x14ac:dyDescent="0.2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  <c r="AE10797"/>
      <c r="AF10797"/>
      <c r="AG10797"/>
      <c r="AH10797"/>
      <c r="AI10797"/>
      <c r="AJ10797"/>
      <c r="AK10797"/>
      <c r="AL10797"/>
      <c r="AM10797"/>
      <c r="AN10797"/>
      <c r="AO10797"/>
      <c r="AP10797"/>
      <c r="AQ10797"/>
      <c r="AR10797"/>
      <c r="AS10797"/>
      <c r="AT10797"/>
      <c r="AU10797"/>
      <c r="AV10797"/>
      <c r="AW10797"/>
      <c r="AX10797"/>
      <c r="AY10797"/>
      <c r="AZ10797"/>
      <c r="BA10797"/>
      <c r="BB10797"/>
      <c r="BC10797"/>
      <c r="BD10797"/>
    </row>
    <row r="10798" spans="1:56" s="4" customFormat="1" x14ac:dyDescent="0.2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  <c r="AF10798"/>
      <c r="AG10798"/>
      <c r="AH10798"/>
      <c r="AI10798"/>
      <c r="AJ10798"/>
      <c r="AK10798"/>
      <c r="AL10798"/>
      <c r="AM10798"/>
      <c r="AN10798"/>
      <c r="AO10798"/>
      <c r="AP10798"/>
      <c r="AQ10798"/>
      <c r="AR10798"/>
      <c r="AS10798"/>
      <c r="AT10798"/>
      <c r="AU10798"/>
      <c r="AV10798"/>
      <c r="AW10798"/>
      <c r="AX10798"/>
      <c r="AY10798"/>
      <c r="AZ10798"/>
      <c r="BA10798"/>
      <c r="BB10798"/>
      <c r="BC10798"/>
      <c r="BD10798"/>
    </row>
    <row r="10799" spans="1:56" s="4" customFormat="1" x14ac:dyDescent="0.2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  <c r="AF10799"/>
      <c r="AG10799"/>
      <c r="AH10799"/>
      <c r="AI10799"/>
      <c r="AJ10799"/>
      <c r="AK10799"/>
      <c r="AL10799"/>
      <c r="AM10799"/>
      <c r="AN10799"/>
      <c r="AO10799"/>
      <c r="AP10799"/>
      <c r="AQ10799"/>
      <c r="AR10799"/>
      <c r="AS10799"/>
      <c r="AT10799"/>
      <c r="AU10799"/>
      <c r="AV10799"/>
      <c r="AW10799"/>
      <c r="AX10799"/>
      <c r="AY10799"/>
      <c r="AZ10799"/>
      <c r="BA10799"/>
      <c r="BB10799"/>
      <c r="BC10799"/>
      <c r="BD10799"/>
    </row>
    <row r="10800" spans="1:56" s="4" customFormat="1" x14ac:dyDescent="0.2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  <c r="AF10800"/>
      <c r="AG10800"/>
      <c r="AH10800"/>
      <c r="AI10800"/>
      <c r="AJ10800"/>
      <c r="AK10800"/>
      <c r="AL10800"/>
      <c r="AM10800"/>
      <c r="AN10800"/>
      <c r="AO10800"/>
      <c r="AP10800"/>
      <c r="AQ10800"/>
      <c r="AR10800"/>
      <c r="AS10800"/>
      <c r="AT10800"/>
      <c r="AU10800"/>
      <c r="AV10800"/>
      <c r="AW10800"/>
      <c r="AX10800"/>
      <c r="AY10800"/>
      <c r="AZ10800"/>
      <c r="BA10800"/>
      <c r="BB10800"/>
      <c r="BC10800"/>
      <c r="BD10800"/>
    </row>
    <row r="10801" spans="1:56" s="4" customFormat="1" x14ac:dyDescent="0.2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  <c r="AF10801"/>
      <c r="AG10801"/>
      <c r="AH10801"/>
      <c r="AI10801"/>
      <c r="AJ10801"/>
      <c r="AK10801"/>
      <c r="AL10801"/>
      <c r="AM10801"/>
      <c r="AN10801"/>
      <c r="AO10801"/>
      <c r="AP10801"/>
      <c r="AQ10801"/>
      <c r="AR10801"/>
      <c r="AS10801"/>
      <c r="AT10801"/>
      <c r="AU10801"/>
      <c r="AV10801"/>
      <c r="AW10801"/>
      <c r="AX10801"/>
      <c r="AY10801"/>
      <c r="AZ10801"/>
      <c r="BA10801"/>
      <c r="BB10801"/>
      <c r="BC10801"/>
      <c r="BD10801"/>
    </row>
    <row r="10802" spans="1:56" s="4" customFormat="1" x14ac:dyDescent="0.2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  <c r="AF10802"/>
      <c r="AG10802"/>
      <c r="AH10802"/>
      <c r="AI10802"/>
      <c r="AJ10802"/>
      <c r="AK10802"/>
      <c r="AL10802"/>
      <c r="AM10802"/>
      <c r="AN10802"/>
      <c r="AO10802"/>
      <c r="AP10802"/>
      <c r="AQ10802"/>
      <c r="AR10802"/>
      <c r="AS10802"/>
      <c r="AT10802"/>
      <c r="AU10802"/>
      <c r="AV10802"/>
      <c r="AW10802"/>
      <c r="AX10802"/>
      <c r="AY10802"/>
      <c r="AZ10802"/>
      <c r="BA10802"/>
      <c r="BB10802"/>
      <c r="BC10802"/>
      <c r="BD10802"/>
    </row>
    <row r="10803" spans="1:56" s="4" customFormat="1" x14ac:dyDescent="0.2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  <c r="AF10803"/>
      <c r="AG10803"/>
      <c r="AH10803"/>
      <c r="AI10803"/>
      <c r="AJ10803"/>
      <c r="AK10803"/>
      <c r="AL10803"/>
      <c r="AM10803"/>
      <c r="AN10803"/>
      <c r="AO10803"/>
      <c r="AP10803"/>
      <c r="AQ10803"/>
      <c r="AR10803"/>
      <c r="AS10803"/>
      <c r="AT10803"/>
      <c r="AU10803"/>
      <c r="AV10803"/>
      <c r="AW10803"/>
      <c r="AX10803"/>
      <c r="AY10803"/>
      <c r="AZ10803"/>
      <c r="BA10803"/>
      <c r="BB10803"/>
      <c r="BC10803"/>
      <c r="BD10803"/>
    </row>
    <row r="10804" spans="1:56" s="4" customFormat="1" x14ac:dyDescent="0.2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  <c r="AE10804"/>
      <c r="AF10804"/>
      <c r="AG10804"/>
      <c r="AH10804"/>
      <c r="AI10804"/>
      <c r="AJ10804"/>
      <c r="AK10804"/>
      <c r="AL10804"/>
      <c r="AM10804"/>
      <c r="AN10804"/>
      <c r="AO10804"/>
      <c r="AP10804"/>
      <c r="AQ10804"/>
      <c r="AR10804"/>
      <c r="AS10804"/>
      <c r="AT10804"/>
      <c r="AU10804"/>
      <c r="AV10804"/>
      <c r="AW10804"/>
      <c r="AX10804"/>
      <c r="AY10804"/>
      <c r="AZ10804"/>
      <c r="BA10804"/>
      <c r="BB10804"/>
      <c r="BC10804"/>
      <c r="BD10804"/>
    </row>
    <row r="10805" spans="1:56" s="4" customFormat="1" x14ac:dyDescent="0.2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  <c r="AF10805"/>
      <c r="AG10805"/>
      <c r="AH10805"/>
      <c r="AI10805"/>
      <c r="AJ10805"/>
      <c r="AK10805"/>
      <c r="AL10805"/>
      <c r="AM10805"/>
      <c r="AN10805"/>
      <c r="AO10805"/>
      <c r="AP10805"/>
      <c r="AQ10805"/>
      <c r="AR10805"/>
      <c r="AS10805"/>
      <c r="AT10805"/>
      <c r="AU10805"/>
      <c r="AV10805"/>
      <c r="AW10805"/>
      <c r="AX10805"/>
      <c r="AY10805"/>
      <c r="AZ10805"/>
      <c r="BA10805"/>
      <c r="BB10805"/>
      <c r="BC10805"/>
      <c r="BD10805"/>
    </row>
    <row r="10806" spans="1:56" s="4" customFormat="1" x14ac:dyDescent="0.2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  <c r="AF10806"/>
      <c r="AG10806"/>
      <c r="AH10806"/>
      <c r="AI10806"/>
      <c r="AJ10806"/>
      <c r="AK10806"/>
      <c r="AL10806"/>
      <c r="AM10806"/>
      <c r="AN10806"/>
      <c r="AO10806"/>
      <c r="AP10806"/>
      <c r="AQ10806"/>
      <c r="AR10806"/>
      <c r="AS10806"/>
      <c r="AT10806"/>
      <c r="AU10806"/>
      <c r="AV10806"/>
      <c r="AW10806"/>
      <c r="AX10806"/>
      <c r="AY10806"/>
      <c r="AZ10806"/>
      <c r="BA10806"/>
      <c r="BB10806"/>
      <c r="BC10806"/>
      <c r="BD10806"/>
    </row>
    <row r="10807" spans="1:56" s="4" customFormat="1" x14ac:dyDescent="0.2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  <c r="AF10807"/>
      <c r="AG10807"/>
      <c r="AH10807"/>
      <c r="AI10807"/>
      <c r="AJ10807"/>
      <c r="AK10807"/>
      <c r="AL10807"/>
      <c r="AM10807"/>
      <c r="AN10807"/>
      <c r="AO10807"/>
      <c r="AP10807"/>
      <c r="AQ10807"/>
      <c r="AR10807"/>
      <c r="AS10807"/>
      <c r="AT10807"/>
      <c r="AU10807"/>
      <c r="AV10807"/>
      <c r="AW10807"/>
      <c r="AX10807"/>
      <c r="AY10807"/>
      <c r="AZ10807"/>
      <c r="BA10807"/>
      <c r="BB10807"/>
      <c r="BC10807"/>
      <c r="BD10807"/>
    </row>
    <row r="10808" spans="1:56" s="4" customFormat="1" x14ac:dyDescent="0.2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  <c r="AF10808"/>
      <c r="AG10808"/>
      <c r="AH10808"/>
      <c r="AI10808"/>
      <c r="AJ10808"/>
      <c r="AK10808"/>
      <c r="AL10808"/>
      <c r="AM10808"/>
      <c r="AN10808"/>
      <c r="AO10808"/>
      <c r="AP10808"/>
      <c r="AQ10808"/>
      <c r="AR10808"/>
      <c r="AS10808"/>
      <c r="AT10808"/>
      <c r="AU10808"/>
      <c r="AV10808"/>
      <c r="AW10808"/>
      <c r="AX10808"/>
      <c r="AY10808"/>
      <c r="AZ10808"/>
      <c r="BA10808"/>
      <c r="BB10808"/>
      <c r="BC10808"/>
      <c r="BD10808"/>
    </row>
    <row r="10809" spans="1:56" s="4" customFormat="1" x14ac:dyDescent="0.2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  <c r="AF10809"/>
      <c r="AG10809"/>
      <c r="AH10809"/>
      <c r="AI10809"/>
      <c r="AJ10809"/>
      <c r="AK10809"/>
      <c r="AL10809"/>
      <c r="AM10809"/>
      <c r="AN10809"/>
      <c r="AO10809"/>
      <c r="AP10809"/>
      <c r="AQ10809"/>
      <c r="AR10809"/>
      <c r="AS10809"/>
      <c r="AT10809"/>
      <c r="AU10809"/>
      <c r="AV10809"/>
      <c r="AW10809"/>
      <c r="AX10809"/>
      <c r="AY10809"/>
      <c r="AZ10809"/>
      <c r="BA10809"/>
      <c r="BB10809"/>
      <c r="BC10809"/>
      <c r="BD10809"/>
    </row>
    <row r="10810" spans="1:56" s="4" customFormat="1" x14ac:dyDescent="0.2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  <c r="AF10810"/>
      <c r="AG10810"/>
      <c r="AH10810"/>
      <c r="AI10810"/>
      <c r="AJ10810"/>
      <c r="AK10810"/>
      <c r="AL10810"/>
      <c r="AM10810"/>
      <c r="AN10810"/>
      <c r="AO10810"/>
      <c r="AP10810"/>
      <c r="AQ10810"/>
      <c r="AR10810"/>
      <c r="AS10810"/>
      <c r="AT10810"/>
      <c r="AU10810"/>
      <c r="AV10810"/>
      <c r="AW10810"/>
      <c r="AX10810"/>
      <c r="AY10810"/>
      <c r="AZ10810"/>
      <c r="BA10810"/>
      <c r="BB10810"/>
      <c r="BC10810"/>
      <c r="BD10810"/>
    </row>
    <row r="10811" spans="1:56" s="4" customFormat="1" x14ac:dyDescent="0.2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  <c r="AE10811"/>
      <c r="AF10811"/>
      <c r="AG10811"/>
      <c r="AH10811"/>
      <c r="AI10811"/>
      <c r="AJ10811"/>
      <c r="AK10811"/>
      <c r="AL10811"/>
      <c r="AM10811"/>
      <c r="AN10811"/>
      <c r="AO10811"/>
      <c r="AP10811"/>
      <c r="AQ10811"/>
      <c r="AR10811"/>
      <c r="AS10811"/>
      <c r="AT10811"/>
      <c r="AU10811"/>
      <c r="AV10811"/>
      <c r="AW10811"/>
      <c r="AX10811"/>
      <c r="AY10811"/>
      <c r="AZ10811"/>
      <c r="BA10811"/>
      <c r="BB10811"/>
      <c r="BC10811"/>
      <c r="BD10811"/>
    </row>
    <row r="10812" spans="1:56" s="4" customFormat="1" x14ac:dyDescent="0.2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  <c r="AF10812"/>
      <c r="AG10812"/>
      <c r="AH10812"/>
      <c r="AI10812"/>
      <c r="AJ10812"/>
      <c r="AK10812"/>
      <c r="AL10812"/>
      <c r="AM10812"/>
      <c r="AN10812"/>
      <c r="AO10812"/>
      <c r="AP10812"/>
      <c r="AQ10812"/>
      <c r="AR10812"/>
      <c r="AS10812"/>
      <c r="AT10812"/>
      <c r="AU10812"/>
      <c r="AV10812"/>
      <c r="AW10812"/>
      <c r="AX10812"/>
      <c r="AY10812"/>
      <c r="AZ10812"/>
      <c r="BA10812"/>
      <c r="BB10812"/>
      <c r="BC10812"/>
      <c r="BD10812"/>
    </row>
    <row r="10813" spans="1:56" s="4" customFormat="1" x14ac:dyDescent="0.2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  <c r="AF10813"/>
      <c r="AG10813"/>
      <c r="AH10813"/>
      <c r="AI10813"/>
      <c r="AJ10813"/>
      <c r="AK10813"/>
      <c r="AL10813"/>
      <c r="AM10813"/>
      <c r="AN10813"/>
      <c r="AO10813"/>
      <c r="AP10813"/>
      <c r="AQ10813"/>
      <c r="AR10813"/>
      <c r="AS10813"/>
      <c r="AT10813"/>
      <c r="AU10813"/>
      <c r="AV10813"/>
      <c r="AW10813"/>
      <c r="AX10813"/>
      <c r="AY10813"/>
      <c r="AZ10813"/>
      <c r="BA10813"/>
      <c r="BB10813"/>
      <c r="BC10813"/>
      <c r="BD10813"/>
    </row>
    <row r="10814" spans="1:56" s="4" customFormat="1" x14ac:dyDescent="0.2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  <c r="AF10814"/>
      <c r="AG10814"/>
      <c r="AH10814"/>
      <c r="AI10814"/>
      <c r="AJ10814"/>
      <c r="AK10814"/>
      <c r="AL10814"/>
      <c r="AM10814"/>
      <c r="AN10814"/>
      <c r="AO10814"/>
      <c r="AP10814"/>
      <c r="AQ10814"/>
      <c r="AR10814"/>
      <c r="AS10814"/>
      <c r="AT10814"/>
      <c r="AU10814"/>
      <c r="AV10814"/>
      <c r="AW10814"/>
      <c r="AX10814"/>
      <c r="AY10814"/>
      <c r="AZ10814"/>
      <c r="BA10814"/>
      <c r="BB10814"/>
      <c r="BC10814"/>
      <c r="BD10814"/>
    </row>
    <row r="10815" spans="1:56" s="4" customFormat="1" x14ac:dyDescent="0.2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  <c r="AF10815"/>
      <c r="AG10815"/>
      <c r="AH10815"/>
      <c r="AI10815"/>
      <c r="AJ10815"/>
      <c r="AK10815"/>
      <c r="AL10815"/>
      <c r="AM10815"/>
      <c r="AN10815"/>
      <c r="AO10815"/>
      <c r="AP10815"/>
      <c r="AQ10815"/>
      <c r="AR10815"/>
      <c r="AS10815"/>
      <c r="AT10815"/>
      <c r="AU10815"/>
      <c r="AV10815"/>
      <c r="AW10815"/>
      <c r="AX10815"/>
      <c r="AY10815"/>
      <c r="AZ10815"/>
      <c r="BA10815"/>
      <c r="BB10815"/>
      <c r="BC10815"/>
      <c r="BD10815"/>
    </row>
    <row r="10816" spans="1:56" s="4" customFormat="1" x14ac:dyDescent="0.2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  <c r="AF10816"/>
      <c r="AG10816"/>
      <c r="AH10816"/>
      <c r="AI10816"/>
      <c r="AJ10816"/>
      <c r="AK10816"/>
      <c r="AL10816"/>
      <c r="AM10816"/>
      <c r="AN10816"/>
      <c r="AO10816"/>
      <c r="AP10816"/>
      <c r="AQ10816"/>
      <c r="AR10816"/>
      <c r="AS10816"/>
      <c r="AT10816"/>
      <c r="AU10816"/>
      <c r="AV10816"/>
      <c r="AW10816"/>
      <c r="AX10816"/>
      <c r="AY10816"/>
      <c r="AZ10816"/>
      <c r="BA10816"/>
      <c r="BB10816"/>
      <c r="BC10816"/>
      <c r="BD10816"/>
    </row>
    <row r="10817" spans="1:56" s="4" customFormat="1" x14ac:dyDescent="0.2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  <c r="AF10817"/>
      <c r="AG10817"/>
      <c r="AH10817"/>
      <c r="AI10817"/>
      <c r="AJ10817"/>
      <c r="AK10817"/>
      <c r="AL10817"/>
      <c r="AM10817"/>
      <c r="AN10817"/>
      <c r="AO10817"/>
      <c r="AP10817"/>
      <c r="AQ10817"/>
      <c r="AR10817"/>
      <c r="AS10817"/>
      <c r="AT10817"/>
      <c r="AU10817"/>
      <c r="AV10817"/>
      <c r="AW10817"/>
      <c r="AX10817"/>
      <c r="AY10817"/>
      <c r="AZ10817"/>
      <c r="BA10817"/>
      <c r="BB10817"/>
      <c r="BC10817"/>
      <c r="BD10817"/>
    </row>
    <row r="10818" spans="1:56" s="4" customFormat="1" x14ac:dyDescent="0.2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  <c r="AF10818"/>
      <c r="AG10818"/>
      <c r="AH10818"/>
      <c r="AI10818"/>
      <c r="AJ10818"/>
      <c r="AK10818"/>
      <c r="AL10818"/>
      <c r="AM10818"/>
      <c r="AN10818"/>
      <c r="AO10818"/>
      <c r="AP10818"/>
      <c r="AQ10818"/>
      <c r="AR10818"/>
      <c r="AS10818"/>
      <c r="AT10818"/>
      <c r="AU10818"/>
      <c r="AV10818"/>
      <c r="AW10818"/>
      <c r="AX10818"/>
      <c r="AY10818"/>
      <c r="AZ10818"/>
      <c r="BA10818"/>
      <c r="BB10818"/>
      <c r="BC10818"/>
      <c r="BD10818"/>
    </row>
    <row r="10819" spans="1:56" s="4" customFormat="1" x14ac:dyDescent="0.2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  <c r="AF10819"/>
      <c r="AG10819"/>
      <c r="AH10819"/>
      <c r="AI10819"/>
      <c r="AJ10819"/>
      <c r="AK10819"/>
      <c r="AL10819"/>
      <c r="AM10819"/>
      <c r="AN10819"/>
      <c r="AO10819"/>
      <c r="AP10819"/>
      <c r="AQ10819"/>
      <c r="AR10819"/>
      <c r="AS10819"/>
      <c r="AT10819"/>
      <c r="AU10819"/>
      <c r="AV10819"/>
      <c r="AW10819"/>
      <c r="AX10819"/>
      <c r="AY10819"/>
      <c r="AZ10819"/>
      <c r="BA10819"/>
      <c r="BB10819"/>
      <c r="BC10819"/>
      <c r="BD10819"/>
    </row>
    <row r="10820" spans="1:56" s="4" customFormat="1" x14ac:dyDescent="0.2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  <c r="AF10820"/>
      <c r="AG10820"/>
      <c r="AH10820"/>
      <c r="AI10820"/>
      <c r="AJ10820"/>
      <c r="AK10820"/>
      <c r="AL10820"/>
      <c r="AM10820"/>
      <c r="AN10820"/>
      <c r="AO10820"/>
      <c r="AP10820"/>
      <c r="AQ10820"/>
      <c r="AR10820"/>
      <c r="AS10820"/>
      <c r="AT10820"/>
      <c r="AU10820"/>
      <c r="AV10820"/>
      <c r="AW10820"/>
      <c r="AX10820"/>
      <c r="AY10820"/>
      <c r="AZ10820"/>
      <c r="BA10820"/>
      <c r="BB10820"/>
      <c r="BC10820"/>
      <c r="BD10820"/>
    </row>
    <row r="10821" spans="1:56" s="4" customFormat="1" x14ac:dyDescent="0.2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  <c r="AF10821"/>
      <c r="AG10821"/>
      <c r="AH10821"/>
      <c r="AI10821"/>
      <c r="AJ10821"/>
      <c r="AK10821"/>
      <c r="AL10821"/>
      <c r="AM10821"/>
      <c r="AN10821"/>
      <c r="AO10821"/>
      <c r="AP10821"/>
      <c r="AQ10821"/>
      <c r="AR10821"/>
      <c r="AS10821"/>
      <c r="AT10821"/>
      <c r="AU10821"/>
      <c r="AV10821"/>
      <c r="AW10821"/>
      <c r="AX10821"/>
      <c r="AY10821"/>
      <c r="AZ10821"/>
      <c r="BA10821"/>
      <c r="BB10821"/>
      <c r="BC10821"/>
      <c r="BD10821"/>
    </row>
    <row r="10822" spans="1:56" s="4" customFormat="1" x14ac:dyDescent="0.2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  <c r="AE10822"/>
      <c r="AF10822"/>
      <c r="AG10822"/>
      <c r="AH10822"/>
      <c r="AI10822"/>
      <c r="AJ10822"/>
      <c r="AK10822"/>
      <c r="AL10822"/>
      <c r="AM10822"/>
      <c r="AN10822"/>
      <c r="AO10822"/>
      <c r="AP10822"/>
      <c r="AQ10822"/>
      <c r="AR10822"/>
      <c r="AS10822"/>
      <c r="AT10822"/>
      <c r="AU10822"/>
      <c r="AV10822"/>
      <c r="AW10822"/>
      <c r="AX10822"/>
      <c r="AY10822"/>
      <c r="AZ10822"/>
      <c r="BA10822"/>
      <c r="BB10822"/>
      <c r="BC10822"/>
      <c r="BD10822"/>
    </row>
    <row r="10823" spans="1:56" s="4" customFormat="1" x14ac:dyDescent="0.2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  <c r="AF10823"/>
      <c r="AG10823"/>
      <c r="AH10823"/>
      <c r="AI10823"/>
      <c r="AJ10823"/>
      <c r="AK10823"/>
      <c r="AL10823"/>
      <c r="AM10823"/>
      <c r="AN10823"/>
      <c r="AO10823"/>
      <c r="AP10823"/>
      <c r="AQ10823"/>
      <c r="AR10823"/>
      <c r="AS10823"/>
      <c r="AT10823"/>
      <c r="AU10823"/>
      <c r="AV10823"/>
      <c r="AW10823"/>
      <c r="AX10823"/>
      <c r="AY10823"/>
      <c r="AZ10823"/>
      <c r="BA10823"/>
      <c r="BB10823"/>
      <c r="BC10823"/>
      <c r="BD10823"/>
    </row>
    <row r="10824" spans="1:56" s="4" customFormat="1" x14ac:dyDescent="0.2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  <c r="AF10824"/>
      <c r="AG10824"/>
      <c r="AH10824"/>
      <c r="AI10824"/>
      <c r="AJ10824"/>
      <c r="AK10824"/>
      <c r="AL10824"/>
      <c r="AM10824"/>
      <c r="AN10824"/>
      <c r="AO10824"/>
      <c r="AP10824"/>
      <c r="AQ10824"/>
      <c r="AR10824"/>
      <c r="AS10824"/>
      <c r="AT10824"/>
      <c r="AU10824"/>
      <c r="AV10824"/>
      <c r="AW10824"/>
      <c r="AX10824"/>
      <c r="AY10824"/>
      <c r="AZ10824"/>
      <c r="BA10824"/>
      <c r="BB10824"/>
      <c r="BC10824"/>
      <c r="BD10824"/>
    </row>
    <row r="10825" spans="1:56" s="4" customFormat="1" x14ac:dyDescent="0.2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  <c r="AF10825"/>
      <c r="AG10825"/>
      <c r="AH10825"/>
      <c r="AI10825"/>
      <c r="AJ10825"/>
      <c r="AK10825"/>
      <c r="AL10825"/>
      <c r="AM10825"/>
      <c r="AN10825"/>
      <c r="AO10825"/>
      <c r="AP10825"/>
      <c r="AQ10825"/>
      <c r="AR10825"/>
      <c r="AS10825"/>
      <c r="AT10825"/>
      <c r="AU10825"/>
      <c r="AV10825"/>
      <c r="AW10825"/>
      <c r="AX10825"/>
      <c r="AY10825"/>
      <c r="AZ10825"/>
      <c r="BA10825"/>
      <c r="BB10825"/>
      <c r="BC10825"/>
      <c r="BD10825"/>
    </row>
    <row r="10826" spans="1:56" s="4" customFormat="1" x14ac:dyDescent="0.2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  <c r="AF10826"/>
      <c r="AG10826"/>
      <c r="AH10826"/>
      <c r="AI10826"/>
      <c r="AJ10826"/>
      <c r="AK10826"/>
      <c r="AL10826"/>
      <c r="AM10826"/>
      <c r="AN10826"/>
      <c r="AO10826"/>
      <c r="AP10826"/>
      <c r="AQ10826"/>
      <c r="AR10826"/>
      <c r="AS10826"/>
      <c r="AT10826"/>
      <c r="AU10826"/>
      <c r="AV10826"/>
      <c r="AW10826"/>
      <c r="AX10826"/>
      <c r="AY10826"/>
      <c r="AZ10826"/>
      <c r="BA10826"/>
      <c r="BB10826"/>
      <c r="BC10826"/>
      <c r="BD10826"/>
    </row>
    <row r="10827" spans="1:56" s="4" customFormat="1" x14ac:dyDescent="0.2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  <c r="AF10827"/>
      <c r="AG10827"/>
      <c r="AH10827"/>
      <c r="AI10827"/>
      <c r="AJ10827"/>
      <c r="AK10827"/>
      <c r="AL10827"/>
      <c r="AM10827"/>
      <c r="AN10827"/>
      <c r="AO10827"/>
      <c r="AP10827"/>
      <c r="AQ10827"/>
      <c r="AR10827"/>
      <c r="AS10827"/>
      <c r="AT10827"/>
      <c r="AU10827"/>
      <c r="AV10827"/>
      <c r="AW10827"/>
      <c r="AX10827"/>
      <c r="AY10827"/>
      <c r="AZ10827"/>
      <c r="BA10827"/>
      <c r="BB10827"/>
      <c r="BC10827"/>
      <c r="BD10827"/>
    </row>
    <row r="10828" spans="1:56" s="4" customFormat="1" x14ac:dyDescent="0.2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  <c r="AF10828"/>
      <c r="AG10828"/>
      <c r="AH10828"/>
      <c r="AI10828"/>
      <c r="AJ10828"/>
      <c r="AK10828"/>
      <c r="AL10828"/>
      <c r="AM10828"/>
      <c r="AN10828"/>
      <c r="AO10828"/>
      <c r="AP10828"/>
      <c r="AQ10828"/>
      <c r="AR10828"/>
      <c r="AS10828"/>
      <c r="AT10828"/>
      <c r="AU10828"/>
      <c r="AV10828"/>
      <c r="AW10828"/>
      <c r="AX10828"/>
      <c r="AY10828"/>
      <c r="AZ10828"/>
      <c r="BA10828"/>
      <c r="BB10828"/>
      <c r="BC10828"/>
      <c r="BD10828"/>
    </row>
    <row r="10829" spans="1:56" s="4" customFormat="1" x14ac:dyDescent="0.2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  <c r="AE10829"/>
      <c r="AF10829"/>
      <c r="AG10829"/>
      <c r="AH10829"/>
      <c r="AI10829"/>
      <c r="AJ10829"/>
      <c r="AK10829"/>
      <c r="AL10829"/>
      <c r="AM10829"/>
      <c r="AN10829"/>
      <c r="AO10829"/>
      <c r="AP10829"/>
      <c r="AQ10829"/>
      <c r="AR10829"/>
      <c r="AS10829"/>
      <c r="AT10829"/>
      <c r="AU10829"/>
      <c r="AV10829"/>
      <c r="AW10829"/>
      <c r="AX10829"/>
      <c r="AY10829"/>
      <c r="AZ10829"/>
      <c r="BA10829"/>
      <c r="BB10829"/>
      <c r="BC10829"/>
      <c r="BD10829"/>
    </row>
    <row r="10830" spans="1:56" s="4" customFormat="1" x14ac:dyDescent="0.2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  <c r="AF10830"/>
      <c r="AG10830"/>
      <c r="AH10830"/>
      <c r="AI10830"/>
      <c r="AJ10830"/>
      <c r="AK10830"/>
      <c r="AL10830"/>
      <c r="AM10830"/>
      <c r="AN10830"/>
      <c r="AO10830"/>
      <c r="AP10830"/>
      <c r="AQ10830"/>
      <c r="AR10830"/>
      <c r="AS10830"/>
      <c r="AT10830"/>
      <c r="AU10830"/>
      <c r="AV10830"/>
      <c r="AW10830"/>
      <c r="AX10830"/>
      <c r="AY10830"/>
      <c r="AZ10830"/>
      <c r="BA10830"/>
      <c r="BB10830"/>
      <c r="BC10830"/>
      <c r="BD10830"/>
    </row>
    <row r="10831" spans="1:56" s="4" customFormat="1" x14ac:dyDescent="0.2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  <c r="AF10831"/>
      <c r="AG10831"/>
      <c r="AH10831"/>
      <c r="AI10831"/>
      <c r="AJ10831"/>
      <c r="AK10831"/>
      <c r="AL10831"/>
      <c r="AM10831"/>
      <c r="AN10831"/>
      <c r="AO10831"/>
      <c r="AP10831"/>
      <c r="AQ10831"/>
      <c r="AR10831"/>
      <c r="AS10831"/>
      <c r="AT10831"/>
      <c r="AU10831"/>
      <c r="AV10831"/>
      <c r="AW10831"/>
      <c r="AX10831"/>
      <c r="AY10831"/>
      <c r="AZ10831"/>
      <c r="BA10831"/>
      <c r="BB10831"/>
      <c r="BC10831"/>
      <c r="BD10831"/>
    </row>
    <row r="10832" spans="1:56" s="4" customFormat="1" x14ac:dyDescent="0.2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  <c r="AF10832"/>
      <c r="AG10832"/>
      <c r="AH10832"/>
      <c r="AI10832"/>
      <c r="AJ10832"/>
      <c r="AK10832"/>
      <c r="AL10832"/>
      <c r="AM10832"/>
      <c r="AN10832"/>
      <c r="AO10832"/>
      <c r="AP10832"/>
      <c r="AQ10832"/>
      <c r="AR10832"/>
      <c r="AS10832"/>
      <c r="AT10832"/>
      <c r="AU10832"/>
      <c r="AV10832"/>
      <c r="AW10832"/>
      <c r="AX10832"/>
      <c r="AY10832"/>
      <c r="AZ10832"/>
      <c r="BA10832"/>
      <c r="BB10832"/>
      <c r="BC10832"/>
      <c r="BD10832"/>
    </row>
    <row r="10833" spans="1:56" s="4" customFormat="1" x14ac:dyDescent="0.2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  <c r="AF10833"/>
      <c r="AG10833"/>
      <c r="AH10833"/>
      <c r="AI10833"/>
      <c r="AJ10833"/>
      <c r="AK10833"/>
      <c r="AL10833"/>
      <c r="AM10833"/>
      <c r="AN10833"/>
      <c r="AO10833"/>
      <c r="AP10833"/>
      <c r="AQ10833"/>
      <c r="AR10833"/>
      <c r="AS10833"/>
      <c r="AT10833"/>
      <c r="AU10833"/>
      <c r="AV10833"/>
      <c r="AW10833"/>
      <c r="AX10833"/>
      <c r="AY10833"/>
      <c r="AZ10833"/>
      <c r="BA10833"/>
      <c r="BB10833"/>
      <c r="BC10833"/>
      <c r="BD10833"/>
    </row>
    <row r="10834" spans="1:56" s="4" customFormat="1" x14ac:dyDescent="0.2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  <c r="AF10834"/>
      <c r="AG10834"/>
      <c r="AH10834"/>
      <c r="AI10834"/>
      <c r="AJ10834"/>
      <c r="AK10834"/>
      <c r="AL10834"/>
      <c r="AM10834"/>
      <c r="AN10834"/>
      <c r="AO10834"/>
      <c r="AP10834"/>
      <c r="AQ10834"/>
      <c r="AR10834"/>
      <c r="AS10834"/>
      <c r="AT10834"/>
      <c r="AU10834"/>
      <c r="AV10834"/>
      <c r="AW10834"/>
      <c r="AX10834"/>
      <c r="AY10834"/>
      <c r="AZ10834"/>
      <c r="BA10834"/>
      <c r="BB10834"/>
      <c r="BC10834"/>
      <c r="BD10834"/>
    </row>
    <row r="10835" spans="1:56" s="4" customFormat="1" x14ac:dyDescent="0.2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  <c r="AF10835"/>
      <c r="AG10835"/>
      <c r="AH10835"/>
      <c r="AI10835"/>
      <c r="AJ10835"/>
      <c r="AK10835"/>
      <c r="AL10835"/>
      <c r="AM10835"/>
      <c r="AN10835"/>
      <c r="AO10835"/>
      <c r="AP10835"/>
      <c r="AQ10835"/>
      <c r="AR10835"/>
      <c r="AS10835"/>
      <c r="AT10835"/>
      <c r="AU10835"/>
      <c r="AV10835"/>
      <c r="AW10835"/>
      <c r="AX10835"/>
      <c r="AY10835"/>
      <c r="AZ10835"/>
      <c r="BA10835"/>
      <c r="BB10835"/>
      <c r="BC10835"/>
      <c r="BD10835"/>
    </row>
    <row r="10836" spans="1:56" s="4" customFormat="1" x14ac:dyDescent="0.2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  <c r="AF10836"/>
      <c r="AG10836"/>
      <c r="AH10836"/>
      <c r="AI10836"/>
      <c r="AJ10836"/>
      <c r="AK10836"/>
      <c r="AL10836"/>
      <c r="AM10836"/>
      <c r="AN10836"/>
      <c r="AO10836"/>
      <c r="AP10836"/>
      <c r="AQ10836"/>
      <c r="AR10836"/>
      <c r="AS10836"/>
      <c r="AT10836"/>
      <c r="AU10836"/>
      <c r="AV10836"/>
      <c r="AW10836"/>
      <c r="AX10836"/>
      <c r="AY10836"/>
      <c r="AZ10836"/>
      <c r="BA10836"/>
      <c r="BB10836"/>
      <c r="BC10836"/>
      <c r="BD10836"/>
    </row>
    <row r="10837" spans="1:56" s="4" customFormat="1" x14ac:dyDescent="0.2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  <c r="AF10837"/>
      <c r="AG10837"/>
      <c r="AH10837"/>
      <c r="AI10837"/>
      <c r="AJ10837"/>
      <c r="AK10837"/>
      <c r="AL10837"/>
      <c r="AM10837"/>
      <c r="AN10837"/>
      <c r="AO10837"/>
      <c r="AP10837"/>
      <c r="AQ10837"/>
      <c r="AR10837"/>
      <c r="AS10837"/>
      <c r="AT10837"/>
      <c r="AU10837"/>
      <c r="AV10837"/>
      <c r="AW10837"/>
      <c r="AX10837"/>
      <c r="AY10837"/>
      <c r="AZ10837"/>
      <c r="BA10837"/>
      <c r="BB10837"/>
      <c r="BC10837"/>
      <c r="BD10837"/>
    </row>
    <row r="10838" spans="1:56" s="4" customFormat="1" x14ac:dyDescent="0.2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  <c r="AF10838"/>
      <c r="AG10838"/>
      <c r="AH10838"/>
      <c r="AI10838"/>
      <c r="AJ10838"/>
      <c r="AK10838"/>
      <c r="AL10838"/>
      <c r="AM10838"/>
      <c r="AN10838"/>
      <c r="AO10838"/>
      <c r="AP10838"/>
      <c r="AQ10838"/>
      <c r="AR10838"/>
      <c r="AS10838"/>
      <c r="AT10838"/>
      <c r="AU10838"/>
      <c r="AV10838"/>
      <c r="AW10838"/>
      <c r="AX10838"/>
      <c r="AY10838"/>
      <c r="AZ10838"/>
      <c r="BA10838"/>
      <c r="BB10838"/>
      <c r="BC10838"/>
      <c r="BD10838"/>
    </row>
    <row r="10839" spans="1:56" s="4" customFormat="1" x14ac:dyDescent="0.2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  <c r="AF10839"/>
      <c r="AG10839"/>
      <c r="AH10839"/>
      <c r="AI10839"/>
      <c r="AJ10839"/>
      <c r="AK10839"/>
      <c r="AL10839"/>
      <c r="AM10839"/>
      <c r="AN10839"/>
      <c r="AO10839"/>
      <c r="AP10839"/>
      <c r="AQ10839"/>
      <c r="AR10839"/>
      <c r="AS10839"/>
      <c r="AT10839"/>
      <c r="AU10839"/>
      <c r="AV10839"/>
      <c r="AW10839"/>
      <c r="AX10839"/>
      <c r="AY10839"/>
      <c r="AZ10839"/>
      <c r="BA10839"/>
      <c r="BB10839"/>
      <c r="BC10839"/>
      <c r="BD10839"/>
    </row>
    <row r="10840" spans="1:56" s="4" customFormat="1" x14ac:dyDescent="0.2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  <c r="AF10840"/>
      <c r="AG10840"/>
      <c r="AH10840"/>
      <c r="AI10840"/>
      <c r="AJ10840"/>
      <c r="AK10840"/>
      <c r="AL10840"/>
      <c r="AM10840"/>
      <c r="AN10840"/>
      <c r="AO10840"/>
      <c r="AP10840"/>
      <c r="AQ10840"/>
      <c r="AR10840"/>
      <c r="AS10840"/>
      <c r="AT10840"/>
      <c r="AU10840"/>
      <c r="AV10840"/>
      <c r="AW10840"/>
      <c r="AX10840"/>
      <c r="AY10840"/>
      <c r="AZ10840"/>
      <c r="BA10840"/>
      <c r="BB10840"/>
      <c r="BC10840"/>
      <c r="BD10840"/>
    </row>
    <row r="10841" spans="1:56" s="4" customFormat="1" x14ac:dyDescent="0.2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  <c r="AF10841"/>
      <c r="AG10841"/>
      <c r="AH10841"/>
      <c r="AI10841"/>
      <c r="AJ10841"/>
      <c r="AK10841"/>
      <c r="AL10841"/>
      <c r="AM10841"/>
      <c r="AN10841"/>
      <c r="AO10841"/>
      <c r="AP10841"/>
      <c r="AQ10841"/>
      <c r="AR10841"/>
      <c r="AS10841"/>
      <c r="AT10841"/>
      <c r="AU10841"/>
      <c r="AV10841"/>
      <c r="AW10841"/>
      <c r="AX10841"/>
      <c r="AY10841"/>
      <c r="AZ10841"/>
      <c r="BA10841"/>
      <c r="BB10841"/>
      <c r="BC10841"/>
      <c r="BD10841"/>
    </row>
    <row r="10842" spans="1:56" s="4" customFormat="1" x14ac:dyDescent="0.2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  <c r="AF10842"/>
      <c r="AG10842"/>
      <c r="AH10842"/>
      <c r="AI10842"/>
      <c r="AJ10842"/>
      <c r="AK10842"/>
      <c r="AL10842"/>
      <c r="AM10842"/>
      <c r="AN10842"/>
      <c r="AO10842"/>
      <c r="AP10842"/>
      <c r="AQ10842"/>
      <c r="AR10842"/>
      <c r="AS10842"/>
      <c r="AT10842"/>
      <c r="AU10842"/>
      <c r="AV10842"/>
      <c r="AW10842"/>
      <c r="AX10842"/>
      <c r="AY10842"/>
      <c r="AZ10842"/>
      <c r="BA10842"/>
      <c r="BB10842"/>
      <c r="BC10842"/>
      <c r="BD10842"/>
    </row>
    <row r="10843" spans="1:56" s="4" customFormat="1" x14ac:dyDescent="0.2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  <c r="AF10843"/>
      <c r="AG10843"/>
      <c r="AH10843"/>
      <c r="AI10843"/>
      <c r="AJ10843"/>
      <c r="AK10843"/>
      <c r="AL10843"/>
      <c r="AM10843"/>
      <c r="AN10843"/>
      <c r="AO10843"/>
      <c r="AP10843"/>
      <c r="AQ10843"/>
      <c r="AR10843"/>
      <c r="AS10843"/>
      <c r="AT10843"/>
      <c r="AU10843"/>
      <c r="AV10843"/>
      <c r="AW10843"/>
      <c r="AX10843"/>
      <c r="AY10843"/>
      <c r="AZ10843"/>
      <c r="BA10843"/>
      <c r="BB10843"/>
      <c r="BC10843"/>
      <c r="BD10843"/>
    </row>
    <row r="10844" spans="1:56" s="4" customFormat="1" x14ac:dyDescent="0.2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  <c r="AF10844"/>
      <c r="AG10844"/>
      <c r="AH10844"/>
      <c r="AI10844"/>
      <c r="AJ10844"/>
      <c r="AK10844"/>
      <c r="AL10844"/>
      <c r="AM10844"/>
      <c r="AN10844"/>
      <c r="AO10844"/>
      <c r="AP10844"/>
      <c r="AQ10844"/>
      <c r="AR10844"/>
      <c r="AS10844"/>
      <c r="AT10844"/>
      <c r="AU10844"/>
      <c r="AV10844"/>
      <c r="AW10844"/>
      <c r="AX10844"/>
      <c r="AY10844"/>
      <c r="AZ10844"/>
      <c r="BA10844"/>
      <c r="BB10844"/>
      <c r="BC10844"/>
      <c r="BD10844"/>
    </row>
    <row r="10845" spans="1:56" s="4" customFormat="1" x14ac:dyDescent="0.2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  <c r="AF10845"/>
      <c r="AG10845"/>
      <c r="AH10845"/>
      <c r="AI10845"/>
      <c r="AJ10845"/>
      <c r="AK10845"/>
      <c r="AL10845"/>
      <c r="AM10845"/>
      <c r="AN10845"/>
      <c r="AO10845"/>
      <c r="AP10845"/>
      <c r="AQ10845"/>
      <c r="AR10845"/>
      <c r="AS10845"/>
      <c r="AT10845"/>
      <c r="AU10845"/>
      <c r="AV10845"/>
      <c r="AW10845"/>
      <c r="AX10845"/>
      <c r="AY10845"/>
      <c r="AZ10845"/>
      <c r="BA10845"/>
      <c r="BB10845"/>
      <c r="BC10845"/>
      <c r="BD10845"/>
    </row>
    <row r="10846" spans="1:56" s="4" customFormat="1" x14ac:dyDescent="0.2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  <c r="AF10846"/>
      <c r="AG10846"/>
      <c r="AH10846"/>
      <c r="AI10846"/>
      <c r="AJ10846"/>
      <c r="AK10846"/>
      <c r="AL10846"/>
      <c r="AM10846"/>
      <c r="AN10846"/>
      <c r="AO10846"/>
      <c r="AP10846"/>
      <c r="AQ10846"/>
      <c r="AR10846"/>
      <c r="AS10846"/>
      <c r="AT10846"/>
      <c r="AU10846"/>
      <c r="AV10846"/>
      <c r="AW10846"/>
      <c r="AX10846"/>
      <c r="AY10846"/>
      <c r="AZ10846"/>
      <c r="BA10846"/>
      <c r="BB10846"/>
      <c r="BC10846"/>
      <c r="BD10846"/>
    </row>
    <row r="10847" spans="1:56" s="4" customFormat="1" x14ac:dyDescent="0.2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  <c r="AF10847"/>
      <c r="AG10847"/>
      <c r="AH10847"/>
      <c r="AI10847"/>
      <c r="AJ10847"/>
      <c r="AK10847"/>
      <c r="AL10847"/>
      <c r="AM10847"/>
      <c r="AN10847"/>
      <c r="AO10847"/>
      <c r="AP10847"/>
      <c r="AQ10847"/>
      <c r="AR10847"/>
      <c r="AS10847"/>
      <c r="AT10847"/>
      <c r="AU10847"/>
      <c r="AV10847"/>
      <c r="AW10847"/>
      <c r="AX10847"/>
      <c r="AY10847"/>
      <c r="AZ10847"/>
      <c r="BA10847"/>
      <c r="BB10847"/>
      <c r="BC10847"/>
      <c r="BD10847"/>
    </row>
    <row r="10848" spans="1:56" s="4" customFormat="1" x14ac:dyDescent="0.2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  <c r="AF10848"/>
      <c r="AG10848"/>
      <c r="AH10848"/>
      <c r="AI10848"/>
      <c r="AJ10848"/>
      <c r="AK10848"/>
      <c r="AL10848"/>
      <c r="AM10848"/>
      <c r="AN10848"/>
      <c r="AO10848"/>
      <c r="AP10848"/>
      <c r="AQ10848"/>
      <c r="AR10848"/>
      <c r="AS10848"/>
      <c r="AT10848"/>
      <c r="AU10848"/>
      <c r="AV10848"/>
      <c r="AW10848"/>
      <c r="AX10848"/>
      <c r="AY10848"/>
      <c r="AZ10848"/>
      <c r="BA10848"/>
      <c r="BB10848"/>
      <c r="BC10848"/>
      <c r="BD10848"/>
    </row>
    <row r="10849" spans="1:56" s="4" customFormat="1" x14ac:dyDescent="0.2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  <c r="AF10849"/>
      <c r="AG10849"/>
      <c r="AH10849"/>
      <c r="AI10849"/>
      <c r="AJ10849"/>
      <c r="AK10849"/>
      <c r="AL10849"/>
      <c r="AM10849"/>
      <c r="AN10849"/>
      <c r="AO10849"/>
      <c r="AP10849"/>
      <c r="AQ10849"/>
      <c r="AR10849"/>
      <c r="AS10849"/>
      <c r="AT10849"/>
      <c r="AU10849"/>
      <c r="AV10849"/>
      <c r="AW10849"/>
      <c r="AX10849"/>
      <c r="AY10849"/>
      <c r="AZ10849"/>
      <c r="BA10849"/>
      <c r="BB10849"/>
      <c r="BC10849"/>
      <c r="BD10849"/>
    </row>
    <row r="10850" spans="1:56" s="4" customFormat="1" x14ac:dyDescent="0.2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  <c r="AF10850"/>
      <c r="AG10850"/>
      <c r="AH10850"/>
      <c r="AI10850"/>
      <c r="AJ10850"/>
      <c r="AK10850"/>
      <c r="AL10850"/>
      <c r="AM10850"/>
      <c r="AN10850"/>
      <c r="AO10850"/>
      <c r="AP10850"/>
      <c r="AQ10850"/>
      <c r="AR10850"/>
      <c r="AS10850"/>
      <c r="AT10850"/>
      <c r="AU10850"/>
      <c r="AV10850"/>
      <c r="AW10850"/>
      <c r="AX10850"/>
      <c r="AY10850"/>
      <c r="AZ10850"/>
      <c r="BA10850"/>
      <c r="BB10850"/>
      <c r="BC10850"/>
      <c r="BD10850"/>
    </row>
    <row r="10851" spans="1:56" s="4" customFormat="1" x14ac:dyDescent="0.2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  <c r="AF10851"/>
      <c r="AG10851"/>
      <c r="AH10851"/>
      <c r="AI10851"/>
      <c r="AJ10851"/>
      <c r="AK10851"/>
      <c r="AL10851"/>
      <c r="AM10851"/>
      <c r="AN10851"/>
      <c r="AO10851"/>
      <c r="AP10851"/>
      <c r="AQ10851"/>
      <c r="AR10851"/>
      <c r="AS10851"/>
      <c r="AT10851"/>
      <c r="AU10851"/>
      <c r="AV10851"/>
      <c r="AW10851"/>
      <c r="AX10851"/>
      <c r="AY10851"/>
      <c r="AZ10851"/>
      <c r="BA10851"/>
      <c r="BB10851"/>
      <c r="BC10851"/>
      <c r="BD10851"/>
    </row>
    <row r="10852" spans="1:56" s="4" customFormat="1" x14ac:dyDescent="0.2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  <c r="AF10852"/>
      <c r="AG10852"/>
      <c r="AH10852"/>
      <c r="AI10852"/>
      <c r="AJ10852"/>
      <c r="AK10852"/>
      <c r="AL10852"/>
      <c r="AM10852"/>
      <c r="AN10852"/>
      <c r="AO10852"/>
      <c r="AP10852"/>
      <c r="AQ10852"/>
      <c r="AR10852"/>
      <c r="AS10852"/>
      <c r="AT10852"/>
      <c r="AU10852"/>
      <c r="AV10852"/>
      <c r="AW10852"/>
      <c r="AX10852"/>
      <c r="AY10852"/>
      <c r="AZ10852"/>
      <c r="BA10852"/>
      <c r="BB10852"/>
      <c r="BC10852"/>
      <c r="BD10852"/>
    </row>
    <row r="10853" spans="1:56" s="4" customFormat="1" x14ac:dyDescent="0.2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  <c r="AF10853"/>
      <c r="AG10853"/>
      <c r="AH10853"/>
      <c r="AI10853"/>
      <c r="AJ10853"/>
      <c r="AK10853"/>
      <c r="AL10853"/>
      <c r="AM10853"/>
      <c r="AN10853"/>
      <c r="AO10853"/>
      <c r="AP10853"/>
      <c r="AQ10853"/>
      <c r="AR10853"/>
      <c r="AS10853"/>
      <c r="AT10853"/>
      <c r="AU10853"/>
      <c r="AV10853"/>
      <c r="AW10853"/>
      <c r="AX10853"/>
      <c r="AY10853"/>
      <c r="AZ10853"/>
      <c r="BA10853"/>
      <c r="BB10853"/>
      <c r="BC10853"/>
      <c r="BD10853"/>
    </row>
    <row r="10854" spans="1:56" s="4" customFormat="1" x14ac:dyDescent="0.2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  <c r="AF10854"/>
      <c r="AG10854"/>
      <c r="AH10854"/>
      <c r="AI10854"/>
      <c r="AJ10854"/>
      <c r="AK10854"/>
      <c r="AL10854"/>
      <c r="AM10854"/>
      <c r="AN10854"/>
      <c r="AO10854"/>
      <c r="AP10854"/>
      <c r="AQ10854"/>
      <c r="AR10854"/>
      <c r="AS10854"/>
      <c r="AT10854"/>
      <c r="AU10854"/>
      <c r="AV10854"/>
      <c r="AW10854"/>
      <c r="AX10854"/>
      <c r="AY10854"/>
      <c r="AZ10854"/>
      <c r="BA10854"/>
      <c r="BB10854"/>
      <c r="BC10854"/>
      <c r="BD10854"/>
    </row>
    <row r="10855" spans="1:56" s="4" customFormat="1" x14ac:dyDescent="0.2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  <c r="AF10855"/>
      <c r="AG10855"/>
      <c r="AH10855"/>
      <c r="AI10855"/>
      <c r="AJ10855"/>
      <c r="AK10855"/>
      <c r="AL10855"/>
      <c r="AM10855"/>
      <c r="AN10855"/>
      <c r="AO10855"/>
      <c r="AP10855"/>
      <c r="AQ10855"/>
      <c r="AR10855"/>
      <c r="AS10855"/>
      <c r="AT10855"/>
      <c r="AU10855"/>
      <c r="AV10855"/>
      <c r="AW10855"/>
      <c r="AX10855"/>
      <c r="AY10855"/>
      <c r="AZ10855"/>
      <c r="BA10855"/>
      <c r="BB10855"/>
      <c r="BC10855"/>
      <c r="BD10855"/>
    </row>
    <row r="10856" spans="1:56" s="4" customFormat="1" x14ac:dyDescent="0.2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  <c r="AF10856"/>
      <c r="AG10856"/>
      <c r="AH10856"/>
      <c r="AI10856"/>
      <c r="AJ10856"/>
      <c r="AK10856"/>
      <c r="AL10856"/>
      <c r="AM10856"/>
      <c r="AN10856"/>
      <c r="AO10856"/>
      <c r="AP10856"/>
      <c r="AQ10856"/>
      <c r="AR10856"/>
      <c r="AS10856"/>
      <c r="AT10856"/>
      <c r="AU10856"/>
      <c r="AV10856"/>
      <c r="AW10856"/>
      <c r="AX10856"/>
      <c r="AY10856"/>
      <c r="AZ10856"/>
      <c r="BA10856"/>
      <c r="BB10856"/>
      <c r="BC10856"/>
      <c r="BD10856"/>
    </row>
    <row r="10857" spans="1:56" s="4" customFormat="1" x14ac:dyDescent="0.2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  <c r="AF10857"/>
      <c r="AG10857"/>
      <c r="AH10857"/>
      <c r="AI10857"/>
      <c r="AJ10857"/>
      <c r="AK10857"/>
      <c r="AL10857"/>
      <c r="AM10857"/>
      <c r="AN10857"/>
      <c r="AO10857"/>
      <c r="AP10857"/>
      <c r="AQ10857"/>
      <c r="AR10857"/>
      <c r="AS10857"/>
      <c r="AT10857"/>
      <c r="AU10857"/>
      <c r="AV10857"/>
      <c r="AW10857"/>
      <c r="AX10857"/>
      <c r="AY10857"/>
      <c r="AZ10857"/>
      <c r="BA10857"/>
      <c r="BB10857"/>
      <c r="BC10857"/>
      <c r="BD10857"/>
    </row>
    <row r="10858" spans="1:56" s="4" customFormat="1" x14ac:dyDescent="0.2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  <c r="AF10858"/>
      <c r="AG10858"/>
      <c r="AH10858"/>
      <c r="AI10858"/>
      <c r="AJ10858"/>
      <c r="AK10858"/>
      <c r="AL10858"/>
      <c r="AM10858"/>
      <c r="AN10858"/>
      <c r="AO10858"/>
      <c r="AP10858"/>
      <c r="AQ10858"/>
      <c r="AR10858"/>
      <c r="AS10858"/>
      <c r="AT10858"/>
      <c r="AU10858"/>
      <c r="AV10858"/>
      <c r="AW10858"/>
      <c r="AX10858"/>
      <c r="AY10858"/>
      <c r="AZ10858"/>
      <c r="BA10858"/>
      <c r="BB10858"/>
      <c r="BC10858"/>
      <c r="BD10858"/>
    </row>
    <row r="10859" spans="1:56" s="4" customFormat="1" x14ac:dyDescent="0.2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  <c r="AF10859"/>
      <c r="AG10859"/>
      <c r="AH10859"/>
      <c r="AI10859"/>
      <c r="AJ10859"/>
      <c r="AK10859"/>
      <c r="AL10859"/>
      <c r="AM10859"/>
      <c r="AN10859"/>
      <c r="AO10859"/>
      <c r="AP10859"/>
      <c r="AQ10859"/>
      <c r="AR10859"/>
      <c r="AS10859"/>
      <c r="AT10859"/>
      <c r="AU10859"/>
      <c r="AV10859"/>
      <c r="AW10859"/>
      <c r="AX10859"/>
      <c r="AY10859"/>
      <c r="AZ10859"/>
      <c r="BA10859"/>
      <c r="BB10859"/>
      <c r="BC10859"/>
      <c r="BD10859"/>
    </row>
    <row r="10860" spans="1:56" s="4" customFormat="1" x14ac:dyDescent="0.2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  <c r="AF10860"/>
      <c r="AG10860"/>
      <c r="AH10860"/>
      <c r="AI10860"/>
      <c r="AJ10860"/>
      <c r="AK10860"/>
      <c r="AL10860"/>
      <c r="AM10860"/>
      <c r="AN10860"/>
      <c r="AO10860"/>
      <c r="AP10860"/>
      <c r="AQ10860"/>
      <c r="AR10860"/>
      <c r="AS10860"/>
      <c r="AT10860"/>
      <c r="AU10860"/>
      <c r="AV10860"/>
      <c r="AW10860"/>
      <c r="AX10860"/>
      <c r="AY10860"/>
      <c r="AZ10860"/>
      <c r="BA10860"/>
      <c r="BB10860"/>
      <c r="BC10860"/>
      <c r="BD10860"/>
    </row>
    <row r="10861" spans="1:56" s="4" customFormat="1" x14ac:dyDescent="0.2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  <c r="AF10861"/>
      <c r="AG10861"/>
      <c r="AH10861"/>
      <c r="AI10861"/>
      <c r="AJ10861"/>
      <c r="AK10861"/>
      <c r="AL10861"/>
      <c r="AM10861"/>
      <c r="AN10861"/>
      <c r="AO10861"/>
      <c r="AP10861"/>
      <c r="AQ10861"/>
      <c r="AR10861"/>
      <c r="AS10861"/>
      <c r="AT10861"/>
      <c r="AU10861"/>
      <c r="AV10861"/>
      <c r="AW10861"/>
      <c r="AX10861"/>
      <c r="AY10861"/>
      <c r="AZ10861"/>
      <c r="BA10861"/>
      <c r="BB10861"/>
      <c r="BC10861"/>
      <c r="BD10861"/>
    </row>
    <row r="10862" spans="1:56" s="4" customFormat="1" x14ac:dyDescent="0.2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  <c r="AF10862"/>
      <c r="AG10862"/>
      <c r="AH10862"/>
      <c r="AI10862"/>
      <c r="AJ10862"/>
      <c r="AK10862"/>
      <c r="AL10862"/>
      <c r="AM10862"/>
      <c r="AN10862"/>
      <c r="AO10862"/>
      <c r="AP10862"/>
      <c r="AQ10862"/>
      <c r="AR10862"/>
      <c r="AS10862"/>
      <c r="AT10862"/>
      <c r="AU10862"/>
      <c r="AV10862"/>
      <c r="AW10862"/>
      <c r="AX10862"/>
      <c r="AY10862"/>
      <c r="AZ10862"/>
      <c r="BA10862"/>
      <c r="BB10862"/>
      <c r="BC10862"/>
      <c r="BD10862"/>
    </row>
    <row r="10863" spans="1:56" s="4" customFormat="1" x14ac:dyDescent="0.2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  <c r="AF10863"/>
      <c r="AG10863"/>
      <c r="AH10863"/>
      <c r="AI10863"/>
      <c r="AJ10863"/>
      <c r="AK10863"/>
      <c r="AL10863"/>
      <c r="AM10863"/>
      <c r="AN10863"/>
      <c r="AO10863"/>
      <c r="AP10863"/>
      <c r="AQ10863"/>
      <c r="AR10863"/>
      <c r="AS10863"/>
      <c r="AT10863"/>
      <c r="AU10863"/>
      <c r="AV10863"/>
      <c r="AW10863"/>
      <c r="AX10863"/>
      <c r="AY10863"/>
      <c r="AZ10863"/>
      <c r="BA10863"/>
      <c r="BB10863"/>
      <c r="BC10863"/>
      <c r="BD10863"/>
    </row>
    <row r="10864" spans="1:56" s="4" customFormat="1" x14ac:dyDescent="0.2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  <c r="AF10864"/>
      <c r="AG10864"/>
      <c r="AH10864"/>
      <c r="AI10864"/>
      <c r="AJ10864"/>
      <c r="AK10864"/>
      <c r="AL10864"/>
      <c r="AM10864"/>
      <c r="AN10864"/>
      <c r="AO10864"/>
      <c r="AP10864"/>
      <c r="AQ10864"/>
      <c r="AR10864"/>
      <c r="AS10864"/>
      <c r="AT10864"/>
      <c r="AU10864"/>
      <c r="AV10864"/>
      <c r="AW10864"/>
      <c r="AX10864"/>
      <c r="AY10864"/>
      <c r="AZ10864"/>
      <c r="BA10864"/>
      <c r="BB10864"/>
      <c r="BC10864"/>
      <c r="BD10864"/>
    </row>
    <row r="10865" spans="1:56" s="4" customFormat="1" x14ac:dyDescent="0.2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  <c r="AF10865"/>
      <c r="AG10865"/>
      <c r="AH10865"/>
      <c r="AI10865"/>
      <c r="AJ10865"/>
      <c r="AK10865"/>
      <c r="AL10865"/>
      <c r="AM10865"/>
      <c r="AN10865"/>
      <c r="AO10865"/>
      <c r="AP10865"/>
      <c r="AQ10865"/>
      <c r="AR10865"/>
      <c r="AS10865"/>
      <c r="AT10865"/>
      <c r="AU10865"/>
      <c r="AV10865"/>
      <c r="AW10865"/>
      <c r="AX10865"/>
      <c r="AY10865"/>
      <c r="AZ10865"/>
      <c r="BA10865"/>
      <c r="BB10865"/>
      <c r="BC10865"/>
      <c r="BD10865"/>
    </row>
    <row r="10866" spans="1:56" s="4" customFormat="1" x14ac:dyDescent="0.2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  <c r="AF10866"/>
      <c r="AG10866"/>
      <c r="AH10866"/>
      <c r="AI10866"/>
      <c r="AJ10866"/>
      <c r="AK10866"/>
      <c r="AL10866"/>
      <c r="AM10866"/>
      <c r="AN10866"/>
      <c r="AO10866"/>
      <c r="AP10866"/>
      <c r="AQ10866"/>
      <c r="AR10866"/>
      <c r="AS10866"/>
      <c r="AT10866"/>
      <c r="AU10866"/>
      <c r="AV10866"/>
      <c r="AW10866"/>
      <c r="AX10866"/>
      <c r="AY10866"/>
      <c r="AZ10866"/>
      <c r="BA10866"/>
      <c r="BB10866"/>
      <c r="BC10866"/>
      <c r="BD10866"/>
    </row>
    <row r="10867" spans="1:56" s="4" customFormat="1" x14ac:dyDescent="0.2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  <c r="AE10867"/>
      <c r="AF10867"/>
      <c r="AG10867"/>
      <c r="AH10867"/>
      <c r="AI10867"/>
      <c r="AJ10867"/>
      <c r="AK10867"/>
      <c r="AL10867"/>
      <c r="AM10867"/>
      <c r="AN10867"/>
      <c r="AO10867"/>
      <c r="AP10867"/>
      <c r="AQ10867"/>
      <c r="AR10867"/>
      <c r="AS10867"/>
      <c r="AT10867"/>
      <c r="AU10867"/>
      <c r="AV10867"/>
      <c r="AW10867"/>
      <c r="AX10867"/>
      <c r="AY10867"/>
      <c r="AZ10867"/>
      <c r="BA10867"/>
      <c r="BB10867"/>
      <c r="BC10867"/>
      <c r="BD10867"/>
    </row>
    <row r="10868" spans="1:56" s="4" customFormat="1" x14ac:dyDescent="0.2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  <c r="AF10868"/>
      <c r="AG10868"/>
      <c r="AH10868"/>
      <c r="AI10868"/>
      <c r="AJ10868"/>
      <c r="AK10868"/>
      <c r="AL10868"/>
      <c r="AM10868"/>
      <c r="AN10868"/>
      <c r="AO10868"/>
      <c r="AP10868"/>
      <c r="AQ10868"/>
      <c r="AR10868"/>
      <c r="AS10868"/>
      <c r="AT10868"/>
      <c r="AU10868"/>
      <c r="AV10868"/>
      <c r="AW10868"/>
      <c r="AX10868"/>
      <c r="AY10868"/>
      <c r="AZ10868"/>
      <c r="BA10868"/>
      <c r="BB10868"/>
      <c r="BC10868"/>
      <c r="BD10868"/>
    </row>
    <row r="10869" spans="1:56" s="4" customFormat="1" x14ac:dyDescent="0.2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  <c r="AF10869"/>
      <c r="AG10869"/>
      <c r="AH10869"/>
      <c r="AI10869"/>
      <c r="AJ10869"/>
      <c r="AK10869"/>
      <c r="AL10869"/>
      <c r="AM10869"/>
      <c r="AN10869"/>
      <c r="AO10869"/>
      <c r="AP10869"/>
      <c r="AQ10869"/>
      <c r="AR10869"/>
      <c r="AS10869"/>
      <c r="AT10869"/>
      <c r="AU10869"/>
      <c r="AV10869"/>
      <c r="AW10869"/>
      <c r="AX10869"/>
      <c r="AY10869"/>
      <c r="AZ10869"/>
      <c r="BA10869"/>
      <c r="BB10869"/>
      <c r="BC10869"/>
      <c r="BD10869"/>
    </row>
    <row r="10870" spans="1:56" s="4" customFormat="1" x14ac:dyDescent="0.2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  <c r="AF10870"/>
      <c r="AG10870"/>
      <c r="AH10870"/>
      <c r="AI10870"/>
      <c r="AJ10870"/>
      <c r="AK10870"/>
      <c r="AL10870"/>
      <c r="AM10870"/>
      <c r="AN10870"/>
      <c r="AO10870"/>
      <c r="AP10870"/>
      <c r="AQ10870"/>
      <c r="AR10870"/>
      <c r="AS10870"/>
      <c r="AT10870"/>
      <c r="AU10870"/>
      <c r="AV10870"/>
      <c r="AW10870"/>
      <c r="AX10870"/>
      <c r="AY10870"/>
      <c r="AZ10870"/>
      <c r="BA10870"/>
      <c r="BB10870"/>
      <c r="BC10870"/>
      <c r="BD10870"/>
    </row>
    <row r="10871" spans="1:56" s="4" customFormat="1" x14ac:dyDescent="0.2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  <c r="AF10871"/>
      <c r="AG10871"/>
      <c r="AH10871"/>
      <c r="AI10871"/>
      <c r="AJ10871"/>
      <c r="AK10871"/>
      <c r="AL10871"/>
      <c r="AM10871"/>
      <c r="AN10871"/>
      <c r="AO10871"/>
      <c r="AP10871"/>
      <c r="AQ10871"/>
      <c r="AR10871"/>
      <c r="AS10871"/>
      <c r="AT10871"/>
      <c r="AU10871"/>
      <c r="AV10871"/>
      <c r="AW10871"/>
      <c r="AX10871"/>
      <c r="AY10871"/>
      <c r="AZ10871"/>
      <c r="BA10871"/>
      <c r="BB10871"/>
      <c r="BC10871"/>
      <c r="BD10871"/>
    </row>
    <row r="10872" spans="1:56" s="4" customFormat="1" x14ac:dyDescent="0.2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  <c r="AF10872"/>
      <c r="AG10872"/>
      <c r="AH10872"/>
      <c r="AI10872"/>
      <c r="AJ10872"/>
      <c r="AK10872"/>
      <c r="AL10872"/>
      <c r="AM10872"/>
      <c r="AN10872"/>
      <c r="AO10872"/>
      <c r="AP10872"/>
      <c r="AQ10872"/>
      <c r="AR10872"/>
      <c r="AS10872"/>
      <c r="AT10872"/>
      <c r="AU10872"/>
      <c r="AV10872"/>
      <c r="AW10872"/>
      <c r="AX10872"/>
      <c r="AY10872"/>
      <c r="AZ10872"/>
      <c r="BA10872"/>
      <c r="BB10872"/>
      <c r="BC10872"/>
      <c r="BD10872"/>
    </row>
    <row r="10873" spans="1:56" s="4" customFormat="1" x14ac:dyDescent="0.2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  <c r="AF10873"/>
      <c r="AG10873"/>
      <c r="AH10873"/>
      <c r="AI10873"/>
      <c r="AJ10873"/>
      <c r="AK10873"/>
      <c r="AL10873"/>
      <c r="AM10873"/>
      <c r="AN10873"/>
      <c r="AO10873"/>
      <c r="AP10873"/>
      <c r="AQ10873"/>
      <c r="AR10873"/>
      <c r="AS10873"/>
      <c r="AT10873"/>
      <c r="AU10873"/>
      <c r="AV10873"/>
      <c r="AW10873"/>
      <c r="AX10873"/>
      <c r="AY10873"/>
      <c r="AZ10873"/>
      <c r="BA10873"/>
      <c r="BB10873"/>
      <c r="BC10873"/>
      <c r="BD10873"/>
    </row>
    <row r="10874" spans="1:56" s="4" customFormat="1" x14ac:dyDescent="0.2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  <c r="AF10874"/>
      <c r="AG10874"/>
      <c r="AH10874"/>
      <c r="AI10874"/>
      <c r="AJ10874"/>
      <c r="AK10874"/>
      <c r="AL10874"/>
      <c r="AM10874"/>
      <c r="AN10874"/>
      <c r="AO10874"/>
      <c r="AP10874"/>
      <c r="AQ10874"/>
      <c r="AR10874"/>
      <c r="AS10874"/>
      <c r="AT10874"/>
      <c r="AU10874"/>
      <c r="AV10874"/>
      <c r="AW10874"/>
      <c r="AX10874"/>
      <c r="AY10874"/>
      <c r="AZ10874"/>
      <c r="BA10874"/>
      <c r="BB10874"/>
      <c r="BC10874"/>
      <c r="BD10874"/>
    </row>
    <row r="10875" spans="1:56" s="4" customFormat="1" x14ac:dyDescent="0.2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  <c r="AF10875"/>
      <c r="AG10875"/>
      <c r="AH10875"/>
      <c r="AI10875"/>
      <c r="AJ10875"/>
      <c r="AK10875"/>
      <c r="AL10875"/>
      <c r="AM10875"/>
      <c r="AN10875"/>
      <c r="AO10875"/>
      <c r="AP10875"/>
      <c r="AQ10875"/>
      <c r="AR10875"/>
      <c r="AS10875"/>
      <c r="AT10875"/>
      <c r="AU10875"/>
      <c r="AV10875"/>
      <c r="AW10875"/>
      <c r="AX10875"/>
      <c r="AY10875"/>
      <c r="AZ10875"/>
      <c r="BA10875"/>
      <c r="BB10875"/>
      <c r="BC10875"/>
      <c r="BD10875"/>
    </row>
    <row r="10876" spans="1:56" s="4" customFormat="1" x14ac:dyDescent="0.2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  <c r="AF10876"/>
      <c r="AG10876"/>
      <c r="AH10876"/>
      <c r="AI10876"/>
      <c r="AJ10876"/>
      <c r="AK10876"/>
      <c r="AL10876"/>
      <c r="AM10876"/>
      <c r="AN10876"/>
      <c r="AO10876"/>
      <c r="AP10876"/>
      <c r="AQ10876"/>
      <c r="AR10876"/>
      <c r="AS10876"/>
      <c r="AT10876"/>
      <c r="AU10876"/>
      <c r="AV10876"/>
      <c r="AW10876"/>
      <c r="AX10876"/>
      <c r="AY10876"/>
      <c r="AZ10876"/>
      <c r="BA10876"/>
      <c r="BB10876"/>
      <c r="BC10876"/>
      <c r="BD10876"/>
    </row>
    <row r="10877" spans="1:56" s="4" customFormat="1" x14ac:dyDescent="0.2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  <c r="AF10877"/>
      <c r="AG10877"/>
      <c r="AH10877"/>
      <c r="AI10877"/>
      <c r="AJ10877"/>
      <c r="AK10877"/>
      <c r="AL10877"/>
      <c r="AM10877"/>
      <c r="AN10877"/>
      <c r="AO10877"/>
      <c r="AP10877"/>
      <c r="AQ10877"/>
      <c r="AR10877"/>
      <c r="AS10877"/>
      <c r="AT10877"/>
      <c r="AU10877"/>
      <c r="AV10877"/>
      <c r="AW10877"/>
      <c r="AX10877"/>
      <c r="AY10877"/>
      <c r="AZ10877"/>
      <c r="BA10877"/>
      <c r="BB10877"/>
      <c r="BC10877"/>
      <c r="BD10877"/>
    </row>
    <row r="10878" spans="1:56" s="4" customFormat="1" x14ac:dyDescent="0.2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  <c r="AF10878"/>
      <c r="AG10878"/>
      <c r="AH10878"/>
      <c r="AI10878"/>
      <c r="AJ10878"/>
      <c r="AK10878"/>
      <c r="AL10878"/>
      <c r="AM10878"/>
      <c r="AN10878"/>
      <c r="AO10878"/>
      <c r="AP10878"/>
      <c r="AQ10878"/>
      <c r="AR10878"/>
      <c r="AS10878"/>
      <c r="AT10878"/>
      <c r="AU10878"/>
      <c r="AV10878"/>
      <c r="AW10878"/>
      <c r="AX10878"/>
      <c r="AY10878"/>
      <c r="AZ10878"/>
      <c r="BA10878"/>
      <c r="BB10878"/>
      <c r="BC10878"/>
      <c r="BD10878"/>
    </row>
    <row r="10879" spans="1:56" s="4" customFormat="1" x14ac:dyDescent="0.2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  <c r="AF10879"/>
      <c r="AG10879"/>
      <c r="AH10879"/>
      <c r="AI10879"/>
      <c r="AJ10879"/>
      <c r="AK10879"/>
      <c r="AL10879"/>
      <c r="AM10879"/>
      <c r="AN10879"/>
      <c r="AO10879"/>
      <c r="AP10879"/>
      <c r="AQ10879"/>
      <c r="AR10879"/>
      <c r="AS10879"/>
      <c r="AT10879"/>
      <c r="AU10879"/>
      <c r="AV10879"/>
      <c r="AW10879"/>
      <c r="AX10879"/>
      <c r="AY10879"/>
      <c r="AZ10879"/>
      <c r="BA10879"/>
      <c r="BB10879"/>
      <c r="BC10879"/>
      <c r="BD10879"/>
    </row>
    <row r="10880" spans="1:56" s="4" customFormat="1" x14ac:dyDescent="0.2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  <c r="AF10880"/>
      <c r="AG10880"/>
      <c r="AH10880"/>
      <c r="AI10880"/>
      <c r="AJ10880"/>
      <c r="AK10880"/>
      <c r="AL10880"/>
      <c r="AM10880"/>
      <c r="AN10880"/>
      <c r="AO10880"/>
      <c r="AP10880"/>
      <c r="AQ10880"/>
      <c r="AR10880"/>
      <c r="AS10880"/>
      <c r="AT10880"/>
      <c r="AU10880"/>
      <c r="AV10880"/>
      <c r="AW10880"/>
      <c r="AX10880"/>
      <c r="AY10880"/>
      <c r="AZ10880"/>
      <c r="BA10880"/>
      <c r="BB10880"/>
      <c r="BC10880"/>
      <c r="BD10880"/>
    </row>
    <row r="10881" spans="1:56" s="4" customFormat="1" x14ac:dyDescent="0.2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  <c r="AF10881"/>
      <c r="AG10881"/>
      <c r="AH10881"/>
      <c r="AI10881"/>
      <c r="AJ10881"/>
      <c r="AK10881"/>
      <c r="AL10881"/>
      <c r="AM10881"/>
      <c r="AN10881"/>
      <c r="AO10881"/>
      <c r="AP10881"/>
      <c r="AQ10881"/>
      <c r="AR10881"/>
      <c r="AS10881"/>
      <c r="AT10881"/>
      <c r="AU10881"/>
      <c r="AV10881"/>
      <c r="AW10881"/>
      <c r="AX10881"/>
      <c r="AY10881"/>
      <c r="AZ10881"/>
      <c r="BA10881"/>
      <c r="BB10881"/>
      <c r="BC10881"/>
      <c r="BD10881"/>
    </row>
    <row r="10882" spans="1:56" s="4" customFormat="1" x14ac:dyDescent="0.2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  <c r="AF10882"/>
      <c r="AG10882"/>
      <c r="AH10882"/>
      <c r="AI10882"/>
      <c r="AJ10882"/>
      <c r="AK10882"/>
      <c r="AL10882"/>
      <c r="AM10882"/>
      <c r="AN10882"/>
      <c r="AO10882"/>
      <c r="AP10882"/>
      <c r="AQ10882"/>
      <c r="AR10882"/>
      <c r="AS10882"/>
      <c r="AT10882"/>
      <c r="AU10882"/>
      <c r="AV10882"/>
      <c r="AW10882"/>
      <c r="AX10882"/>
      <c r="AY10882"/>
      <c r="AZ10882"/>
      <c r="BA10882"/>
      <c r="BB10882"/>
      <c r="BC10882"/>
      <c r="BD10882"/>
    </row>
    <row r="10883" spans="1:56" s="4" customFormat="1" x14ac:dyDescent="0.2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  <c r="AF10883"/>
      <c r="AG10883"/>
      <c r="AH10883"/>
      <c r="AI10883"/>
      <c r="AJ10883"/>
      <c r="AK10883"/>
      <c r="AL10883"/>
      <c r="AM10883"/>
      <c r="AN10883"/>
      <c r="AO10883"/>
      <c r="AP10883"/>
      <c r="AQ10883"/>
      <c r="AR10883"/>
      <c r="AS10883"/>
      <c r="AT10883"/>
      <c r="AU10883"/>
      <c r="AV10883"/>
      <c r="AW10883"/>
      <c r="AX10883"/>
      <c r="AY10883"/>
      <c r="AZ10883"/>
      <c r="BA10883"/>
      <c r="BB10883"/>
      <c r="BC10883"/>
      <c r="BD10883"/>
    </row>
    <row r="10884" spans="1:56" s="4" customFormat="1" x14ac:dyDescent="0.2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  <c r="AF10884"/>
      <c r="AG10884"/>
      <c r="AH10884"/>
      <c r="AI10884"/>
      <c r="AJ10884"/>
      <c r="AK10884"/>
      <c r="AL10884"/>
      <c r="AM10884"/>
      <c r="AN10884"/>
      <c r="AO10884"/>
      <c r="AP10884"/>
      <c r="AQ10884"/>
      <c r="AR10884"/>
      <c r="AS10884"/>
      <c r="AT10884"/>
      <c r="AU10884"/>
      <c r="AV10884"/>
      <c r="AW10884"/>
      <c r="AX10884"/>
      <c r="AY10884"/>
      <c r="AZ10884"/>
      <c r="BA10884"/>
      <c r="BB10884"/>
      <c r="BC10884"/>
      <c r="BD10884"/>
    </row>
    <row r="10885" spans="1:56" s="4" customFormat="1" x14ac:dyDescent="0.2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  <c r="AF10885"/>
      <c r="AG10885"/>
      <c r="AH10885"/>
      <c r="AI10885"/>
      <c r="AJ10885"/>
      <c r="AK10885"/>
      <c r="AL10885"/>
      <c r="AM10885"/>
      <c r="AN10885"/>
      <c r="AO10885"/>
      <c r="AP10885"/>
      <c r="AQ10885"/>
      <c r="AR10885"/>
      <c r="AS10885"/>
      <c r="AT10885"/>
      <c r="AU10885"/>
      <c r="AV10885"/>
      <c r="AW10885"/>
      <c r="AX10885"/>
      <c r="AY10885"/>
      <c r="AZ10885"/>
      <c r="BA10885"/>
      <c r="BB10885"/>
      <c r="BC10885"/>
      <c r="BD10885"/>
    </row>
    <row r="10886" spans="1:56" s="4" customFormat="1" x14ac:dyDescent="0.2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  <c r="AF10886"/>
      <c r="AG10886"/>
      <c r="AH10886"/>
      <c r="AI10886"/>
      <c r="AJ10886"/>
      <c r="AK10886"/>
      <c r="AL10886"/>
      <c r="AM10886"/>
      <c r="AN10886"/>
      <c r="AO10886"/>
      <c r="AP10886"/>
      <c r="AQ10886"/>
      <c r="AR10886"/>
      <c r="AS10886"/>
      <c r="AT10886"/>
      <c r="AU10886"/>
      <c r="AV10886"/>
      <c r="AW10886"/>
      <c r="AX10886"/>
      <c r="AY10886"/>
      <c r="AZ10886"/>
      <c r="BA10886"/>
      <c r="BB10886"/>
      <c r="BC10886"/>
      <c r="BD10886"/>
    </row>
    <row r="10887" spans="1:56" s="4" customFormat="1" x14ac:dyDescent="0.2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  <c r="AF10887"/>
      <c r="AG10887"/>
      <c r="AH10887"/>
      <c r="AI10887"/>
      <c r="AJ10887"/>
      <c r="AK10887"/>
      <c r="AL10887"/>
      <c r="AM10887"/>
      <c r="AN10887"/>
      <c r="AO10887"/>
      <c r="AP10887"/>
      <c r="AQ10887"/>
      <c r="AR10887"/>
      <c r="AS10887"/>
      <c r="AT10887"/>
      <c r="AU10887"/>
      <c r="AV10887"/>
      <c r="AW10887"/>
      <c r="AX10887"/>
      <c r="AY10887"/>
      <c r="AZ10887"/>
      <c r="BA10887"/>
      <c r="BB10887"/>
      <c r="BC10887"/>
      <c r="BD10887"/>
    </row>
    <row r="10888" spans="1:56" s="4" customFormat="1" x14ac:dyDescent="0.2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  <c r="AF10888"/>
      <c r="AG10888"/>
      <c r="AH10888"/>
      <c r="AI10888"/>
      <c r="AJ10888"/>
      <c r="AK10888"/>
      <c r="AL10888"/>
      <c r="AM10888"/>
      <c r="AN10888"/>
      <c r="AO10888"/>
      <c r="AP10888"/>
      <c r="AQ10888"/>
      <c r="AR10888"/>
      <c r="AS10888"/>
      <c r="AT10888"/>
      <c r="AU10888"/>
      <c r="AV10888"/>
      <c r="AW10888"/>
      <c r="AX10888"/>
      <c r="AY10888"/>
      <c r="AZ10888"/>
      <c r="BA10888"/>
      <c r="BB10888"/>
      <c r="BC10888"/>
      <c r="BD10888"/>
    </row>
    <row r="10889" spans="1:56" s="4" customFormat="1" x14ac:dyDescent="0.2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  <c r="AF10889"/>
      <c r="AG10889"/>
      <c r="AH10889"/>
      <c r="AI10889"/>
      <c r="AJ10889"/>
      <c r="AK10889"/>
      <c r="AL10889"/>
      <c r="AM10889"/>
      <c r="AN10889"/>
      <c r="AO10889"/>
      <c r="AP10889"/>
      <c r="AQ10889"/>
      <c r="AR10889"/>
      <c r="AS10889"/>
      <c r="AT10889"/>
      <c r="AU10889"/>
      <c r="AV10889"/>
      <c r="AW10889"/>
      <c r="AX10889"/>
      <c r="AY10889"/>
      <c r="AZ10889"/>
      <c r="BA10889"/>
      <c r="BB10889"/>
      <c r="BC10889"/>
      <c r="BD10889"/>
    </row>
    <row r="10890" spans="1:56" s="4" customFormat="1" x14ac:dyDescent="0.2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  <c r="AF10890"/>
      <c r="AG10890"/>
      <c r="AH10890"/>
      <c r="AI10890"/>
      <c r="AJ10890"/>
      <c r="AK10890"/>
      <c r="AL10890"/>
      <c r="AM10890"/>
      <c r="AN10890"/>
      <c r="AO10890"/>
      <c r="AP10890"/>
      <c r="AQ10890"/>
      <c r="AR10890"/>
      <c r="AS10890"/>
      <c r="AT10890"/>
      <c r="AU10890"/>
      <c r="AV10890"/>
      <c r="AW10890"/>
      <c r="AX10890"/>
      <c r="AY10890"/>
      <c r="AZ10890"/>
      <c r="BA10890"/>
      <c r="BB10890"/>
      <c r="BC10890"/>
      <c r="BD10890"/>
    </row>
    <row r="10891" spans="1:56" s="4" customFormat="1" x14ac:dyDescent="0.2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  <c r="AE10891"/>
      <c r="AF10891"/>
      <c r="AG10891"/>
      <c r="AH10891"/>
      <c r="AI10891"/>
      <c r="AJ10891"/>
      <c r="AK10891"/>
      <c r="AL10891"/>
      <c r="AM10891"/>
      <c r="AN10891"/>
      <c r="AO10891"/>
      <c r="AP10891"/>
      <c r="AQ10891"/>
      <c r="AR10891"/>
      <c r="AS10891"/>
      <c r="AT10891"/>
      <c r="AU10891"/>
      <c r="AV10891"/>
      <c r="AW10891"/>
      <c r="AX10891"/>
      <c r="AY10891"/>
      <c r="AZ10891"/>
      <c r="BA10891"/>
      <c r="BB10891"/>
      <c r="BC10891"/>
      <c r="BD10891"/>
    </row>
    <row r="10892" spans="1:56" s="4" customFormat="1" x14ac:dyDescent="0.2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  <c r="AF10892"/>
      <c r="AG10892"/>
      <c r="AH10892"/>
      <c r="AI10892"/>
      <c r="AJ10892"/>
      <c r="AK10892"/>
      <c r="AL10892"/>
      <c r="AM10892"/>
      <c r="AN10892"/>
      <c r="AO10892"/>
      <c r="AP10892"/>
      <c r="AQ10892"/>
      <c r="AR10892"/>
      <c r="AS10892"/>
      <c r="AT10892"/>
      <c r="AU10892"/>
      <c r="AV10892"/>
      <c r="AW10892"/>
      <c r="AX10892"/>
      <c r="AY10892"/>
      <c r="AZ10892"/>
      <c r="BA10892"/>
      <c r="BB10892"/>
      <c r="BC10892"/>
      <c r="BD10892"/>
    </row>
    <row r="10893" spans="1:56" s="4" customFormat="1" x14ac:dyDescent="0.2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  <c r="AF10893"/>
      <c r="AG10893"/>
      <c r="AH10893"/>
      <c r="AI10893"/>
      <c r="AJ10893"/>
      <c r="AK10893"/>
      <c r="AL10893"/>
      <c r="AM10893"/>
      <c r="AN10893"/>
      <c r="AO10893"/>
      <c r="AP10893"/>
      <c r="AQ10893"/>
      <c r="AR10893"/>
      <c r="AS10893"/>
      <c r="AT10893"/>
      <c r="AU10893"/>
      <c r="AV10893"/>
      <c r="AW10893"/>
      <c r="AX10893"/>
      <c r="AY10893"/>
      <c r="AZ10893"/>
      <c r="BA10893"/>
      <c r="BB10893"/>
      <c r="BC10893"/>
      <c r="BD10893"/>
    </row>
    <row r="10894" spans="1:56" s="4" customFormat="1" x14ac:dyDescent="0.2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  <c r="AF10894"/>
      <c r="AG10894"/>
      <c r="AH10894"/>
      <c r="AI10894"/>
      <c r="AJ10894"/>
      <c r="AK10894"/>
      <c r="AL10894"/>
      <c r="AM10894"/>
      <c r="AN10894"/>
      <c r="AO10894"/>
      <c r="AP10894"/>
      <c r="AQ10894"/>
      <c r="AR10894"/>
      <c r="AS10894"/>
      <c r="AT10894"/>
      <c r="AU10894"/>
      <c r="AV10894"/>
      <c r="AW10894"/>
      <c r="AX10894"/>
      <c r="AY10894"/>
      <c r="AZ10894"/>
      <c r="BA10894"/>
      <c r="BB10894"/>
      <c r="BC10894"/>
      <c r="BD10894"/>
    </row>
    <row r="10895" spans="1:56" s="4" customFormat="1" x14ac:dyDescent="0.2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  <c r="AF10895"/>
      <c r="AG10895"/>
      <c r="AH10895"/>
      <c r="AI10895"/>
      <c r="AJ10895"/>
      <c r="AK10895"/>
      <c r="AL10895"/>
      <c r="AM10895"/>
      <c r="AN10895"/>
      <c r="AO10895"/>
      <c r="AP10895"/>
      <c r="AQ10895"/>
      <c r="AR10895"/>
      <c r="AS10895"/>
      <c r="AT10895"/>
      <c r="AU10895"/>
      <c r="AV10895"/>
      <c r="AW10895"/>
      <c r="AX10895"/>
      <c r="AY10895"/>
      <c r="AZ10895"/>
      <c r="BA10895"/>
      <c r="BB10895"/>
      <c r="BC10895"/>
      <c r="BD10895"/>
    </row>
    <row r="10896" spans="1:56" s="4" customFormat="1" x14ac:dyDescent="0.2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  <c r="AF10896"/>
      <c r="AG10896"/>
      <c r="AH10896"/>
      <c r="AI10896"/>
      <c r="AJ10896"/>
      <c r="AK10896"/>
      <c r="AL10896"/>
      <c r="AM10896"/>
      <c r="AN10896"/>
      <c r="AO10896"/>
      <c r="AP10896"/>
      <c r="AQ10896"/>
      <c r="AR10896"/>
      <c r="AS10896"/>
      <c r="AT10896"/>
      <c r="AU10896"/>
      <c r="AV10896"/>
      <c r="AW10896"/>
      <c r="AX10896"/>
      <c r="AY10896"/>
      <c r="AZ10896"/>
      <c r="BA10896"/>
      <c r="BB10896"/>
      <c r="BC10896"/>
      <c r="BD10896"/>
    </row>
    <row r="10897" spans="1:56" s="4" customFormat="1" x14ac:dyDescent="0.2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  <c r="AF10897"/>
      <c r="AG10897"/>
      <c r="AH10897"/>
      <c r="AI10897"/>
      <c r="AJ10897"/>
      <c r="AK10897"/>
      <c r="AL10897"/>
      <c r="AM10897"/>
      <c r="AN10897"/>
      <c r="AO10897"/>
      <c r="AP10897"/>
      <c r="AQ10897"/>
      <c r="AR10897"/>
      <c r="AS10897"/>
      <c r="AT10897"/>
      <c r="AU10897"/>
      <c r="AV10897"/>
      <c r="AW10897"/>
      <c r="AX10897"/>
      <c r="AY10897"/>
      <c r="AZ10897"/>
      <c r="BA10897"/>
      <c r="BB10897"/>
      <c r="BC10897"/>
      <c r="BD10897"/>
    </row>
    <row r="10898" spans="1:56" s="4" customFormat="1" x14ac:dyDescent="0.2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  <c r="AF10898"/>
      <c r="AG10898"/>
      <c r="AH10898"/>
      <c r="AI10898"/>
      <c r="AJ10898"/>
      <c r="AK10898"/>
      <c r="AL10898"/>
      <c r="AM10898"/>
      <c r="AN10898"/>
      <c r="AO10898"/>
      <c r="AP10898"/>
      <c r="AQ10898"/>
      <c r="AR10898"/>
      <c r="AS10898"/>
      <c r="AT10898"/>
      <c r="AU10898"/>
      <c r="AV10898"/>
      <c r="AW10898"/>
      <c r="AX10898"/>
      <c r="AY10898"/>
      <c r="AZ10898"/>
      <c r="BA10898"/>
      <c r="BB10898"/>
      <c r="BC10898"/>
      <c r="BD10898"/>
    </row>
    <row r="10899" spans="1:56" s="4" customFormat="1" x14ac:dyDescent="0.2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  <c r="AF10899"/>
      <c r="AG10899"/>
      <c r="AH10899"/>
      <c r="AI10899"/>
      <c r="AJ10899"/>
      <c r="AK10899"/>
      <c r="AL10899"/>
      <c r="AM10899"/>
      <c r="AN10899"/>
      <c r="AO10899"/>
      <c r="AP10899"/>
      <c r="AQ10899"/>
      <c r="AR10899"/>
      <c r="AS10899"/>
      <c r="AT10899"/>
      <c r="AU10899"/>
      <c r="AV10899"/>
      <c r="AW10899"/>
      <c r="AX10899"/>
      <c r="AY10899"/>
      <c r="AZ10899"/>
      <c r="BA10899"/>
      <c r="BB10899"/>
      <c r="BC10899"/>
      <c r="BD10899"/>
    </row>
    <row r="10900" spans="1:56" s="4" customFormat="1" x14ac:dyDescent="0.2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  <c r="AF10900"/>
      <c r="AG10900"/>
      <c r="AH10900"/>
      <c r="AI10900"/>
      <c r="AJ10900"/>
      <c r="AK10900"/>
      <c r="AL10900"/>
      <c r="AM10900"/>
      <c r="AN10900"/>
      <c r="AO10900"/>
      <c r="AP10900"/>
      <c r="AQ10900"/>
      <c r="AR10900"/>
      <c r="AS10900"/>
      <c r="AT10900"/>
      <c r="AU10900"/>
      <c r="AV10900"/>
      <c r="AW10900"/>
      <c r="AX10900"/>
      <c r="AY10900"/>
      <c r="AZ10900"/>
      <c r="BA10900"/>
      <c r="BB10900"/>
      <c r="BC10900"/>
      <c r="BD10900"/>
    </row>
    <row r="10901" spans="1:56" s="4" customFormat="1" x14ac:dyDescent="0.2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  <c r="AF10901"/>
      <c r="AG10901"/>
      <c r="AH10901"/>
      <c r="AI10901"/>
      <c r="AJ10901"/>
      <c r="AK10901"/>
      <c r="AL10901"/>
      <c r="AM10901"/>
      <c r="AN10901"/>
      <c r="AO10901"/>
      <c r="AP10901"/>
      <c r="AQ10901"/>
      <c r="AR10901"/>
      <c r="AS10901"/>
      <c r="AT10901"/>
      <c r="AU10901"/>
      <c r="AV10901"/>
      <c r="AW10901"/>
      <c r="AX10901"/>
      <c r="AY10901"/>
      <c r="AZ10901"/>
      <c r="BA10901"/>
      <c r="BB10901"/>
      <c r="BC10901"/>
      <c r="BD10901"/>
    </row>
    <row r="10902" spans="1:56" s="4" customFormat="1" x14ac:dyDescent="0.2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  <c r="AF10902"/>
      <c r="AG10902"/>
      <c r="AH10902"/>
      <c r="AI10902"/>
      <c r="AJ10902"/>
      <c r="AK10902"/>
      <c r="AL10902"/>
      <c r="AM10902"/>
      <c r="AN10902"/>
      <c r="AO10902"/>
      <c r="AP10902"/>
      <c r="AQ10902"/>
      <c r="AR10902"/>
      <c r="AS10902"/>
      <c r="AT10902"/>
      <c r="AU10902"/>
      <c r="AV10902"/>
      <c r="AW10902"/>
      <c r="AX10902"/>
      <c r="AY10902"/>
      <c r="AZ10902"/>
      <c r="BA10902"/>
      <c r="BB10902"/>
      <c r="BC10902"/>
      <c r="BD10902"/>
    </row>
    <row r="10903" spans="1:56" s="4" customFormat="1" x14ac:dyDescent="0.2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  <c r="AF10903"/>
      <c r="AG10903"/>
      <c r="AH10903"/>
      <c r="AI10903"/>
      <c r="AJ10903"/>
      <c r="AK10903"/>
      <c r="AL10903"/>
      <c r="AM10903"/>
      <c r="AN10903"/>
      <c r="AO10903"/>
      <c r="AP10903"/>
      <c r="AQ10903"/>
      <c r="AR10903"/>
      <c r="AS10903"/>
      <c r="AT10903"/>
      <c r="AU10903"/>
      <c r="AV10903"/>
      <c r="AW10903"/>
      <c r="AX10903"/>
      <c r="AY10903"/>
      <c r="AZ10903"/>
      <c r="BA10903"/>
      <c r="BB10903"/>
      <c r="BC10903"/>
      <c r="BD10903"/>
    </row>
    <row r="10904" spans="1:56" s="4" customFormat="1" x14ac:dyDescent="0.2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  <c r="AF10904"/>
      <c r="AG10904"/>
      <c r="AH10904"/>
      <c r="AI10904"/>
      <c r="AJ10904"/>
      <c r="AK10904"/>
      <c r="AL10904"/>
      <c r="AM10904"/>
      <c r="AN10904"/>
      <c r="AO10904"/>
      <c r="AP10904"/>
      <c r="AQ10904"/>
      <c r="AR10904"/>
      <c r="AS10904"/>
      <c r="AT10904"/>
      <c r="AU10904"/>
      <c r="AV10904"/>
      <c r="AW10904"/>
      <c r="AX10904"/>
      <c r="AY10904"/>
      <c r="AZ10904"/>
      <c r="BA10904"/>
      <c r="BB10904"/>
      <c r="BC10904"/>
      <c r="BD10904"/>
    </row>
    <row r="10905" spans="1:56" s="4" customFormat="1" x14ac:dyDescent="0.2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  <c r="AF10905"/>
      <c r="AG10905"/>
      <c r="AH10905"/>
      <c r="AI10905"/>
      <c r="AJ10905"/>
      <c r="AK10905"/>
      <c r="AL10905"/>
      <c r="AM10905"/>
      <c r="AN10905"/>
      <c r="AO10905"/>
      <c r="AP10905"/>
      <c r="AQ10905"/>
      <c r="AR10905"/>
      <c r="AS10905"/>
      <c r="AT10905"/>
      <c r="AU10905"/>
      <c r="AV10905"/>
      <c r="AW10905"/>
      <c r="AX10905"/>
      <c r="AY10905"/>
      <c r="AZ10905"/>
      <c r="BA10905"/>
      <c r="BB10905"/>
      <c r="BC10905"/>
      <c r="BD10905"/>
    </row>
    <row r="10906" spans="1:56" s="4" customFormat="1" x14ac:dyDescent="0.2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  <c r="AF10906"/>
      <c r="AG10906"/>
      <c r="AH10906"/>
      <c r="AI10906"/>
      <c r="AJ10906"/>
      <c r="AK10906"/>
      <c r="AL10906"/>
      <c r="AM10906"/>
      <c r="AN10906"/>
      <c r="AO10906"/>
      <c r="AP10906"/>
      <c r="AQ10906"/>
      <c r="AR10906"/>
      <c r="AS10906"/>
      <c r="AT10906"/>
      <c r="AU10906"/>
      <c r="AV10906"/>
      <c r="AW10906"/>
      <c r="AX10906"/>
      <c r="AY10906"/>
      <c r="AZ10906"/>
      <c r="BA10906"/>
      <c r="BB10906"/>
      <c r="BC10906"/>
      <c r="BD10906"/>
    </row>
    <row r="10907" spans="1:56" s="4" customFormat="1" x14ac:dyDescent="0.2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  <c r="AF10907"/>
      <c r="AG10907"/>
      <c r="AH10907"/>
      <c r="AI10907"/>
      <c r="AJ10907"/>
      <c r="AK10907"/>
      <c r="AL10907"/>
      <c r="AM10907"/>
      <c r="AN10907"/>
      <c r="AO10907"/>
      <c r="AP10907"/>
      <c r="AQ10907"/>
      <c r="AR10907"/>
      <c r="AS10907"/>
      <c r="AT10907"/>
      <c r="AU10907"/>
      <c r="AV10907"/>
      <c r="AW10907"/>
      <c r="AX10907"/>
      <c r="AY10907"/>
      <c r="AZ10907"/>
      <c r="BA10907"/>
      <c r="BB10907"/>
      <c r="BC10907"/>
      <c r="BD10907"/>
    </row>
    <row r="10908" spans="1:56" s="4" customFormat="1" x14ac:dyDescent="0.2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  <c r="AF10908"/>
      <c r="AG10908"/>
      <c r="AH10908"/>
      <c r="AI10908"/>
      <c r="AJ10908"/>
      <c r="AK10908"/>
      <c r="AL10908"/>
      <c r="AM10908"/>
      <c r="AN10908"/>
      <c r="AO10908"/>
      <c r="AP10908"/>
      <c r="AQ10908"/>
      <c r="AR10908"/>
      <c r="AS10908"/>
      <c r="AT10908"/>
      <c r="AU10908"/>
      <c r="AV10908"/>
      <c r="AW10908"/>
      <c r="AX10908"/>
      <c r="AY10908"/>
      <c r="AZ10908"/>
      <c r="BA10908"/>
      <c r="BB10908"/>
      <c r="BC10908"/>
      <c r="BD10908"/>
    </row>
    <row r="10909" spans="1:56" s="4" customFormat="1" x14ac:dyDescent="0.2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  <c r="AF10909"/>
      <c r="AG10909"/>
      <c r="AH10909"/>
      <c r="AI10909"/>
      <c r="AJ10909"/>
      <c r="AK10909"/>
      <c r="AL10909"/>
      <c r="AM10909"/>
      <c r="AN10909"/>
      <c r="AO10909"/>
      <c r="AP10909"/>
      <c r="AQ10909"/>
      <c r="AR10909"/>
      <c r="AS10909"/>
      <c r="AT10909"/>
      <c r="AU10909"/>
      <c r="AV10909"/>
      <c r="AW10909"/>
      <c r="AX10909"/>
      <c r="AY10909"/>
      <c r="AZ10909"/>
      <c r="BA10909"/>
      <c r="BB10909"/>
      <c r="BC10909"/>
      <c r="BD10909"/>
    </row>
    <row r="10910" spans="1:56" s="4" customFormat="1" x14ac:dyDescent="0.2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  <c r="AF10910"/>
      <c r="AG10910"/>
      <c r="AH10910"/>
      <c r="AI10910"/>
      <c r="AJ10910"/>
      <c r="AK10910"/>
      <c r="AL10910"/>
      <c r="AM10910"/>
      <c r="AN10910"/>
      <c r="AO10910"/>
      <c r="AP10910"/>
      <c r="AQ10910"/>
      <c r="AR10910"/>
      <c r="AS10910"/>
      <c r="AT10910"/>
      <c r="AU10910"/>
      <c r="AV10910"/>
      <c r="AW10910"/>
      <c r="AX10910"/>
      <c r="AY10910"/>
      <c r="AZ10910"/>
      <c r="BA10910"/>
      <c r="BB10910"/>
      <c r="BC10910"/>
      <c r="BD10910"/>
    </row>
    <row r="10911" spans="1:56" s="4" customFormat="1" x14ac:dyDescent="0.2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  <c r="AF10911"/>
      <c r="AG10911"/>
      <c r="AH10911"/>
      <c r="AI10911"/>
      <c r="AJ10911"/>
      <c r="AK10911"/>
      <c r="AL10911"/>
      <c r="AM10911"/>
      <c r="AN10911"/>
      <c r="AO10911"/>
      <c r="AP10911"/>
      <c r="AQ10911"/>
      <c r="AR10911"/>
      <c r="AS10911"/>
      <c r="AT10911"/>
      <c r="AU10911"/>
      <c r="AV10911"/>
      <c r="AW10911"/>
      <c r="AX10911"/>
      <c r="AY10911"/>
      <c r="AZ10911"/>
      <c r="BA10911"/>
      <c r="BB10911"/>
      <c r="BC10911"/>
      <c r="BD10911"/>
    </row>
    <row r="10912" spans="1:56" s="4" customFormat="1" x14ac:dyDescent="0.2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  <c r="AF10912"/>
      <c r="AG10912"/>
      <c r="AH10912"/>
      <c r="AI10912"/>
      <c r="AJ10912"/>
      <c r="AK10912"/>
      <c r="AL10912"/>
      <c r="AM10912"/>
      <c r="AN10912"/>
      <c r="AO10912"/>
      <c r="AP10912"/>
      <c r="AQ10912"/>
      <c r="AR10912"/>
      <c r="AS10912"/>
      <c r="AT10912"/>
      <c r="AU10912"/>
      <c r="AV10912"/>
      <c r="AW10912"/>
      <c r="AX10912"/>
      <c r="AY10912"/>
      <c r="AZ10912"/>
      <c r="BA10912"/>
      <c r="BB10912"/>
      <c r="BC10912"/>
      <c r="BD10912"/>
    </row>
    <row r="10913" spans="1:56" s="4" customFormat="1" x14ac:dyDescent="0.2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  <c r="AF10913"/>
      <c r="AG10913"/>
      <c r="AH10913"/>
      <c r="AI10913"/>
      <c r="AJ10913"/>
      <c r="AK10913"/>
      <c r="AL10913"/>
      <c r="AM10913"/>
      <c r="AN10913"/>
      <c r="AO10913"/>
      <c r="AP10913"/>
      <c r="AQ10913"/>
      <c r="AR10913"/>
      <c r="AS10913"/>
      <c r="AT10913"/>
      <c r="AU10913"/>
      <c r="AV10913"/>
      <c r="AW10913"/>
      <c r="AX10913"/>
      <c r="AY10913"/>
      <c r="AZ10913"/>
      <c r="BA10913"/>
      <c r="BB10913"/>
      <c r="BC10913"/>
      <c r="BD10913"/>
    </row>
    <row r="10914" spans="1:56" s="4" customFormat="1" x14ac:dyDescent="0.2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  <c r="AF10914"/>
      <c r="AG10914"/>
      <c r="AH10914"/>
      <c r="AI10914"/>
      <c r="AJ10914"/>
      <c r="AK10914"/>
      <c r="AL10914"/>
      <c r="AM10914"/>
      <c r="AN10914"/>
      <c r="AO10914"/>
      <c r="AP10914"/>
      <c r="AQ10914"/>
      <c r="AR10914"/>
      <c r="AS10914"/>
      <c r="AT10914"/>
      <c r="AU10914"/>
      <c r="AV10914"/>
      <c r="AW10914"/>
      <c r="AX10914"/>
      <c r="AY10914"/>
      <c r="AZ10914"/>
      <c r="BA10914"/>
      <c r="BB10914"/>
      <c r="BC10914"/>
      <c r="BD10914"/>
    </row>
    <row r="10915" spans="1:56" s="4" customFormat="1" x14ac:dyDescent="0.2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  <c r="AF10915"/>
      <c r="AG10915"/>
      <c r="AH10915"/>
      <c r="AI10915"/>
      <c r="AJ10915"/>
      <c r="AK10915"/>
      <c r="AL10915"/>
      <c r="AM10915"/>
      <c r="AN10915"/>
      <c r="AO10915"/>
      <c r="AP10915"/>
      <c r="AQ10915"/>
      <c r="AR10915"/>
      <c r="AS10915"/>
      <c r="AT10915"/>
      <c r="AU10915"/>
      <c r="AV10915"/>
      <c r="AW10915"/>
      <c r="AX10915"/>
      <c r="AY10915"/>
      <c r="AZ10915"/>
      <c r="BA10915"/>
      <c r="BB10915"/>
      <c r="BC10915"/>
      <c r="BD10915"/>
    </row>
    <row r="10916" spans="1:56" s="4" customFormat="1" x14ac:dyDescent="0.2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  <c r="AF10916"/>
      <c r="AG10916"/>
      <c r="AH10916"/>
      <c r="AI10916"/>
      <c r="AJ10916"/>
      <c r="AK10916"/>
      <c r="AL10916"/>
      <c r="AM10916"/>
      <c r="AN10916"/>
      <c r="AO10916"/>
      <c r="AP10916"/>
      <c r="AQ10916"/>
      <c r="AR10916"/>
      <c r="AS10916"/>
      <c r="AT10916"/>
      <c r="AU10916"/>
      <c r="AV10916"/>
      <c r="AW10916"/>
      <c r="AX10916"/>
      <c r="AY10916"/>
      <c r="AZ10916"/>
      <c r="BA10916"/>
      <c r="BB10916"/>
      <c r="BC10916"/>
      <c r="BD10916"/>
    </row>
    <row r="10917" spans="1:56" s="4" customFormat="1" x14ac:dyDescent="0.2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  <c r="AF10917"/>
      <c r="AG10917"/>
      <c r="AH10917"/>
      <c r="AI10917"/>
      <c r="AJ10917"/>
      <c r="AK10917"/>
      <c r="AL10917"/>
      <c r="AM10917"/>
      <c r="AN10917"/>
      <c r="AO10917"/>
      <c r="AP10917"/>
      <c r="AQ10917"/>
      <c r="AR10917"/>
      <c r="AS10917"/>
      <c r="AT10917"/>
      <c r="AU10917"/>
      <c r="AV10917"/>
      <c r="AW10917"/>
      <c r="AX10917"/>
      <c r="AY10917"/>
      <c r="AZ10917"/>
      <c r="BA10917"/>
      <c r="BB10917"/>
      <c r="BC10917"/>
      <c r="BD10917"/>
    </row>
    <row r="10918" spans="1:56" s="4" customFormat="1" x14ac:dyDescent="0.2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  <c r="AF10918"/>
      <c r="AG10918"/>
      <c r="AH10918"/>
      <c r="AI10918"/>
      <c r="AJ10918"/>
      <c r="AK10918"/>
      <c r="AL10918"/>
      <c r="AM10918"/>
      <c r="AN10918"/>
      <c r="AO10918"/>
      <c r="AP10918"/>
      <c r="AQ10918"/>
      <c r="AR10918"/>
      <c r="AS10918"/>
      <c r="AT10918"/>
      <c r="AU10918"/>
      <c r="AV10918"/>
      <c r="AW10918"/>
      <c r="AX10918"/>
      <c r="AY10918"/>
      <c r="AZ10918"/>
      <c r="BA10918"/>
      <c r="BB10918"/>
      <c r="BC10918"/>
      <c r="BD10918"/>
    </row>
    <row r="10919" spans="1:56" s="4" customFormat="1" x14ac:dyDescent="0.2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  <c r="AF10919"/>
      <c r="AG10919"/>
      <c r="AH10919"/>
      <c r="AI10919"/>
      <c r="AJ10919"/>
      <c r="AK10919"/>
      <c r="AL10919"/>
      <c r="AM10919"/>
      <c r="AN10919"/>
      <c r="AO10919"/>
      <c r="AP10919"/>
      <c r="AQ10919"/>
      <c r="AR10919"/>
      <c r="AS10919"/>
      <c r="AT10919"/>
      <c r="AU10919"/>
      <c r="AV10919"/>
      <c r="AW10919"/>
      <c r="AX10919"/>
      <c r="AY10919"/>
      <c r="AZ10919"/>
      <c r="BA10919"/>
      <c r="BB10919"/>
      <c r="BC10919"/>
      <c r="BD10919"/>
    </row>
    <row r="10920" spans="1:56" s="4" customFormat="1" x14ac:dyDescent="0.2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  <c r="AF10920"/>
      <c r="AG10920"/>
      <c r="AH10920"/>
      <c r="AI10920"/>
      <c r="AJ10920"/>
      <c r="AK10920"/>
      <c r="AL10920"/>
      <c r="AM10920"/>
      <c r="AN10920"/>
      <c r="AO10920"/>
      <c r="AP10920"/>
      <c r="AQ10920"/>
      <c r="AR10920"/>
      <c r="AS10920"/>
      <c r="AT10920"/>
      <c r="AU10920"/>
      <c r="AV10920"/>
      <c r="AW10920"/>
      <c r="AX10920"/>
      <c r="AY10920"/>
      <c r="AZ10920"/>
      <c r="BA10920"/>
      <c r="BB10920"/>
      <c r="BC10920"/>
      <c r="BD10920"/>
    </row>
    <row r="10921" spans="1:56" s="4" customFormat="1" x14ac:dyDescent="0.2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  <c r="AF10921"/>
      <c r="AG10921"/>
      <c r="AH10921"/>
      <c r="AI10921"/>
      <c r="AJ10921"/>
      <c r="AK10921"/>
      <c r="AL10921"/>
      <c r="AM10921"/>
      <c r="AN10921"/>
      <c r="AO10921"/>
      <c r="AP10921"/>
      <c r="AQ10921"/>
      <c r="AR10921"/>
      <c r="AS10921"/>
      <c r="AT10921"/>
      <c r="AU10921"/>
      <c r="AV10921"/>
      <c r="AW10921"/>
      <c r="AX10921"/>
      <c r="AY10921"/>
      <c r="AZ10921"/>
      <c r="BA10921"/>
      <c r="BB10921"/>
      <c r="BC10921"/>
      <c r="BD10921"/>
    </row>
    <row r="10922" spans="1:56" s="4" customFormat="1" x14ac:dyDescent="0.2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  <c r="AF10922"/>
      <c r="AG10922"/>
      <c r="AH10922"/>
      <c r="AI10922"/>
      <c r="AJ10922"/>
      <c r="AK10922"/>
      <c r="AL10922"/>
      <c r="AM10922"/>
      <c r="AN10922"/>
      <c r="AO10922"/>
      <c r="AP10922"/>
      <c r="AQ10922"/>
      <c r="AR10922"/>
      <c r="AS10922"/>
      <c r="AT10922"/>
      <c r="AU10922"/>
      <c r="AV10922"/>
      <c r="AW10922"/>
      <c r="AX10922"/>
      <c r="AY10922"/>
      <c r="AZ10922"/>
      <c r="BA10922"/>
      <c r="BB10922"/>
      <c r="BC10922"/>
      <c r="BD10922"/>
    </row>
    <row r="10923" spans="1:56" s="4" customFormat="1" x14ac:dyDescent="0.2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  <c r="AF10923"/>
      <c r="AG10923"/>
      <c r="AH10923"/>
      <c r="AI10923"/>
      <c r="AJ10923"/>
      <c r="AK10923"/>
      <c r="AL10923"/>
      <c r="AM10923"/>
      <c r="AN10923"/>
      <c r="AO10923"/>
      <c r="AP10923"/>
      <c r="AQ10923"/>
      <c r="AR10923"/>
      <c r="AS10923"/>
      <c r="AT10923"/>
      <c r="AU10923"/>
      <c r="AV10923"/>
      <c r="AW10923"/>
      <c r="AX10923"/>
      <c r="AY10923"/>
      <c r="AZ10923"/>
      <c r="BA10923"/>
      <c r="BB10923"/>
      <c r="BC10923"/>
      <c r="BD10923"/>
    </row>
    <row r="10924" spans="1:56" s="4" customFormat="1" x14ac:dyDescent="0.2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  <c r="AF10924"/>
      <c r="AG10924"/>
      <c r="AH10924"/>
      <c r="AI10924"/>
      <c r="AJ10924"/>
      <c r="AK10924"/>
      <c r="AL10924"/>
      <c r="AM10924"/>
      <c r="AN10924"/>
      <c r="AO10924"/>
      <c r="AP10924"/>
      <c r="AQ10924"/>
      <c r="AR10924"/>
      <c r="AS10924"/>
      <c r="AT10924"/>
      <c r="AU10924"/>
      <c r="AV10924"/>
      <c r="AW10924"/>
      <c r="AX10924"/>
      <c r="AY10924"/>
      <c r="AZ10924"/>
      <c r="BA10924"/>
      <c r="BB10924"/>
      <c r="BC10924"/>
      <c r="BD10924"/>
    </row>
    <row r="10925" spans="1:56" s="4" customFormat="1" x14ac:dyDescent="0.2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  <c r="AF10925"/>
      <c r="AG10925"/>
      <c r="AH10925"/>
      <c r="AI10925"/>
      <c r="AJ10925"/>
      <c r="AK10925"/>
      <c r="AL10925"/>
      <c r="AM10925"/>
      <c r="AN10925"/>
      <c r="AO10925"/>
      <c r="AP10925"/>
      <c r="AQ10925"/>
      <c r="AR10925"/>
      <c r="AS10925"/>
      <c r="AT10925"/>
      <c r="AU10925"/>
      <c r="AV10925"/>
      <c r="AW10925"/>
      <c r="AX10925"/>
      <c r="AY10925"/>
      <c r="AZ10925"/>
      <c r="BA10925"/>
      <c r="BB10925"/>
      <c r="BC10925"/>
      <c r="BD10925"/>
    </row>
    <row r="10926" spans="1:56" s="4" customFormat="1" x14ac:dyDescent="0.2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  <c r="AF10926"/>
      <c r="AG10926"/>
      <c r="AH10926"/>
      <c r="AI10926"/>
      <c r="AJ10926"/>
      <c r="AK10926"/>
      <c r="AL10926"/>
      <c r="AM10926"/>
      <c r="AN10926"/>
      <c r="AO10926"/>
      <c r="AP10926"/>
      <c r="AQ10926"/>
      <c r="AR10926"/>
      <c r="AS10926"/>
      <c r="AT10926"/>
      <c r="AU10926"/>
      <c r="AV10926"/>
      <c r="AW10926"/>
      <c r="AX10926"/>
      <c r="AY10926"/>
      <c r="AZ10926"/>
      <c r="BA10926"/>
      <c r="BB10926"/>
      <c r="BC10926"/>
      <c r="BD10926"/>
    </row>
    <row r="10927" spans="1:56" s="4" customFormat="1" x14ac:dyDescent="0.2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  <c r="AF10927"/>
      <c r="AG10927"/>
      <c r="AH10927"/>
      <c r="AI10927"/>
      <c r="AJ10927"/>
      <c r="AK10927"/>
      <c r="AL10927"/>
      <c r="AM10927"/>
      <c r="AN10927"/>
      <c r="AO10927"/>
      <c r="AP10927"/>
      <c r="AQ10927"/>
      <c r="AR10927"/>
      <c r="AS10927"/>
      <c r="AT10927"/>
      <c r="AU10927"/>
      <c r="AV10927"/>
      <c r="AW10927"/>
      <c r="AX10927"/>
      <c r="AY10927"/>
      <c r="AZ10927"/>
      <c r="BA10927"/>
      <c r="BB10927"/>
      <c r="BC10927"/>
      <c r="BD10927"/>
    </row>
    <row r="10928" spans="1:56" s="4" customFormat="1" x14ac:dyDescent="0.2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  <c r="AF10928"/>
      <c r="AG10928"/>
      <c r="AH10928"/>
      <c r="AI10928"/>
      <c r="AJ10928"/>
      <c r="AK10928"/>
      <c r="AL10928"/>
      <c r="AM10928"/>
      <c r="AN10928"/>
      <c r="AO10928"/>
      <c r="AP10928"/>
      <c r="AQ10928"/>
      <c r="AR10928"/>
      <c r="AS10928"/>
      <c r="AT10928"/>
      <c r="AU10928"/>
      <c r="AV10928"/>
      <c r="AW10928"/>
      <c r="AX10928"/>
      <c r="AY10928"/>
      <c r="AZ10928"/>
      <c r="BA10928"/>
      <c r="BB10928"/>
      <c r="BC10928"/>
      <c r="BD10928"/>
    </row>
    <row r="10929" spans="1:56" s="4" customFormat="1" x14ac:dyDescent="0.2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  <c r="AF10929"/>
      <c r="AG10929"/>
      <c r="AH10929"/>
      <c r="AI10929"/>
      <c r="AJ10929"/>
      <c r="AK10929"/>
      <c r="AL10929"/>
      <c r="AM10929"/>
      <c r="AN10929"/>
      <c r="AO10929"/>
      <c r="AP10929"/>
      <c r="AQ10929"/>
      <c r="AR10929"/>
      <c r="AS10929"/>
      <c r="AT10929"/>
      <c r="AU10929"/>
      <c r="AV10929"/>
      <c r="AW10929"/>
      <c r="AX10929"/>
      <c r="AY10929"/>
      <c r="AZ10929"/>
      <c r="BA10929"/>
      <c r="BB10929"/>
      <c r="BC10929"/>
      <c r="BD10929"/>
    </row>
    <row r="10930" spans="1:56" s="4" customFormat="1" x14ac:dyDescent="0.2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  <c r="AF10930"/>
      <c r="AG10930"/>
      <c r="AH10930"/>
      <c r="AI10930"/>
      <c r="AJ10930"/>
      <c r="AK10930"/>
      <c r="AL10930"/>
      <c r="AM10930"/>
      <c r="AN10930"/>
      <c r="AO10930"/>
      <c r="AP10930"/>
      <c r="AQ10930"/>
      <c r="AR10930"/>
      <c r="AS10930"/>
      <c r="AT10930"/>
      <c r="AU10930"/>
      <c r="AV10930"/>
      <c r="AW10930"/>
      <c r="AX10930"/>
      <c r="AY10930"/>
      <c r="AZ10930"/>
      <c r="BA10930"/>
      <c r="BB10930"/>
      <c r="BC10930"/>
      <c r="BD10930"/>
    </row>
    <row r="10931" spans="1:56" s="4" customFormat="1" x14ac:dyDescent="0.2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  <c r="AF10931"/>
      <c r="AG10931"/>
      <c r="AH10931"/>
      <c r="AI10931"/>
      <c r="AJ10931"/>
      <c r="AK10931"/>
      <c r="AL10931"/>
      <c r="AM10931"/>
      <c r="AN10931"/>
      <c r="AO10931"/>
      <c r="AP10931"/>
      <c r="AQ10931"/>
      <c r="AR10931"/>
      <c r="AS10931"/>
      <c r="AT10931"/>
      <c r="AU10931"/>
      <c r="AV10931"/>
      <c r="AW10931"/>
      <c r="AX10931"/>
      <c r="AY10931"/>
      <c r="AZ10931"/>
      <c r="BA10931"/>
      <c r="BB10931"/>
      <c r="BC10931"/>
      <c r="BD10931"/>
    </row>
    <row r="10932" spans="1:56" s="4" customFormat="1" x14ac:dyDescent="0.2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  <c r="AF10932"/>
      <c r="AG10932"/>
      <c r="AH10932"/>
      <c r="AI10932"/>
      <c r="AJ10932"/>
      <c r="AK10932"/>
      <c r="AL10932"/>
      <c r="AM10932"/>
      <c r="AN10932"/>
      <c r="AO10932"/>
      <c r="AP10932"/>
      <c r="AQ10932"/>
      <c r="AR10932"/>
      <c r="AS10932"/>
      <c r="AT10932"/>
      <c r="AU10932"/>
      <c r="AV10932"/>
      <c r="AW10932"/>
      <c r="AX10932"/>
      <c r="AY10932"/>
      <c r="AZ10932"/>
      <c r="BA10932"/>
      <c r="BB10932"/>
      <c r="BC10932"/>
      <c r="BD10932"/>
    </row>
    <row r="10933" spans="1:56" s="4" customFormat="1" x14ac:dyDescent="0.2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  <c r="AF10933"/>
      <c r="AG10933"/>
      <c r="AH10933"/>
      <c r="AI10933"/>
      <c r="AJ10933"/>
      <c r="AK10933"/>
      <c r="AL10933"/>
      <c r="AM10933"/>
      <c r="AN10933"/>
      <c r="AO10933"/>
      <c r="AP10933"/>
      <c r="AQ10933"/>
      <c r="AR10933"/>
      <c r="AS10933"/>
      <c r="AT10933"/>
      <c r="AU10933"/>
      <c r="AV10933"/>
      <c r="AW10933"/>
      <c r="AX10933"/>
      <c r="AY10933"/>
      <c r="AZ10933"/>
      <c r="BA10933"/>
      <c r="BB10933"/>
      <c r="BC10933"/>
      <c r="BD10933"/>
    </row>
    <row r="10934" spans="1:56" s="4" customFormat="1" x14ac:dyDescent="0.2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  <c r="AF10934"/>
      <c r="AG10934"/>
      <c r="AH10934"/>
      <c r="AI10934"/>
      <c r="AJ10934"/>
      <c r="AK10934"/>
      <c r="AL10934"/>
      <c r="AM10934"/>
      <c r="AN10934"/>
      <c r="AO10934"/>
      <c r="AP10934"/>
      <c r="AQ10934"/>
      <c r="AR10934"/>
      <c r="AS10934"/>
      <c r="AT10934"/>
      <c r="AU10934"/>
      <c r="AV10934"/>
      <c r="AW10934"/>
      <c r="AX10934"/>
      <c r="AY10934"/>
      <c r="AZ10934"/>
      <c r="BA10934"/>
      <c r="BB10934"/>
      <c r="BC10934"/>
      <c r="BD10934"/>
    </row>
    <row r="10935" spans="1:56" s="4" customFormat="1" x14ac:dyDescent="0.2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  <c r="AF10935"/>
      <c r="AG10935"/>
      <c r="AH10935"/>
      <c r="AI10935"/>
      <c r="AJ10935"/>
      <c r="AK10935"/>
      <c r="AL10935"/>
      <c r="AM10935"/>
      <c r="AN10935"/>
      <c r="AO10935"/>
      <c r="AP10935"/>
      <c r="AQ10935"/>
      <c r="AR10935"/>
      <c r="AS10935"/>
      <c r="AT10935"/>
      <c r="AU10935"/>
      <c r="AV10935"/>
      <c r="AW10935"/>
      <c r="AX10935"/>
      <c r="AY10935"/>
      <c r="AZ10935"/>
      <c r="BA10935"/>
      <c r="BB10935"/>
      <c r="BC10935"/>
      <c r="BD10935"/>
    </row>
    <row r="10936" spans="1:56" s="4" customFormat="1" x14ac:dyDescent="0.2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  <c r="AF10936"/>
      <c r="AG10936"/>
      <c r="AH10936"/>
      <c r="AI10936"/>
      <c r="AJ10936"/>
      <c r="AK10936"/>
      <c r="AL10936"/>
      <c r="AM10936"/>
      <c r="AN10936"/>
      <c r="AO10936"/>
      <c r="AP10936"/>
      <c r="AQ10936"/>
      <c r="AR10936"/>
      <c r="AS10936"/>
      <c r="AT10936"/>
      <c r="AU10936"/>
      <c r="AV10936"/>
      <c r="AW10936"/>
      <c r="AX10936"/>
      <c r="AY10936"/>
      <c r="AZ10936"/>
      <c r="BA10936"/>
      <c r="BB10936"/>
      <c r="BC10936"/>
      <c r="BD10936"/>
    </row>
    <row r="10937" spans="1:56" s="4" customFormat="1" x14ac:dyDescent="0.2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  <c r="AF10937"/>
      <c r="AG10937"/>
      <c r="AH10937"/>
      <c r="AI10937"/>
      <c r="AJ10937"/>
      <c r="AK10937"/>
      <c r="AL10937"/>
      <c r="AM10937"/>
      <c r="AN10937"/>
      <c r="AO10937"/>
      <c r="AP10937"/>
      <c r="AQ10937"/>
      <c r="AR10937"/>
      <c r="AS10937"/>
      <c r="AT10937"/>
      <c r="AU10937"/>
      <c r="AV10937"/>
      <c r="AW10937"/>
      <c r="AX10937"/>
      <c r="AY10937"/>
      <c r="AZ10937"/>
      <c r="BA10937"/>
      <c r="BB10937"/>
      <c r="BC10937"/>
      <c r="BD10937"/>
    </row>
    <row r="10938" spans="1:56" s="4" customFormat="1" x14ac:dyDescent="0.2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  <c r="AF10938"/>
      <c r="AG10938"/>
      <c r="AH10938"/>
      <c r="AI10938"/>
      <c r="AJ10938"/>
      <c r="AK10938"/>
      <c r="AL10938"/>
      <c r="AM10938"/>
      <c r="AN10938"/>
      <c r="AO10938"/>
      <c r="AP10938"/>
      <c r="AQ10938"/>
      <c r="AR10938"/>
      <c r="AS10938"/>
      <c r="AT10938"/>
      <c r="AU10938"/>
      <c r="AV10938"/>
      <c r="AW10938"/>
      <c r="AX10938"/>
      <c r="AY10938"/>
      <c r="AZ10938"/>
      <c r="BA10938"/>
      <c r="BB10938"/>
      <c r="BC10938"/>
      <c r="BD10938"/>
    </row>
    <row r="10939" spans="1:56" s="4" customFormat="1" x14ac:dyDescent="0.2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  <c r="AF10939"/>
      <c r="AG10939"/>
      <c r="AH10939"/>
      <c r="AI10939"/>
      <c r="AJ10939"/>
      <c r="AK10939"/>
      <c r="AL10939"/>
      <c r="AM10939"/>
      <c r="AN10939"/>
      <c r="AO10939"/>
      <c r="AP10939"/>
      <c r="AQ10939"/>
      <c r="AR10939"/>
      <c r="AS10939"/>
      <c r="AT10939"/>
      <c r="AU10939"/>
      <c r="AV10939"/>
      <c r="AW10939"/>
      <c r="AX10939"/>
      <c r="AY10939"/>
      <c r="AZ10939"/>
      <c r="BA10939"/>
      <c r="BB10939"/>
      <c r="BC10939"/>
      <c r="BD10939"/>
    </row>
    <row r="10940" spans="1:56" s="4" customFormat="1" x14ac:dyDescent="0.2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  <c r="AF10940"/>
      <c r="AG10940"/>
      <c r="AH10940"/>
      <c r="AI10940"/>
      <c r="AJ10940"/>
      <c r="AK10940"/>
      <c r="AL10940"/>
      <c r="AM10940"/>
      <c r="AN10940"/>
      <c r="AO10940"/>
      <c r="AP10940"/>
      <c r="AQ10940"/>
      <c r="AR10940"/>
      <c r="AS10940"/>
      <c r="AT10940"/>
      <c r="AU10940"/>
      <c r="AV10940"/>
      <c r="AW10940"/>
      <c r="AX10940"/>
      <c r="AY10940"/>
      <c r="AZ10940"/>
      <c r="BA10940"/>
      <c r="BB10940"/>
      <c r="BC10940"/>
      <c r="BD10940"/>
    </row>
    <row r="10941" spans="1:56" s="4" customFormat="1" x14ac:dyDescent="0.2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  <c r="AF10941"/>
      <c r="AG10941"/>
      <c r="AH10941"/>
      <c r="AI10941"/>
      <c r="AJ10941"/>
      <c r="AK10941"/>
      <c r="AL10941"/>
      <c r="AM10941"/>
      <c r="AN10941"/>
      <c r="AO10941"/>
      <c r="AP10941"/>
      <c r="AQ10941"/>
      <c r="AR10941"/>
      <c r="AS10941"/>
      <c r="AT10941"/>
      <c r="AU10941"/>
      <c r="AV10941"/>
      <c r="AW10941"/>
      <c r="AX10941"/>
      <c r="AY10941"/>
      <c r="AZ10941"/>
      <c r="BA10941"/>
      <c r="BB10941"/>
      <c r="BC10941"/>
      <c r="BD10941"/>
    </row>
    <row r="10942" spans="1:56" s="4" customFormat="1" x14ac:dyDescent="0.2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  <c r="AF10942"/>
      <c r="AG10942"/>
      <c r="AH10942"/>
      <c r="AI10942"/>
      <c r="AJ10942"/>
      <c r="AK10942"/>
      <c r="AL10942"/>
      <c r="AM10942"/>
      <c r="AN10942"/>
      <c r="AO10942"/>
      <c r="AP10942"/>
      <c r="AQ10942"/>
      <c r="AR10942"/>
      <c r="AS10942"/>
      <c r="AT10942"/>
      <c r="AU10942"/>
      <c r="AV10942"/>
      <c r="AW10942"/>
      <c r="AX10942"/>
      <c r="AY10942"/>
      <c r="AZ10942"/>
      <c r="BA10942"/>
      <c r="BB10942"/>
      <c r="BC10942"/>
      <c r="BD10942"/>
    </row>
    <row r="10943" spans="1:56" s="4" customFormat="1" x14ac:dyDescent="0.2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  <c r="AF10943"/>
      <c r="AG10943"/>
      <c r="AH10943"/>
      <c r="AI10943"/>
      <c r="AJ10943"/>
      <c r="AK10943"/>
      <c r="AL10943"/>
      <c r="AM10943"/>
      <c r="AN10943"/>
      <c r="AO10943"/>
      <c r="AP10943"/>
      <c r="AQ10943"/>
      <c r="AR10943"/>
      <c r="AS10943"/>
      <c r="AT10943"/>
      <c r="AU10943"/>
      <c r="AV10943"/>
      <c r="AW10943"/>
      <c r="AX10943"/>
      <c r="AY10943"/>
      <c r="AZ10943"/>
      <c r="BA10943"/>
      <c r="BB10943"/>
      <c r="BC10943"/>
      <c r="BD10943"/>
    </row>
    <row r="10944" spans="1:56" s="4" customFormat="1" x14ac:dyDescent="0.2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  <c r="AF10944"/>
      <c r="AG10944"/>
      <c r="AH10944"/>
      <c r="AI10944"/>
      <c r="AJ10944"/>
      <c r="AK10944"/>
      <c r="AL10944"/>
      <c r="AM10944"/>
      <c r="AN10944"/>
      <c r="AO10944"/>
      <c r="AP10944"/>
      <c r="AQ10944"/>
      <c r="AR10944"/>
      <c r="AS10944"/>
      <c r="AT10944"/>
      <c r="AU10944"/>
      <c r="AV10944"/>
      <c r="AW10944"/>
      <c r="AX10944"/>
      <c r="AY10944"/>
      <c r="AZ10944"/>
      <c r="BA10944"/>
      <c r="BB10944"/>
      <c r="BC10944"/>
      <c r="BD10944"/>
    </row>
    <row r="10945" spans="1:56" s="4" customFormat="1" x14ac:dyDescent="0.2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  <c r="AF10945"/>
      <c r="AG10945"/>
      <c r="AH10945"/>
      <c r="AI10945"/>
      <c r="AJ10945"/>
      <c r="AK10945"/>
      <c r="AL10945"/>
      <c r="AM10945"/>
      <c r="AN10945"/>
      <c r="AO10945"/>
      <c r="AP10945"/>
      <c r="AQ10945"/>
      <c r="AR10945"/>
      <c r="AS10945"/>
      <c r="AT10945"/>
      <c r="AU10945"/>
      <c r="AV10945"/>
      <c r="AW10945"/>
      <c r="AX10945"/>
      <c r="AY10945"/>
      <c r="AZ10945"/>
      <c r="BA10945"/>
      <c r="BB10945"/>
      <c r="BC10945"/>
      <c r="BD10945"/>
    </row>
    <row r="10946" spans="1:56" s="4" customFormat="1" x14ac:dyDescent="0.2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  <c r="AF10946"/>
      <c r="AG10946"/>
      <c r="AH10946"/>
      <c r="AI10946"/>
      <c r="AJ10946"/>
      <c r="AK10946"/>
      <c r="AL10946"/>
      <c r="AM10946"/>
      <c r="AN10946"/>
      <c r="AO10946"/>
      <c r="AP10946"/>
      <c r="AQ10946"/>
      <c r="AR10946"/>
      <c r="AS10946"/>
      <c r="AT10946"/>
      <c r="AU10946"/>
      <c r="AV10946"/>
      <c r="AW10946"/>
      <c r="AX10946"/>
      <c r="AY10946"/>
      <c r="AZ10946"/>
      <c r="BA10946"/>
      <c r="BB10946"/>
      <c r="BC10946"/>
      <c r="BD10946"/>
    </row>
    <row r="10947" spans="1:56" s="4" customFormat="1" x14ac:dyDescent="0.2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  <c r="AF10947"/>
      <c r="AG10947"/>
      <c r="AH10947"/>
      <c r="AI10947"/>
      <c r="AJ10947"/>
      <c r="AK10947"/>
      <c r="AL10947"/>
      <c r="AM10947"/>
      <c r="AN10947"/>
      <c r="AO10947"/>
      <c r="AP10947"/>
      <c r="AQ10947"/>
      <c r="AR10947"/>
      <c r="AS10947"/>
      <c r="AT10947"/>
      <c r="AU10947"/>
      <c r="AV10947"/>
      <c r="AW10947"/>
      <c r="AX10947"/>
      <c r="AY10947"/>
      <c r="AZ10947"/>
      <c r="BA10947"/>
      <c r="BB10947"/>
      <c r="BC10947"/>
      <c r="BD10947"/>
    </row>
    <row r="10948" spans="1:56" s="4" customFormat="1" x14ac:dyDescent="0.2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  <c r="AF10948"/>
      <c r="AG10948"/>
      <c r="AH10948"/>
      <c r="AI10948"/>
      <c r="AJ10948"/>
      <c r="AK10948"/>
      <c r="AL10948"/>
      <c r="AM10948"/>
      <c r="AN10948"/>
      <c r="AO10948"/>
      <c r="AP10948"/>
      <c r="AQ10948"/>
      <c r="AR10948"/>
      <c r="AS10948"/>
      <c r="AT10948"/>
      <c r="AU10948"/>
      <c r="AV10948"/>
      <c r="AW10948"/>
      <c r="AX10948"/>
      <c r="AY10948"/>
      <c r="AZ10948"/>
      <c r="BA10948"/>
      <c r="BB10948"/>
      <c r="BC10948"/>
      <c r="BD10948"/>
    </row>
    <row r="10949" spans="1:56" s="4" customFormat="1" x14ac:dyDescent="0.2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  <c r="AF10949"/>
      <c r="AG10949"/>
      <c r="AH10949"/>
      <c r="AI10949"/>
      <c r="AJ10949"/>
      <c r="AK10949"/>
      <c r="AL10949"/>
      <c r="AM10949"/>
      <c r="AN10949"/>
      <c r="AO10949"/>
      <c r="AP10949"/>
      <c r="AQ10949"/>
      <c r="AR10949"/>
      <c r="AS10949"/>
      <c r="AT10949"/>
      <c r="AU10949"/>
      <c r="AV10949"/>
      <c r="AW10949"/>
      <c r="AX10949"/>
      <c r="AY10949"/>
      <c r="AZ10949"/>
      <c r="BA10949"/>
      <c r="BB10949"/>
      <c r="BC10949"/>
      <c r="BD10949"/>
    </row>
    <row r="10950" spans="1:56" s="4" customFormat="1" x14ac:dyDescent="0.2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  <c r="AF10950"/>
      <c r="AG10950"/>
      <c r="AH10950"/>
      <c r="AI10950"/>
      <c r="AJ10950"/>
      <c r="AK10950"/>
      <c r="AL10950"/>
      <c r="AM10950"/>
      <c r="AN10950"/>
      <c r="AO10950"/>
      <c r="AP10950"/>
      <c r="AQ10950"/>
      <c r="AR10950"/>
      <c r="AS10950"/>
      <c r="AT10950"/>
      <c r="AU10950"/>
      <c r="AV10950"/>
      <c r="AW10950"/>
      <c r="AX10950"/>
      <c r="AY10950"/>
      <c r="AZ10950"/>
      <c r="BA10950"/>
      <c r="BB10950"/>
      <c r="BC10950"/>
      <c r="BD10950"/>
    </row>
    <row r="10951" spans="1:56" s="4" customFormat="1" x14ac:dyDescent="0.2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  <c r="AF10951"/>
      <c r="AG10951"/>
      <c r="AH10951"/>
      <c r="AI10951"/>
      <c r="AJ10951"/>
      <c r="AK10951"/>
      <c r="AL10951"/>
      <c r="AM10951"/>
      <c r="AN10951"/>
      <c r="AO10951"/>
      <c r="AP10951"/>
      <c r="AQ10951"/>
      <c r="AR10951"/>
      <c r="AS10951"/>
      <c r="AT10951"/>
      <c r="AU10951"/>
      <c r="AV10951"/>
      <c r="AW10951"/>
      <c r="AX10951"/>
      <c r="AY10951"/>
      <c r="AZ10951"/>
      <c r="BA10951"/>
      <c r="BB10951"/>
      <c r="BC10951"/>
      <c r="BD10951"/>
    </row>
    <row r="10952" spans="1:56" s="4" customFormat="1" x14ac:dyDescent="0.2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  <c r="AF10952"/>
      <c r="AG10952"/>
      <c r="AH10952"/>
      <c r="AI10952"/>
      <c r="AJ10952"/>
      <c r="AK10952"/>
      <c r="AL10952"/>
      <c r="AM10952"/>
      <c r="AN10952"/>
      <c r="AO10952"/>
      <c r="AP10952"/>
      <c r="AQ10952"/>
      <c r="AR10952"/>
      <c r="AS10952"/>
      <c r="AT10952"/>
      <c r="AU10952"/>
      <c r="AV10952"/>
      <c r="AW10952"/>
      <c r="AX10952"/>
      <c r="AY10952"/>
      <c r="AZ10952"/>
      <c r="BA10952"/>
      <c r="BB10952"/>
      <c r="BC10952"/>
      <c r="BD10952"/>
    </row>
    <row r="10953" spans="1:56" s="4" customFormat="1" x14ac:dyDescent="0.2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  <c r="AF10953"/>
      <c r="AG10953"/>
      <c r="AH10953"/>
      <c r="AI10953"/>
      <c r="AJ10953"/>
      <c r="AK10953"/>
      <c r="AL10953"/>
      <c r="AM10953"/>
      <c r="AN10953"/>
      <c r="AO10953"/>
      <c r="AP10953"/>
      <c r="AQ10953"/>
      <c r="AR10953"/>
      <c r="AS10953"/>
      <c r="AT10953"/>
      <c r="AU10953"/>
      <c r="AV10953"/>
      <c r="AW10953"/>
      <c r="AX10953"/>
      <c r="AY10953"/>
      <c r="AZ10953"/>
      <c r="BA10953"/>
      <c r="BB10953"/>
      <c r="BC10953"/>
      <c r="BD10953"/>
    </row>
    <row r="10954" spans="1:56" s="4" customFormat="1" x14ac:dyDescent="0.2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  <c r="AF10954"/>
      <c r="AG10954"/>
      <c r="AH10954"/>
      <c r="AI10954"/>
      <c r="AJ10954"/>
      <c r="AK10954"/>
      <c r="AL10954"/>
      <c r="AM10954"/>
      <c r="AN10954"/>
      <c r="AO10954"/>
      <c r="AP10954"/>
      <c r="AQ10954"/>
      <c r="AR10954"/>
      <c r="AS10954"/>
      <c r="AT10954"/>
      <c r="AU10954"/>
      <c r="AV10954"/>
      <c r="AW10954"/>
      <c r="AX10954"/>
      <c r="AY10954"/>
      <c r="AZ10954"/>
      <c r="BA10954"/>
      <c r="BB10954"/>
      <c r="BC10954"/>
      <c r="BD10954"/>
    </row>
    <row r="10955" spans="1:56" s="4" customFormat="1" x14ac:dyDescent="0.2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  <c r="AF10955"/>
      <c r="AG10955"/>
      <c r="AH10955"/>
      <c r="AI10955"/>
      <c r="AJ10955"/>
      <c r="AK10955"/>
      <c r="AL10955"/>
      <c r="AM10955"/>
      <c r="AN10955"/>
      <c r="AO10955"/>
      <c r="AP10955"/>
      <c r="AQ10955"/>
      <c r="AR10955"/>
      <c r="AS10955"/>
      <c r="AT10955"/>
      <c r="AU10955"/>
      <c r="AV10955"/>
      <c r="AW10955"/>
      <c r="AX10955"/>
      <c r="AY10955"/>
      <c r="AZ10955"/>
      <c r="BA10955"/>
      <c r="BB10955"/>
      <c r="BC10955"/>
      <c r="BD10955"/>
    </row>
    <row r="10956" spans="1:56" s="4" customFormat="1" x14ac:dyDescent="0.2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  <c r="AF10956"/>
      <c r="AG10956"/>
      <c r="AH10956"/>
      <c r="AI10956"/>
      <c r="AJ10956"/>
      <c r="AK10956"/>
      <c r="AL10956"/>
      <c r="AM10956"/>
      <c r="AN10956"/>
      <c r="AO10956"/>
      <c r="AP10956"/>
      <c r="AQ10956"/>
      <c r="AR10956"/>
      <c r="AS10956"/>
      <c r="AT10956"/>
      <c r="AU10956"/>
      <c r="AV10956"/>
      <c r="AW10956"/>
      <c r="AX10956"/>
      <c r="AY10956"/>
      <c r="AZ10956"/>
      <c r="BA10956"/>
      <c r="BB10956"/>
      <c r="BC10956"/>
      <c r="BD10956"/>
    </row>
    <row r="10957" spans="1:56" s="4" customFormat="1" x14ac:dyDescent="0.2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  <c r="AF10957"/>
      <c r="AG10957"/>
      <c r="AH10957"/>
      <c r="AI10957"/>
      <c r="AJ10957"/>
      <c r="AK10957"/>
      <c r="AL10957"/>
      <c r="AM10957"/>
      <c r="AN10957"/>
      <c r="AO10957"/>
      <c r="AP10957"/>
      <c r="AQ10957"/>
      <c r="AR10957"/>
      <c r="AS10957"/>
      <c r="AT10957"/>
      <c r="AU10957"/>
      <c r="AV10957"/>
      <c r="AW10957"/>
      <c r="AX10957"/>
      <c r="AY10957"/>
      <c r="AZ10957"/>
      <c r="BA10957"/>
      <c r="BB10957"/>
      <c r="BC10957"/>
      <c r="BD10957"/>
    </row>
    <row r="10958" spans="1:56" s="4" customFormat="1" x14ac:dyDescent="0.2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  <c r="AF10958"/>
      <c r="AG10958"/>
      <c r="AH10958"/>
      <c r="AI10958"/>
      <c r="AJ10958"/>
      <c r="AK10958"/>
      <c r="AL10958"/>
      <c r="AM10958"/>
      <c r="AN10958"/>
      <c r="AO10958"/>
      <c r="AP10958"/>
      <c r="AQ10958"/>
      <c r="AR10958"/>
      <c r="AS10958"/>
      <c r="AT10958"/>
      <c r="AU10958"/>
      <c r="AV10958"/>
      <c r="AW10958"/>
      <c r="AX10958"/>
      <c r="AY10958"/>
      <c r="AZ10958"/>
      <c r="BA10958"/>
      <c r="BB10958"/>
      <c r="BC10958"/>
      <c r="BD10958"/>
    </row>
    <row r="10959" spans="1:56" s="4" customFormat="1" x14ac:dyDescent="0.2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  <c r="AF10959"/>
      <c r="AG10959"/>
      <c r="AH10959"/>
      <c r="AI10959"/>
      <c r="AJ10959"/>
      <c r="AK10959"/>
      <c r="AL10959"/>
      <c r="AM10959"/>
      <c r="AN10959"/>
      <c r="AO10959"/>
      <c r="AP10959"/>
      <c r="AQ10959"/>
      <c r="AR10959"/>
      <c r="AS10959"/>
      <c r="AT10959"/>
      <c r="AU10959"/>
      <c r="AV10959"/>
      <c r="AW10959"/>
      <c r="AX10959"/>
      <c r="AY10959"/>
      <c r="AZ10959"/>
      <c r="BA10959"/>
      <c r="BB10959"/>
      <c r="BC10959"/>
      <c r="BD10959"/>
    </row>
    <row r="10960" spans="1:56" s="4" customFormat="1" x14ac:dyDescent="0.2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  <c r="AF10960"/>
      <c r="AG10960"/>
      <c r="AH10960"/>
      <c r="AI10960"/>
      <c r="AJ10960"/>
      <c r="AK10960"/>
      <c r="AL10960"/>
      <c r="AM10960"/>
      <c r="AN10960"/>
      <c r="AO10960"/>
      <c r="AP10960"/>
      <c r="AQ10960"/>
      <c r="AR10960"/>
      <c r="AS10960"/>
      <c r="AT10960"/>
      <c r="AU10960"/>
      <c r="AV10960"/>
      <c r="AW10960"/>
      <c r="AX10960"/>
      <c r="AY10960"/>
      <c r="AZ10960"/>
      <c r="BA10960"/>
      <c r="BB10960"/>
      <c r="BC10960"/>
      <c r="BD10960"/>
    </row>
    <row r="10961" spans="1:56" s="4" customFormat="1" x14ac:dyDescent="0.2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  <c r="AF10961"/>
      <c r="AG10961"/>
      <c r="AH10961"/>
      <c r="AI10961"/>
      <c r="AJ10961"/>
      <c r="AK10961"/>
      <c r="AL10961"/>
      <c r="AM10961"/>
      <c r="AN10961"/>
      <c r="AO10961"/>
      <c r="AP10961"/>
      <c r="AQ10961"/>
      <c r="AR10961"/>
      <c r="AS10961"/>
      <c r="AT10961"/>
      <c r="AU10961"/>
      <c r="AV10961"/>
      <c r="AW10961"/>
      <c r="AX10961"/>
      <c r="AY10961"/>
      <c r="AZ10961"/>
      <c r="BA10961"/>
      <c r="BB10961"/>
      <c r="BC10961"/>
      <c r="BD10961"/>
    </row>
    <row r="10962" spans="1:56" s="4" customFormat="1" x14ac:dyDescent="0.2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  <c r="AF10962"/>
      <c r="AG10962"/>
      <c r="AH10962"/>
      <c r="AI10962"/>
      <c r="AJ10962"/>
      <c r="AK10962"/>
      <c r="AL10962"/>
      <c r="AM10962"/>
      <c r="AN10962"/>
      <c r="AO10962"/>
      <c r="AP10962"/>
      <c r="AQ10962"/>
      <c r="AR10962"/>
      <c r="AS10962"/>
      <c r="AT10962"/>
      <c r="AU10962"/>
      <c r="AV10962"/>
      <c r="AW10962"/>
      <c r="AX10962"/>
      <c r="AY10962"/>
      <c r="AZ10962"/>
      <c r="BA10962"/>
      <c r="BB10962"/>
      <c r="BC10962"/>
      <c r="BD10962"/>
    </row>
    <row r="10963" spans="1:56" s="4" customFormat="1" x14ac:dyDescent="0.2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  <c r="AF10963"/>
      <c r="AG10963"/>
      <c r="AH10963"/>
      <c r="AI10963"/>
      <c r="AJ10963"/>
      <c r="AK10963"/>
      <c r="AL10963"/>
      <c r="AM10963"/>
      <c r="AN10963"/>
      <c r="AO10963"/>
      <c r="AP10963"/>
      <c r="AQ10963"/>
      <c r="AR10963"/>
      <c r="AS10963"/>
      <c r="AT10963"/>
      <c r="AU10963"/>
      <c r="AV10963"/>
      <c r="AW10963"/>
      <c r="AX10963"/>
      <c r="AY10963"/>
      <c r="AZ10963"/>
      <c r="BA10963"/>
      <c r="BB10963"/>
      <c r="BC10963"/>
      <c r="BD10963"/>
    </row>
    <row r="10964" spans="1:56" s="4" customFormat="1" x14ac:dyDescent="0.2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  <c r="AF10964"/>
      <c r="AG10964"/>
      <c r="AH10964"/>
      <c r="AI10964"/>
      <c r="AJ10964"/>
      <c r="AK10964"/>
      <c r="AL10964"/>
      <c r="AM10964"/>
      <c r="AN10964"/>
      <c r="AO10964"/>
      <c r="AP10964"/>
      <c r="AQ10964"/>
      <c r="AR10964"/>
      <c r="AS10964"/>
      <c r="AT10964"/>
      <c r="AU10964"/>
      <c r="AV10964"/>
      <c r="AW10964"/>
      <c r="AX10964"/>
      <c r="AY10964"/>
      <c r="AZ10964"/>
      <c r="BA10964"/>
      <c r="BB10964"/>
      <c r="BC10964"/>
      <c r="BD10964"/>
    </row>
    <row r="10965" spans="1:56" s="4" customFormat="1" x14ac:dyDescent="0.2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  <c r="AF10965"/>
      <c r="AG10965"/>
      <c r="AH10965"/>
      <c r="AI10965"/>
      <c r="AJ10965"/>
      <c r="AK10965"/>
      <c r="AL10965"/>
      <c r="AM10965"/>
      <c r="AN10965"/>
      <c r="AO10965"/>
      <c r="AP10965"/>
      <c r="AQ10965"/>
      <c r="AR10965"/>
      <c r="AS10965"/>
      <c r="AT10965"/>
      <c r="AU10965"/>
      <c r="AV10965"/>
      <c r="AW10965"/>
      <c r="AX10965"/>
      <c r="AY10965"/>
      <c r="AZ10965"/>
      <c r="BA10965"/>
      <c r="BB10965"/>
      <c r="BC10965"/>
      <c r="BD10965"/>
    </row>
    <row r="10966" spans="1:56" s="4" customFormat="1" x14ac:dyDescent="0.2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  <c r="AF10966"/>
      <c r="AG10966"/>
      <c r="AH10966"/>
      <c r="AI10966"/>
      <c r="AJ10966"/>
      <c r="AK10966"/>
      <c r="AL10966"/>
      <c r="AM10966"/>
      <c r="AN10966"/>
      <c r="AO10966"/>
      <c r="AP10966"/>
      <c r="AQ10966"/>
      <c r="AR10966"/>
      <c r="AS10966"/>
      <c r="AT10966"/>
      <c r="AU10966"/>
      <c r="AV10966"/>
      <c r="AW10966"/>
      <c r="AX10966"/>
      <c r="AY10966"/>
      <c r="AZ10966"/>
      <c r="BA10966"/>
      <c r="BB10966"/>
      <c r="BC10966"/>
      <c r="BD10966"/>
    </row>
    <row r="10967" spans="1:56" s="4" customFormat="1" x14ac:dyDescent="0.2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  <c r="AF10967"/>
      <c r="AG10967"/>
      <c r="AH10967"/>
      <c r="AI10967"/>
      <c r="AJ10967"/>
      <c r="AK10967"/>
      <c r="AL10967"/>
      <c r="AM10967"/>
      <c r="AN10967"/>
      <c r="AO10967"/>
      <c r="AP10967"/>
      <c r="AQ10967"/>
      <c r="AR10967"/>
      <c r="AS10967"/>
      <c r="AT10967"/>
      <c r="AU10967"/>
      <c r="AV10967"/>
      <c r="AW10967"/>
      <c r="AX10967"/>
      <c r="AY10967"/>
      <c r="AZ10967"/>
      <c r="BA10967"/>
      <c r="BB10967"/>
      <c r="BC10967"/>
      <c r="BD10967"/>
    </row>
    <row r="10968" spans="1:56" s="4" customFormat="1" x14ac:dyDescent="0.2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  <c r="AF10968"/>
      <c r="AG10968"/>
      <c r="AH10968"/>
      <c r="AI10968"/>
      <c r="AJ10968"/>
      <c r="AK10968"/>
      <c r="AL10968"/>
      <c r="AM10968"/>
      <c r="AN10968"/>
      <c r="AO10968"/>
      <c r="AP10968"/>
      <c r="AQ10968"/>
      <c r="AR10968"/>
      <c r="AS10968"/>
      <c r="AT10968"/>
      <c r="AU10968"/>
      <c r="AV10968"/>
      <c r="AW10968"/>
      <c r="AX10968"/>
      <c r="AY10968"/>
      <c r="AZ10968"/>
      <c r="BA10968"/>
      <c r="BB10968"/>
      <c r="BC10968"/>
      <c r="BD10968"/>
    </row>
    <row r="10969" spans="1:56" s="4" customFormat="1" x14ac:dyDescent="0.2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  <c r="AF10969"/>
      <c r="AG10969"/>
      <c r="AH10969"/>
      <c r="AI10969"/>
      <c r="AJ10969"/>
      <c r="AK10969"/>
      <c r="AL10969"/>
      <c r="AM10969"/>
      <c r="AN10969"/>
      <c r="AO10969"/>
      <c r="AP10969"/>
      <c r="AQ10969"/>
      <c r="AR10969"/>
      <c r="AS10969"/>
      <c r="AT10969"/>
      <c r="AU10969"/>
      <c r="AV10969"/>
      <c r="AW10969"/>
      <c r="AX10969"/>
      <c r="AY10969"/>
      <c r="AZ10969"/>
      <c r="BA10969"/>
      <c r="BB10969"/>
      <c r="BC10969"/>
      <c r="BD10969"/>
    </row>
    <row r="10970" spans="1:56" s="4" customFormat="1" x14ac:dyDescent="0.2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  <c r="AF10970"/>
      <c r="AG10970"/>
      <c r="AH10970"/>
      <c r="AI10970"/>
      <c r="AJ10970"/>
      <c r="AK10970"/>
      <c r="AL10970"/>
      <c r="AM10970"/>
      <c r="AN10970"/>
      <c r="AO10970"/>
      <c r="AP10970"/>
      <c r="AQ10970"/>
      <c r="AR10970"/>
      <c r="AS10970"/>
      <c r="AT10970"/>
      <c r="AU10970"/>
      <c r="AV10970"/>
      <c r="AW10970"/>
      <c r="AX10970"/>
      <c r="AY10970"/>
      <c r="AZ10970"/>
      <c r="BA10970"/>
      <c r="BB10970"/>
      <c r="BC10970"/>
      <c r="BD10970"/>
    </row>
    <row r="10971" spans="1:56" s="4" customFormat="1" x14ac:dyDescent="0.2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  <c r="AF10971"/>
      <c r="AG10971"/>
      <c r="AH10971"/>
      <c r="AI10971"/>
      <c r="AJ10971"/>
      <c r="AK10971"/>
      <c r="AL10971"/>
      <c r="AM10971"/>
      <c r="AN10971"/>
      <c r="AO10971"/>
      <c r="AP10971"/>
      <c r="AQ10971"/>
      <c r="AR10971"/>
      <c r="AS10971"/>
      <c r="AT10971"/>
      <c r="AU10971"/>
      <c r="AV10971"/>
      <c r="AW10971"/>
      <c r="AX10971"/>
      <c r="AY10971"/>
      <c r="AZ10971"/>
      <c r="BA10971"/>
      <c r="BB10971"/>
      <c r="BC10971"/>
      <c r="BD10971"/>
    </row>
    <row r="10972" spans="1:56" s="4" customFormat="1" x14ac:dyDescent="0.2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  <c r="AF10972"/>
      <c r="AG10972"/>
      <c r="AH10972"/>
      <c r="AI10972"/>
      <c r="AJ10972"/>
      <c r="AK10972"/>
      <c r="AL10972"/>
      <c r="AM10972"/>
      <c r="AN10972"/>
      <c r="AO10972"/>
      <c r="AP10972"/>
      <c r="AQ10972"/>
      <c r="AR10972"/>
      <c r="AS10972"/>
      <c r="AT10972"/>
      <c r="AU10972"/>
      <c r="AV10972"/>
      <c r="AW10972"/>
      <c r="AX10972"/>
      <c r="AY10972"/>
      <c r="AZ10972"/>
      <c r="BA10972"/>
      <c r="BB10972"/>
      <c r="BC10972"/>
      <c r="BD10972"/>
    </row>
    <row r="10973" spans="1:56" s="4" customFormat="1" x14ac:dyDescent="0.2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  <c r="AF10973"/>
      <c r="AG10973"/>
      <c r="AH10973"/>
      <c r="AI10973"/>
      <c r="AJ10973"/>
      <c r="AK10973"/>
      <c r="AL10973"/>
      <c r="AM10973"/>
      <c r="AN10973"/>
      <c r="AO10973"/>
      <c r="AP10973"/>
      <c r="AQ10973"/>
      <c r="AR10973"/>
      <c r="AS10973"/>
      <c r="AT10973"/>
      <c r="AU10973"/>
      <c r="AV10973"/>
      <c r="AW10973"/>
      <c r="AX10973"/>
      <c r="AY10973"/>
      <c r="AZ10973"/>
      <c r="BA10973"/>
      <c r="BB10973"/>
      <c r="BC10973"/>
      <c r="BD10973"/>
    </row>
    <row r="10974" spans="1:56" s="4" customFormat="1" x14ac:dyDescent="0.2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  <c r="AE10974"/>
      <c r="AF10974"/>
      <c r="AG10974"/>
      <c r="AH10974"/>
      <c r="AI10974"/>
      <c r="AJ10974"/>
      <c r="AK10974"/>
      <c r="AL10974"/>
      <c r="AM10974"/>
      <c r="AN10974"/>
      <c r="AO10974"/>
      <c r="AP10974"/>
      <c r="AQ10974"/>
      <c r="AR10974"/>
      <c r="AS10974"/>
      <c r="AT10974"/>
      <c r="AU10974"/>
      <c r="AV10974"/>
      <c r="AW10974"/>
      <c r="AX10974"/>
      <c r="AY10974"/>
      <c r="AZ10974"/>
      <c r="BA10974"/>
      <c r="BB10974"/>
      <c r="BC10974"/>
      <c r="BD10974"/>
    </row>
    <row r="10975" spans="1:56" s="4" customFormat="1" x14ac:dyDescent="0.2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  <c r="AF10975"/>
      <c r="AG10975"/>
      <c r="AH10975"/>
      <c r="AI10975"/>
      <c r="AJ10975"/>
      <c r="AK10975"/>
      <c r="AL10975"/>
      <c r="AM10975"/>
      <c r="AN10975"/>
      <c r="AO10975"/>
      <c r="AP10975"/>
      <c r="AQ10975"/>
      <c r="AR10975"/>
      <c r="AS10975"/>
      <c r="AT10975"/>
      <c r="AU10975"/>
      <c r="AV10975"/>
      <c r="AW10975"/>
      <c r="AX10975"/>
      <c r="AY10975"/>
      <c r="AZ10975"/>
      <c r="BA10975"/>
      <c r="BB10975"/>
      <c r="BC10975"/>
      <c r="BD10975"/>
    </row>
    <row r="10976" spans="1:56" s="4" customFormat="1" x14ac:dyDescent="0.2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  <c r="AF10976"/>
      <c r="AG10976"/>
      <c r="AH10976"/>
      <c r="AI10976"/>
      <c r="AJ10976"/>
      <c r="AK10976"/>
      <c r="AL10976"/>
      <c r="AM10976"/>
      <c r="AN10976"/>
      <c r="AO10976"/>
      <c r="AP10976"/>
      <c r="AQ10976"/>
      <c r="AR10976"/>
      <c r="AS10976"/>
      <c r="AT10976"/>
      <c r="AU10976"/>
      <c r="AV10976"/>
      <c r="AW10976"/>
      <c r="AX10976"/>
      <c r="AY10976"/>
      <c r="AZ10976"/>
      <c r="BA10976"/>
      <c r="BB10976"/>
      <c r="BC10976"/>
      <c r="BD10976"/>
    </row>
    <row r="10977" spans="1:56" s="4" customFormat="1" x14ac:dyDescent="0.2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  <c r="AF10977"/>
      <c r="AG10977"/>
      <c r="AH10977"/>
      <c r="AI10977"/>
      <c r="AJ10977"/>
      <c r="AK10977"/>
      <c r="AL10977"/>
      <c r="AM10977"/>
      <c r="AN10977"/>
      <c r="AO10977"/>
      <c r="AP10977"/>
      <c r="AQ10977"/>
      <c r="AR10977"/>
      <c r="AS10977"/>
      <c r="AT10977"/>
      <c r="AU10977"/>
      <c r="AV10977"/>
      <c r="AW10977"/>
      <c r="AX10977"/>
      <c r="AY10977"/>
      <c r="AZ10977"/>
      <c r="BA10977"/>
      <c r="BB10977"/>
      <c r="BC10977"/>
      <c r="BD10977"/>
    </row>
    <row r="10978" spans="1:56" s="4" customFormat="1" x14ac:dyDescent="0.2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  <c r="AF10978"/>
      <c r="AG10978"/>
      <c r="AH10978"/>
      <c r="AI10978"/>
      <c r="AJ10978"/>
      <c r="AK10978"/>
      <c r="AL10978"/>
      <c r="AM10978"/>
      <c r="AN10978"/>
      <c r="AO10978"/>
      <c r="AP10978"/>
      <c r="AQ10978"/>
      <c r="AR10978"/>
      <c r="AS10978"/>
      <c r="AT10978"/>
      <c r="AU10978"/>
      <c r="AV10978"/>
      <c r="AW10978"/>
      <c r="AX10978"/>
      <c r="AY10978"/>
      <c r="AZ10978"/>
      <c r="BA10978"/>
      <c r="BB10978"/>
      <c r="BC10978"/>
      <c r="BD10978"/>
    </row>
    <row r="10979" spans="1:56" s="4" customFormat="1" x14ac:dyDescent="0.2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  <c r="AF10979"/>
      <c r="AG10979"/>
      <c r="AH10979"/>
      <c r="AI10979"/>
      <c r="AJ10979"/>
      <c r="AK10979"/>
      <c r="AL10979"/>
      <c r="AM10979"/>
      <c r="AN10979"/>
      <c r="AO10979"/>
      <c r="AP10979"/>
      <c r="AQ10979"/>
      <c r="AR10979"/>
      <c r="AS10979"/>
      <c r="AT10979"/>
      <c r="AU10979"/>
      <c r="AV10979"/>
      <c r="AW10979"/>
      <c r="AX10979"/>
      <c r="AY10979"/>
      <c r="AZ10979"/>
      <c r="BA10979"/>
      <c r="BB10979"/>
      <c r="BC10979"/>
      <c r="BD10979"/>
    </row>
    <row r="10980" spans="1:56" s="4" customFormat="1" x14ac:dyDescent="0.2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  <c r="AF10980"/>
      <c r="AG10980"/>
      <c r="AH10980"/>
      <c r="AI10980"/>
      <c r="AJ10980"/>
      <c r="AK10980"/>
      <c r="AL10980"/>
      <c r="AM10980"/>
      <c r="AN10980"/>
      <c r="AO10980"/>
      <c r="AP10980"/>
      <c r="AQ10980"/>
      <c r="AR10980"/>
      <c r="AS10980"/>
      <c r="AT10980"/>
      <c r="AU10980"/>
      <c r="AV10980"/>
      <c r="AW10980"/>
      <c r="AX10980"/>
      <c r="AY10980"/>
      <c r="AZ10980"/>
      <c r="BA10980"/>
      <c r="BB10980"/>
      <c r="BC10980"/>
      <c r="BD10980"/>
    </row>
    <row r="10981" spans="1:56" s="4" customFormat="1" x14ac:dyDescent="0.2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  <c r="AF10981"/>
      <c r="AG10981"/>
      <c r="AH10981"/>
      <c r="AI10981"/>
      <c r="AJ10981"/>
      <c r="AK10981"/>
      <c r="AL10981"/>
      <c r="AM10981"/>
      <c r="AN10981"/>
      <c r="AO10981"/>
      <c r="AP10981"/>
      <c r="AQ10981"/>
      <c r="AR10981"/>
      <c r="AS10981"/>
      <c r="AT10981"/>
      <c r="AU10981"/>
      <c r="AV10981"/>
      <c r="AW10981"/>
      <c r="AX10981"/>
      <c r="AY10981"/>
      <c r="AZ10981"/>
      <c r="BA10981"/>
      <c r="BB10981"/>
      <c r="BC10981"/>
      <c r="BD10981"/>
    </row>
    <row r="10982" spans="1:56" s="4" customFormat="1" x14ac:dyDescent="0.2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  <c r="AF10982"/>
      <c r="AG10982"/>
      <c r="AH10982"/>
      <c r="AI10982"/>
      <c r="AJ10982"/>
      <c r="AK10982"/>
      <c r="AL10982"/>
      <c r="AM10982"/>
      <c r="AN10982"/>
      <c r="AO10982"/>
      <c r="AP10982"/>
      <c r="AQ10982"/>
      <c r="AR10982"/>
      <c r="AS10982"/>
      <c r="AT10982"/>
      <c r="AU10982"/>
      <c r="AV10982"/>
      <c r="AW10982"/>
      <c r="AX10982"/>
      <c r="AY10982"/>
      <c r="AZ10982"/>
      <c r="BA10982"/>
      <c r="BB10982"/>
      <c r="BC10982"/>
      <c r="BD10982"/>
    </row>
    <row r="10983" spans="1:56" s="4" customFormat="1" x14ac:dyDescent="0.2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  <c r="AF10983"/>
      <c r="AG10983"/>
      <c r="AH10983"/>
      <c r="AI10983"/>
      <c r="AJ10983"/>
      <c r="AK10983"/>
      <c r="AL10983"/>
      <c r="AM10983"/>
      <c r="AN10983"/>
      <c r="AO10983"/>
      <c r="AP10983"/>
      <c r="AQ10983"/>
      <c r="AR10983"/>
      <c r="AS10983"/>
      <c r="AT10983"/>
      <c r="AU10983"/>
      <c r="AV10983"/>
      <c r="AW10983"/>
      <c r="AX10983"/>
      <c r="AY10983"/>
      <c r="AZ10983"/>
      <c r="BA10983"/>
      <c r="BB10983"/>
      <c r="BC10983"/>
      <c r="BD10983"/>
    </row>
    <row r="10984" spans="1:56" s="4" customFormat="1" x14ac:dyDescent="0.2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  <c r="AF10984"/>
      <c r="AG10984"/>
      <c r="AH10984"/>
      <c r="AI10984"/>
      <c r="AJ10984"/>
      <c r="AK10984"/>
      <c r="AL10984"/>
      <c r="AM10984"/>
      <c r="AN10984"/>
      <c r="AO10984"/>
      <c r="AP10984"/>
      <c r="AQ10984"/>
      <c r="AR10984"/>
      <c r="AS10984"/>
      <c r="AT10984"/>
      <c r="AU10984"/>
      <c r="AV10984"/>
      <c r="AW10984"/>
      <c r="AX10984"/>
      <c r="AY10984"/>
      <c r="AZ10984"/>
      <c r="BA10984"/>
      <c r="BB10984"/>
      <c r="BC10984"/>
      <c r="BD10984"/>
    </row>
    <row r="10985" spans="1:56" s="4" customFormat="1" x14ac:dyDescent="0.2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  <c r="AF10985"/>
      <c r="AG10985"/>
      <c r="AH10985"/>
      <c r="AI10985"/>
      <c r="AJ10985"/>
      <c r="AK10985"/>
      <c r="AL10985"/>
      <c r="AM10985"/>
      <c r="AN10985"/>
      <c r="AO10985"/>
      <c r="AP10985"/>
      <c r="AQ10985"/>
      <c r="AR10985"/>
      <c r="AS10985"/>
      <c r="AT10985"/>
      <c r="AU10985"/>
      <c r="AV10985"/>
      <c r="AW10985"/>
      <c r="AX10985"/>
      <c r="AY10985"/>
      <c r="AZ10985"/>
      <c r="BA10985"/>
      <c r="BB10985"/>
      <c r="BC10985"/>
      <c r="BD10985"/>
    </row>
    <row r="10986" spans="1:56" s="4" customFormat="1" x14ac:dyDescent="0.2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  <c r="AF10986"/>
      <c r="AG10986"/>
      <c r="AH10986"/>
      <c r="AI10986"/>
      <c r="AJ10986"/>
      <c r="AK10986"/>
      <c r="AL10986"/>
      <c r="AM10986"/>
      <c r="AN10986"/>
      <c r="AO10986"/>
      <c r="AP10986"/>
      <c r="AQ10986"/>
      <c r="AR10986"/>
      <c r="AS10986"/>
      <c r="AT10986"/>
      <c r="AU10986"/>
      <c r="AV10986"/>
      <c r="AW10986"/>
      <c r="AX10986"/>
      <c r="AY10986"/>
      <c r="AZ10986"/>
      <c r="BA10986"/>
      <c r="BB10986"/>
      <c r="BC10986"/>
      <c r="BD10986"/>
    </row>
    <row r="10987" spans="1:56" s="4" customFormat="1" x14ac:dyDescent="0.2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  <c r="AF10987"/>
      <c r="AG10987"/>
      <c r="AH10987"/>
      <c r="AI10987"/>
      <c r="AJ10987"/>
      <c r="AK10987"/>
      <c r="AL10987"/>
      <c r="AM10987"/>
      <c r="AN10987"/>
      <c r="AO10987"/>
      <c r="AP10987"/>
      <c r="AQ10987"/>
      <c r="AR10987"/>
      <c r="AS10987"/>
      <c r="AT10987"/>
      <c r="AU10987"/>
      <c r="AV10987"/>
      <c r="AW10987"/>
      <c r="AX10987"/>
      <c r="AY10987"/>
      <c r="AZ10987"/>
      <c r="BA10987"/>
      <c r="BB10987"/>
      <c r="BC10987"/>
      <c r="BD10987"/>
    </row>
    <row r="10988" spans="1:56" s="4" customFormat="1" x14ac:dyDescent="0.2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  <c r="AF10988"/>
      <c r="AG10988"/>
      <c r="AH10988"/>
      <c r="AI10988"/>
      <c r="AJ10988"/>
      <c r="AK10988"/>
      <c r="AL10988"/>
      <c r="AM10988"/>
      <c r="AN10988"/>
      <c r="AO10988"/>
      <c r="AP10988"/>
      <c r="AQ10988"/>
      <c r="AR10988"/>
      <c r="AS10988"/>
      <c r="AT10988"/>
      <c r="AU10988"/>
      <c r="AV10988"/>
      <c r="AW10988"/>
      <c r="AX10988"/>
      <c r="AY10988"/>
      <c r="AZ10988"/>
      <c r="BA10988"/>
      <c r="BB10988"/>
      <c r="BC10988"/>
      <c r="BD10988"/>
    </row>
    <row r="10989" spans="1:56" s="4" customFormat="1" x14ac:dyDescent="0.2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  <c r="AF10989"/>
      <c r="AG10989"/>
      <c r="AH10989"/>
      <c r="AI10989"/>
      <c r="AJ10989"/>
      <c r="AK10989"/>
      <c r="AL10989"/>
      <c r="AM10989"/>
      <c r="AN10989"/>
      <c r="AO10989"/>
      <c r="AP10989"/>
      <c r="AQ10989"/>
      <c r="AR10989"/>
      <c r="AS10989"/>
      <c r="AT10989"/>
      <c r="AU10989"/>
      <c r="AV10989"/>
      <c r="AW10989"/>
      <c r="AX10989"/>
      <c r="AY10989"/>
      <c r="AZ10989"/>
      <c r="BA10989"/>
      <c r="BB10989"/>
      <c r="BC10989"/>
      <c r="BD10989"/>
    </row>
    <row r="10990" spans="1:56" s="4" customFormat="1" x14ac:dyDescent="0.2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  <c r="AF10990"/>
      <c r="AG10990"/>
      <c r="AH10990"/>
      <c r="AI10990"/>
      <c r="AJ10990"/>
      <c r="AK10990"/>
      <c r="AL10990"/>
      <c r="AM10990"/>
      <c r="AN10990"/>
      <c r="AO10990"/>
      <c r="AP10990"/>
      <c r="AQ10990"/>
      <c r="AR10990"/>
      <c r="AS10990"/>
      <c r="AT10990"/>
      <c r="AU10990"/>
      <c r="AV10990"/>
      <c r="AW10990"/>
      <c r="AX10990"/>
      <c r="AY10990"/>
      <c r="AZ10990"/>
      <c r="BA10990"/>
      <c r="BB10990"/>
      <c r="BC10990"/>
      <c r="BD10990"/>
    </row>
    <row r="10991" spans="1:56" s="4" customFormat="1" x14ac:dyDescent="0.2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  <c r="AE10991"/>
      <c r="AF10991"/>
      <c r="AG10991"/>
      <c r="AH10991"/>
      <c r="AI10991"/>
      <c r="AJ10991"/>
      <c r="AK10991"/>
      <c r="AL10991"/>
      <c r="AM10991"/>
      <c r="AN10991"/>
      <c r="AO10991"/>
      <c r="AP10991"/>
      <c r="AQ10991"/>
      <c r="AR10991"/>
      <c r="AS10991"/>
      <c r="AT10991"/>
      <c r="AU10991"/>
      <c r="AV10991"/>
      <c r="AW10991"/>
      <c r="AX10991"/>
      <c r="AY10991"/>
      <c r="AZ10991"/>
      <c r="BA10991"/>
      <c r="BB10991"/>
      <c r="BC10991"/>
      <c r="BD10991"/>
    </row>
    <row r="10992" spans="1:56" s="4" customFormat="1" x14ac:dyDescent="0.2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  <c r="AF10992"/>
      <c r="AG10992"/>
      <c r="AH10992"/>
      <c r="AI10992"/>
      <c r="AJ10992"/>
      <c r="AK10992"/>
      <c r="AL10992"/>
      <c r="AM10992"/>
      <c r="AN10992"/>
      <c r="AO10992"/>
      <c r="AP10992"/>
      <c r="AQ10992"/>
      <c r="AR10992"/>
      <c r="AS10992"/>
      <c r="AT10992"/>
      <c r="AU10992"/>
      <c r="AV10992"/>
      <c r="AW10992"/>
      <c r="AX10992"/>
      <c r="AY10992"/>
      <c r="AZ10992"/>
      <c r="BA10992"/>
      <c r="BB10992"/>
      <c r="BC10992"/>
      <c r="BD10992"/>
    </row>
    <row r="10993" spans="1:56" s="4" customFormat="1" x14ac:dyDescent="0.2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  <c r="AF10993"/>
      <c r="AG10993"/>
      <c r="AH10993"/>
      <c r="AI10993"/>
      <c r="AJ10993"/>
      <c r="AK10993"/>
      <c r="AL10993"/>
      <c r="AM10993"/>
      <c r="AN10993"/>
      <c r="AO10993"/>
      <c r="AP10993"/>
      <c r="AQ10993"/>
      <c r="AR10993"/>
      <c r="AS10993"/>
      <c r="AT10993"/>
      <c r="AU10993"/>
      <c r="AV10993"/>
      <c r="AW10993"/>
      <c r="AX10993"/>
      <c r="AY10993"/>
      <c r="AZ10993"/>
      <c r="BA10993"/>
      <c r="BB10993"/>
      <c r="BC10993"/>
      <c r="BD10993"/>
    </row>
    <row r="10994" spans="1:56" s="4" customFormat="1" x14ac:dyDescent="0.2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  <c r="AF10994"/>
      <c r="AG10994"/>
      <c r="AH10994"/>
      <c r="AI10994"/>
      <c r="AJ10994"/>
      <c r="AK10994"/>
      <c r="AL10994"/>
      <c r="AM10994"/>
      <c r="AN10994"/>
      <c r="AO10994"/>
      <c r="AP10994"/>
      <c r="AQ10994"/>
      <c r="AR10994"/>
      <c r="AS10994"/>
      <c r="AT10994"/>
      <c r="AU10994"/>
      <c r="AV10994"/>
      <c r="AW10994"/>
      <c r="AX10994"/>
      <c r="AY10994"/>
      <c r="AZ10994"/>
      <c r="BA10994"/>
      <c r="BB10994"/>
      <c r="BC10994"/>
      <c r="BD10994"/>
    </row>
    <row r="10995" spans="1:56" s="4" customFormat="1" x14ac:dyDescent="0.2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  <c r="AF10995"/>
      <c r="AG10995"/>
      <c r="AH10995"/>
      <c r="AI10995"/>
      <c r="AJ10995"/>
      <c r="AK10995"/>
      <c r="AL10995"/>
      <c r="AM10995"/>
      <c r="AN10995"/>
      <c r="AO10995"/>
      <c r="AP10995"/>
      <c r="AQ10995"/>
      <c r="AR10995"/>
      <c r="AS10995"/>
      <c r="AT10995"/>
      <c r="AU10995"/>
      <c r="AV10995"/>
      <c r="AW10995"/>
      <c r="AX10995"/>
      <c r="AY10995"/>
      <c r="AZ10995"/>
      <c r="BA10995"/>
      <c r="BB10995"/>
      <c r="BC10995"/>
      <c r="BD10995"/>
    </row>
    <row r="10996" spans="1:56" s="4" customFormat="1" x14ac:dyDescent="0.2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  <c r="AF10996"/>
      <c r="AG10996"/>
      <c r="AH10996"/>
      <c r="AI10996"/>
      <c r="AJ10996"/>
      <c r="AK10996"/>
      <c r="AL10996"/>
      <c r="AM10996"/>
      <c r="AN10996"/>
      <c r="AO10996"/>
      <c r="AP10996"/>
      <c r="AQ10996"/>
      <c r="AR10996"/>
      <c r="AS10996"/>
      <c r="AT10996"/>
      <c r="AU10996"/>
      <c r="AV10996"/>
      <c r="AW10996"/>
      <c r="AX10996"/>
      <c r="AY10996"/>
      <c r="AZ10996"/>
      <c r="BA10996"/>
      <c r="BB10996"/>
      <c r="BC10996"/>
      <c r="BD10996"/>
    </row>
    <row r="10997" spans="1:56" s="4" customFormat="1" x14ac:dyDescent="0.2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  <c r="AF10997"/>
      <c r="AG10997"/>
      <c r="AH10997"/>
      <c r="AI10997"/>
      <c r="AJ10997"/>
      <c r="AK10997"/>
      <c r="AL10997"/>
      <c r="AM10997"/>
      <c r="AN10997"/>
      <c r="AO10997"/>
      <c r="AP10997"/>
      <c r="AQ10997"/>
      <c r="AR10997"/>
      <c r="AS10997"/>
      <c r="AT10997"/>
      <c r="AU10997"/>
      <c r="AV10997"/>
      <c r="AW10997"/>
      <c r="AX10997"/>
      <c r="AY10997"/>
      <c r="AZ10997"/>
      <c r="BA10997"/>
      <c r="BB10997"/>
      <c r="BC10997"/>
      <c r="BD10997"/>
    </row>
    <row r="10998" spans="1:56" s="4" customFormat="1" x14ac:dyDescent="0.2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  <c r="AF10998"/>
      <c r="AG10998"/>
      <c r="AH10998"/>
      <c r="AI10998"/>
      <c r="AJ10998"/>
      <c r="AK10998"/>
      <c r="AL10998"/>
      <c r="AM10998"/>
      <c r="AN10998"/>
      <c r="AO10998"/>
      <c r="AP10998"/>
      <c r="AQ10998"/>
      <c r="AR10998"/>
      <c r="AS10998"/>
      <c r="AT10998"/>
      <c r="AU10998"/>
      <c r="AV10998"/>
      <c r="AW10998"/>
      <c r="AX10998"/>
      <c r="AY10998"/>
      <c r="AZ10998"/>
      <c r="BA10998"/>
      <c r="BB10998"/>
      <c r="BC10998"/>
      <c r="BD10998"/>
    </row>
    <row r="10999" spans="1:56" s="4" customFormat="1" x14ac:dyDescent="0.2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  <c r="AF10999"/>
      <c r="AG10999"/>
      <c r="AH10999"/>
      <c r="AI10999"/>
      <c r="AJ10999"/>
      <c r="AK10999"/>
      <c r="AL10999"/>
      <c r="AM10999"/>
      <c r="AN10999"/>
      <c r="AO10999"/>
      <c r="AP10999"/>
      <c r="AQ10999"/>
      <c r="AR10999"/>
      <c r="AS10999"/>
      <c r="AT10999"/>
      <c r="AU10999"/>
      <c r="AV10999"/>
      <c r="AW10999"/>
      <c r="AX10999"/>
      <c r="AY10999"/>
      <c r="AZ10999"/>
      <c r="BA10999"/>
      <c r="BB10999"/>
      <c r="BC10999"/>
      <c r="BD10999"/>
    </row>
    <row r="11000" spans="1:56" s="4" customFormat="1" x14ac:dyDescent="0.2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  <c r="AF11000"/>
      <c r="AG11000"/>
      <c r="AH11000"/>
      <c r="AI11000"/>
      <c r="AJ11000"/>
      <c r="AK11000"/>
      <c r="AL11000"/>
      <c r="AM11000"/>
      <c r="AN11000"/>
      <c r="AO11000"/>
      <c r="AP11000"/>
      <c r="AQ11000"/>
      <c r="AR11000"/>
      <c r="AS11000"/>
      <c r="AT11000"/>
      <c r="AU11000"/>
      <c r="AV11000"/>
      <c r="AW11000"/>
      <c r="AX11000"/>
      <c r="AY11000"/>
      <c r="AZ11000"/>
      <c r="BA11000"/>
      <c r="BB11000"/>
      <c r="BC11000"/>
      <c r="BD11000"/>
    </row>
    <row r="11001" spans="1:56" s="4" customFormat="1" x14ac:dyDescent="0.2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  <c r="AF11001"/>
      <c r="AG11001"/>
      <c r="AH11001"/>
      <c r="AI11001"/>
      <c r="AJ11001"/>
      <c r="AK11001"/>
      <c r="AL11001"/>
      <c r="AM11001"/>
      <c r="AN11001"/>
      <c r="AO11001"/>
      <c r="AP11001"/>
      <c r="AQ11001"/>
      <c r="AR11001"/>
      <c r="AS11001"/>
      <c r="AT11001"/>
      <c r="AU11001"/>
      <c r="AV11001"/>
      <c r="AW11001"/>
      <c r="AX11001"/>
      <c r="AY11001"/>
      <c r="AZ11001"/>
      <c r="BA11001"/>
      <c r="BB11001"/>
      <c r="BC11001"/>
      <c r="BD11001"/>
    </row>
    <row r="11002" spans="1:56" s="4" customFormat="1" x14ac:dyDescent="0.2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  <c r="AF11002"/>
      <c r="AG11002"/>
      <c r="AH11002"/>
      <c r="AI11002"/>
      <c r="AJ11002"/>
      <c r="AK11002"/>
      <c r="AL11002"/>
      <c r="AM11002"/>
      <c r="AN11002"/>
      <c r="AO11002"/>
      <c r="AP11002"/>
      <c r="AQ11002"/>
      <c r="AR11002"/>
      <c r="AS11002"/>
      <c r="AT11002"/>
      <c r="AU11002"/>
      <c r="AV11002"/>
      <c r="AW11002"/>
      <c r="AX11002"/>
      <c r="AY11002"/>
      <c r="AZ11002"/>
      <c r="BA11002"/>
      <c r="BB11002"/>
      <c r="BC11002"/>
      <c r="BD11002"/>
    </row>
    <row r="11003" spans="1:56" s="4" customFormat="1" x14ac:dyDescent="0.2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  <c r="AF11003"/>
      <c r="AG11003"/>
      <c r="AH11003"/>
      <c r="AI11003"/>
      <c r="AJ11003"/>
      <c r="AK11003"/>
      <c r="AL11003"/>
      <c r="AM11003"/>
      <c r="AN11003"/>
      <c r="AO11003"/>
      <c r="AP11003"/>
      <c r="AQ11003"/>
      <c r="AR11003"/>
      <c r="AS11003"/>
      <c r="AT11003"/>
      <c r="AU11003"/>
      <c r="AV11003"/>
      <c r="AW11003"/>
      <c r="AX11003"/>
      <c r="AY11003"/>
      <c r="AZ11003"/>
      <c r="BA11003"/>
      <c r="BB11003"/>
      <c r="BC11003"/>
      <c r="BD11003"/>
    </row>
    <row r="11004" spans="1:56" s="4" customFormat="1" x14ac:dyDescent="0.2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  <c r="AF11004"/>
      <c r="AG11004"/>
      <c r="AH11004"/>
      <c r="AI11004"/>
      <c r="AJ11004"/>
      <c r="AK11004"/>
      <c r="AL11004"/>
      <c r="AM11004"/>
      <c r="AN11004"/>
      <c r="AO11004"/>
      <c r="AP11004"/>
      <c r="AQ11004"/>
      <c r="AR11004"/>
      <c r="AS11004"/>
      <c r="AT11004"/>
      <c r="AU11004"/>
      <c r="AV11004"/>
      <c r="AW11004"/>
      <c r="AX11004"/>
      <c r="AY11004"/>
      <c r="AZ11004"/>
      <c r="BA11004"/>
      <c r="BB11004"/>
      <c r="BC11004"/>
      <c r="BD11004"/>
    </row>
    <row r="11005" spans="1:56" s="4" customFormat="1" x14ac:dyDescent="0.2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  <c r="AF11005"/>
      <c r="AG11005"/>
      <c r="AH11005"/>
      <c r="AI11005"/>
      <c r="AJ11005"/>
      <c r="AK11005"/>
      <c r="AL11005"/>
      <c r="AM11005"/>
      <c r="AN11005"/>
      <c r="AO11005"/>
      <c r="AP11005"/>
      <c r="AQ11005"/>
      <c r="AR11005"/>
      <c r="AS11005"/>
      <c r="AT11005"/>
      <c r="AU11005"/>
      <c r="AV11005"/>
      <c r="AW11005"/>
      <c r="AX11005"/>
      <c r="AY11005"/>
      <c r="AZ11005"/>
      <c r="BA11005"/>
      <c r="BB11005"/>
      <c r="BC11005"/>
      <c r="BD11005"/>
    </row>
    <row r="11006" spans="1:56" s="4" customFormat="1" x14ac:dyDescent="0.2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  <c r="AF11006"/>
      <c r="AG11006"/>
      <c r="AH11006"/>
      <c r="AI11006"/>
      <c r="AJ11006"/>
      <c r="AK11006"/>
      <c r="AL11006"/>
      <c r="AM11006"/>
      <c r="AN11006"/>
      <c r="AO11006"/>
      <c r="AP11006"/>
      <c r="AQ11006"/>
      <c r="AR11006"/>
      <c r="AS11006"/>
      <c r="AT11006"/>
      <c r="AU11006"/>
      <c r="AV11006"/>
      <c r="AW11006"/>
      <c r="AX11006"/>
      <c r="AY11006"/>
      <c r="AZ11006"/>
      <c r="BA11006"/>
      <c r="BB11006"/>
      <c r="BC11006"/>
      <c r="BD11006"/>
    </row>
    <row r="11007" spans="1:56" s="4" customFormat="1" x14ac:dyDescent="0.2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  <c r="AF11007"/>
      <c r="AG11007"/>
      <c r="AH11007"/>
      <c r="AI11007"/>
      <c r="AJ11007"/>
      <c r="AK11007"/>
      <c r="AL11007"/>
      <c r="AM11007"/>
      <c r="AN11007"/>
      <c r="AO11007"/>
      <c r="AP11007"/>
      <c r="AQ11007"/>
      <c r="AR11007"/>
      <c r="AS11007"/>
      <c r="AT11007"/>
      <c r="AU11007"/>
      <c r="AV11007"/>
      <c r="AW11007"/>
      <c r="AX11007"/>
      <c r="AY11007"/>
      <c r="AZ11007"/>
      <c r="BA11007"/>
      <c r="BB11007"/>
      <c r="BC11007"/>
      <c r="BD11007"/>
    </row>
    <row r="11008" spans="1:56" s="4" customFormat="1" x14ac:dyDescent="0.2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  <c r="AF11008"/>
      <c r="AG11008"/>
      <c r="AH11008"/>
      <c r="AI11008"/>
      <c r="AJ11008"/>
      <c r="AK11008"/>
      <c r="AL11008"/>
      <c r="AM11008"/>
      <c r="AN11008"/>
      <c r="AO11008"/>
      <c r="AP11008"/>
      <c r="AQ11008"/>
      <c r="AR11008"/>
      <c r="AS11008"/>
      <c r="AT11008"/>
      <c r="AU11008"/>
      <c r="AV11008"/>
      <c r="AW11008"/>
      <c r="AX11008"/>
      <c r="AY11008"/>
      <c r="AZ11008"/>
      <c r="BA11008"/>
      <c r="BB11008"/>
      <c r="BC11008"/>
      <c r="BD11008"/>
    </row>
    <row r="11009" spans="1:56" s="4" customFormat="1" x14ac:dyDescent="0.2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  <c r="AF11009"/>
      <c r="AG11009"/>
      <c r="AH11009"/>
      <c r="AI11009"/>
      <c r="AJ11009"/>
      <c r="AK11009"/>
      <c r="AL11009"/>
      <c r="AM11009"/>
      <c r="AN11009"/>
      <c r="AO11009"/>
      <c r="AP11009"/>
      <c r="AQ11009"/>
      <c r="AR11009"/>
      <c r="AS11009"/>
      <c r="AT11009"/>
      <c r="AU11009"/>
      <c r="AV11009"/>
      <c r="AW11009"/>
      <c r="AX11009"/>
      <c r="AY11009"/>
      <c r="AZ11009"/>
      <c r="BA11009"/>
      <c r="BB11009"/>
      <c r="BC11009"/>
      <c r="BD11009"/>
    </row>
    <row r="11010" spans="1:56" s="4" customFormat="1" x14ac:dyDescent="0.2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  <c r="AF11010"/>
      <c r="AG11010"/>
      <c r="AH11010"/>
      <c r="AI11010"/>
      <c r="AJ11010"/>
      <c r="AK11010"/>
      <c r="AL11010"/>
      <c r="AM11010"/>
      <c r="AN11010"/>
      <c r="AO11010"/>
      <c r="AP11010"/>
      <c r="AQ11010"/>
      <c r="AR11010"/>
      <c r="AS11010"/>
      <c r="AT11010"/>
      <c r="AU11010"/>
      <c r="AV11010"/>
      <c r="AW11010"/>
      <c r="AX11010"/>
      <c r="AY11010"/>
      <c r="AZ11010"/>
      <c r="BA11010"/>
      <c r="BB11010"/>
      <c r="BC11010"/>
      <c r="BD11010"/>
    </row>
    <row r="11011" spans="1:56" s="4" customFormat="1" x14ac:dyDescent="0.2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  <c r="AF11011"/>
      <c r="AG11011"/>
      <c r="AH11011"/>
      <c r="AI11011"/>
      <c r="AJ11011"/>
      <c r="AK11011"/>
      <c r="AL11011"/>
      <c r="AM11011"/>
      <c r="AN11011"/>
      <c r="AO11011"/>
      <c r="AP11011"/>
      <c r="AQ11011"/>
      <c r="AR11011"/>
      <c r="AS11011"/>
      <c r="AT11011"/>
      <c r="AU11011"/>
      <c r="AV11011"/>
      <c r="AW11011"/>
      <c r="AX11011"/>
      <c r="AY11011"/>
      <c r="AZ11011"/>
      <c r="BA11011"/>
      <c r="BB11011"/>
      <c r="BC11011"/>
      <c r="BD11011"/>
    </row>
    <row r="11012" spans="1:56" s="4" customFormat="1" x14ac:dyDescent="0.2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  <c r="AF11012"/>
      <c r="AG11012"/>
      <c r="AH11012"/>
      <c r="AI11012"/>
      <c r="AJ11012"/>
      <c r="AK11012"/>
      <c r="AL11012"/>
      <c r="AM11012"/>
      <c r="AN11012"/>
      <c r="AO11012"/>
      <c r="AP11012"/>
      <c r="AQ11012"/>
      <c r="AR11012"/>
      <c r="AS11012"/>
      <c r="AT11012"/>
      <c r="AU11012"/>
      <c r="AV11012"/>
      <c r="AW11012"/>
      <c r="AX11012"/>
      <c r="AY11012"/>
      <c r="AZ11012"/>
      <c r="BA11012"/>
      <c r="BB11012"/>
      <c r="BC11012"/>
      <c r="BD11012"/>
    </row>
    <row r="11013" spans="1:56" s="4" customFormat="1" x14ac:dyDescent="0.2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  <c r="AF11013"/>
      <c r="AG11013"/>
      <c r="AH11013"/>
      <c r="AI11013"/>
      <c r="AJ11013"/>
      <c r="AK11013"/>
      <c r="AL11013"/>
      <c r="AM11013"/>
      <c r="AN11013"/>
      <c r="AO11013"/>
      <c r="AP11013"/>
      <c r="AQ11013"/>
      <c r="AR11013"/>
      <c r="AS11013"/>
      <c r="AT11013"/>
      <c r="AU11013"/>
      <c r="AV11013"/>
      <c r="AW11013"/>
      <c r="AX11013"/>
      <c r="AY11013"/>
      <c r="AZ11013"/>
      <c r="BA11013"/>
      <c r="BB11013"/>
      <c r="BC11013"/>
      <c r="BD11013"/>
    </row>
    <row r="11014" spans="1:56" s="4" customFormat="1" x14ac:dyDescent="0.2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  <c r="AF11014"/>
      <c r="AG11014"/>
      <c r="AH11014"/>
      <c r="AI11014"/>
      <c r="AJ11014"/>
      <c r="AK11014"/>
      <c r="AL11014"/>
      <c r="AM11014"/>
      <c r="AN11014"/>
      <c r="AO11014"/>
      <c r="AP11014"/>
      <c r="AQ11014"/>
      <c r="AR11014"/>
      <c r="AS11014"/>
      <c r="AT11014"/>
      <c r="AU11014"/>
      <c r="AV11014"/>
      <c r="AW11014"/>
      <c r="AX11014"/>
      <c r="AY11014"/>
      <c r="AZ11014"/>
      <c r="BA11014"/>
      <c r="BB11014"/>
      <c r="BC11014"/>
      <c r="BD11014"/>
    </row>
    <row r="11015" spans="1:56" s="4" customFormat="1" x14ac:dyDescent="0.2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  <c r="AF11015"/>
      <c r="AG11015"/>
      <c r="AH11015"/>
      <c r="AI11015"/>
      <c r="AJ11015"/>
      <c r="AK11015"/>
      <c r="AL11015"/>
      <c r="AM11015"/>
      <c r="AN11015"/>
      <c r="AO11015"/>
      <c r="AP11015"/>
      <c r="AQ11015"/>
      <c r="AR11015"/>
      <c r="AS11015"/>
      <c r="AT11015"/>
      <c r="AU11015"/>
      <c r="AV11015"/>
      <c r="AW11015"/>
      <c r="AX11015"/>
      <c r="AY11015"/>
      <c r="AZ11015"/>
      <c r="BA11015"/>
      <c r="BB11015"/>
      <c r="BC11015"/>
      <c r="BD11015"/>
    </row>
    <row r="11016" spans="1:56" s="4" customFormat="1" x14ac:dyDescent="0.2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  <c r="AF11016"/>
      <c r="AG11016"/>
      <c r="AH11016"/>
      <c r="AI11016"/>
      <c r="AJ11016"/>
      <c r="AK11016"/>
      <c r="AL11016"/>
      <c r="AM11016"/>
      <c r="AN11016"/>
      <c r="AO11016"/>
      <c r="AP11016"/>
      <c r="AQ11016"/>
      <c r="AR11016"/>
      <c r="AS11016"/>
      <c r="AT11016"/>
      <c r="AU11016"/>
      <c r="AV11016"/>
      <c r="AW11016"/>
      <c r="AX11016"/>
      <c r="AY11016"/>
      <c r="AZ11016"/>
      <c r="BA11016"/>
      <c r="BB11016"/>
      <c r="BC11016"/>
      <c r="BD11016"/>
    </row>
    <row r="11017" spans="1:56" s="4" customFormat="1" x14ac:dyDescent="0.2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  <c r="AF11017"/>
      <c r="AG11017"/>
      <c r="AH11017"/>
      <c r="AI11017"/>
      <c r="AJ11017"/>
      <c r="AK11017"/>
      <c r="AL11017"/>
      <c r="AM11017"/>
      <c r="AN11017"/>
      <c r="AO11017"/>
      <c r="AP11017"/>
      <c r="AQ11017"/>
      <c r="AR11017"/>
      <c r="AS11017"/>
      <c r="AT11017"/>
      <c r="AU11017"/>
      <c r="AV11017"/>
      <c r="AW11017"/>
      <c r="AX11017"/>
      <c r="AY11017"/>
      <c r="AZ11017"/>
      <c r="BA11017"/>
      <c r="BB11017"/>
      <c r="BC11017"/>
      <c r="BD11017"/>
    </row>
    <row r="11018" spans="1:56" s="4" customFormat="1" x14ac:dyDescent="0.2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  <c r="AF11018"/>
      <c r="AG11018"/>
      <c r="AH11018"/>
      <c r="AI11018"/>
      <c r="AJ11018"/>
      <c r="AK11018"/>
      <c r="AL11018"/>
      <c r="AM11018"/>
      <c r="AN11018"/>
      <c r="AO11018"/>
      <c r="AP11018"/>
      <c r="AQ11018"/>
      <c r="AR11018"/>
      <c r="AS11018"/>
      <c r="AT11018"/>
      <c r="AU11018"/>
      <c r="AV11018"/>
      <c r="AW11018"/>
      <c r="AX11018"/>
      <c r="AY11018"/>
      <c r="AZ11018"/>
      <c r="BA11018"/>
      <c r="BB11018"/>
      <c r="BC11018"/>
      <c r="BD11018"/>
    </row>
    <row r="11019" spans="1:56" s="4" customFormat="1" x14ac:dyDescent="0.2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  <c r="AF11019"/>
      <c r="AG11019"/>
      <c r="AH11019"/>
      <c r="AI11019"/>
      <c r="AJ11019"/>
      <c r="AK11019"/>
      <c r="AL11019"/>
      <c r="AM11019"/>
      <c r="AN11019"/>
      <c r="AO11019"/>
      <c r="AP11019"/>
      <c r="AQ11019"/>
      <c r="AR11019"/>
      <c r="AS11019"/>
      <c r="AT11019"/>
      <c r="AU11019"/>
      <c r="AV11019"/>
      <c r="AW11019"/>
      <c r="AX11019"/>
      <c r="AY11019"/>
      <c r="AZ11019"/>
      <c r="BA11019"/>
      <c r="BB11019"/>
      <c r="BC11019"/>
      <c r="BD11019"/>
    </row>
    <row r="11020" spans="1:56" s="4" customFormat="1" x14ac:dyDescent="0.2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  <c r="AF11020"/>
      <c r="AG11020"/>
      <c r="AH11020"/>
      <c r="AI11020"/>
      <c r="AJ11020"/>
      <c r="AK11020"/>
      <c r="AL11020"/>
      <c r="AM11020"/>
      <c r="AN11020"/>
      <c r="AO11020"/>
      <c r="AP11020"/>
      <c r="AQ11020"/>
      <c r="AR11020"/>
      <c r="AS11020"/>
      <c r="AT11020"/>
      <c r="AU11020"/>
      <c r="AV11020"/>
      <c r="AW11020"/>
      <c r="AX11020"/>
      <c r="AY11020"/>
      <c r="AZ11020"/>
      <c r="BA11020"/>
      <c r="BB11020"/>
      <c r="BC11020"/>
      <c r="BD11020"/>
    </row>
    <row r="11021" spans="1:56" s="4" customFormat="1" x14ac:dyDescent="0.2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  <c r="AF11021"/>
      <c r="AG11021"/>
      <c r="AH11021"/>
      <c r="AI11021"/>
      <c r="AJ11021"/>
      <c r="AK11021"/>
      <c r="AL11021"/>
      <c r="AM11021"/>
      <c r="AN11021"/>
      <c r="AO11021"/>
      <c r="AP11021"/>
      <c r="AQ11021"/>
      <c r="AR11021"/>
      <c r="AS11021"/>
      <c r="AT11021"/>
      <c r="AU11021"/>
      <c r="AV11021"/>
      <c r="AW11021"/>
      <c r="AX11021"/>
      <c r="AY11021"/>
      <c r="AZ11021"/>
      <c r="BA11021"/>
      <c r="BB11021"/>
      <c r="BC11021"/>
      <c r="BD11021"/>
    </row>
    <row r="11022" spans="1:56" s="4" customFormat="1" x14ac:dyDescent="0.2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  <c r="AF11022"/>
      <c r="AG11022"/>
      <c r="AH11022"/>
      <c r="AI11022"/>
      <c r="AJ11022"/>
      <c r="AK11022"/>
      <c r="AL11022"/>
      <c r="AM11022"/>
      <c r="AN11022"/>
      <c r="AO11022"/>
      <c r="AP11022"/>
      <c r="AQ11022"/>
      <c r="AR11022"/>
      <c r="AS11022"/>
      <c r="AT11022"/>
      <c r="AU11022"/>
      <c r="AV11022"/>
      <c r="AW11022"/>
      <c r="AX11022"/>
      <c r="AY11022"/>
      <c r="AZ11022"/>
      <c r="BA11022"/>
      <c r="BB11022"/>
      <c r="BC11022"/>
      <c r="BD11022"/>
    </row>
    <row r="11023" spans="1:56" s="4" customFormat="1" x14ac:dyDescent="0.2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  <c r="AF11023"/>
      <c r="AG11023"/>
      <c r="AH11023"/>
      <c r="AI11023"/>
      <c r="AJ11023"/>
      <c r="AK11023"/>
      <c r="AL11023"/>
      <c r="AM11023"/>
      <c r="AN11023"/>
      <c r="AO11023"/>
      <c r="AP11023"/>
      <c r="AQ11023"/>
      <c r="AR11023"/>
      <c r="AS11023"/>
      <c r="AT11023"/>
      <c r="AU11023"/>
      <c r="AV11023"/>
      <c r="AW11023"/>
      <c r="AX11023"/>
      <c r="AY11023"/>
      <c r="AZ11023"/>
      <c r="BA11023"/>
      <c r="BB11023"/>
      <c r="BC11023"/>
      <c r="BD11023"/>
    </row>
    <row r="11024" spans="1:56" s="4" customFormat="1" x14ac:dyDescent="0.2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  <c r="AF11024"/>
      <c r="AG11024"/>
      <c r="AH11024"/>
      <c r="AI11024"/>
      <c r="AJ11024"/>
      <c r="AK11024"/>
      <c r="AL11024"/>
      <c r="AM11024"/>
      <c r="AN11024"/>
      <c r="AO11024"/>
      <c r="AP11024"/>
      <c r="AQ11024"/>
      <c r="AR11024"/>
      <c r="AS11024"/>
      <c r="AT11024"/>
      <c r="AU11024"/>
      <c r="AV11024"/>
      <c r="AW11024"/>
      <c r="AX11024"/>
      <c r="AY11024"/>
      <c r="AZ11024"/>
      <c r="BA11024"/>
      <c r="BB11024"/>
      <c r="BC11024"/>
      <c r="BD11024"/>
    </row>
    <row r="11025" spans="1:56" s="4" customFormat="1" x14ac:dyDescent="0.2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  <c r="AF11025"/>
      <c r="AG11025"/>
      <c r="AH11025"/>
      <c r="AI11025"/>
      <c r="AJ11025"/>
      <c r="AK11025"/>
      <c r="AL11025"/>
      <c r="AM11025"/>
      <c r="AN11025"/>
      <c r="AO11025"/>
      <c r="AP11025"/>
      <c r="AQ11025"/>
      <c r="AR11025"/>
      <c r="AS11025"/>
      <c r="AT11025"/>
      <c r="AU11025"/>
      <c r="AV11025"/>
      <c r="AW11025"/>
      <c r="AX11025"/>
      <c r="AY11025"/>
      <c r="AZ11025"/>
      <c r="BA11025"/>
      <c r="BB11025"/>
      <c r="BC11025"/>
      <c r="BD11025"/>
    </row>
    <row r="11026" spans="1:56" s="4" customFormat="1" x14ac:dyDescent="0.2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  <c r="AF11026"/>
      <c r="AG11026"/>
      <c r="AH11026"/>
      <c r="AI11026"/>
      <c r="AJ11026"/>
      <c r="AK11026"/>
      <c r="AL11026"/>
      <c r="AM11026"/>
      <c r="AN11026"/>
      <c r="AO11026"/>
      <c r="AP11026"/>
      <c r="AQ11026"/>
      <c r="AR11026"/>
      <c r="AS11026"/>
      <c r="AT11026"/>
      <c r="AU11026"/>
      <c r="AV11026"/>
      <c r="AW11026"/>
      <c r="AX11026"/>
      <c r="AY11026"/>
      <c r="AZ11026"/>
      <c r="BA11026"/>
      <c r="BB11026"/>
      <c r="BC11026"/>
      <c r="BD11026"/>
    </row>
    <row r="11027" spans="1:56" s="4" customFormat="1" x14ac:dyDescent="0.2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  <c r="AF11027"/>
      <c r="AG11027"/>
      <c r="AH11027"/>
      <c r="AI11027"/>
      <c r="AJ11027"/>
      <c r="AK11027"/>
      <c r="AL11027"/>
      <c r="AM11027"/>
      <c r="AN11027"/>
      <c r="AO11027"/>
      <c r="AP11027"/>
      <c r="AQ11027"/>
      <c r="AR11027"/>
      <c r="AS11027"/>
      <c r="AT11027"/>
      <c r="AU11027"/>
      <c r="AV11027"/>
      <c r="AW11027"/>
      <c r="AX11027"/>
      <c r="AY11027"/>
      <c r="AZ11027"/>
      <c r="BA11027"/>
      <c r="BB11027"/>
      <c r="BC11027"/>
      <c r="BD11027"/>
    </row>
    <row r="11028" spans="1:56" s="4" customFormat="1" x14ac:dyDescent="0.2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  <c r="AF11028"/>
      <c r="AG11028"/>
      <c r="AH11028"/>
      <c r="AI11028"/>
      <c r="AJ11028"/>
      <c r="AK11028"/>
      <c r="AL11028"/>
      <c r="AM11028"/>
      <c r="AN11028"/>
      <c r="AO11028"/>
      <c r="AP11028"/>
      <c r="AQ11028"/>
      <c r="AR11028"/>
      <c r="AS11028"/>
      <c r="AT11028"/>
      <c r="AU11028"/>
      <c r="AV11028"/>
      <c r="AW11028"/>
      <c r="AX11028"/>
      <c r="AY11028"/>
      <c r="AZ11028"/>
      <c r="BA11028"/>
      <c r="BB11028"/>
      <c r="BC11028"/>
      <c r="BD11028"/>
    </row>
    <row r="11029" spans="1:56" s="4" customFormat="1" x14ac:dyDescent="0.2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  <c r="AF11029"/>
      <c r="AG11029"/>
      <c r="AH11029"/>
      <c r="AI11029"/>
      <c r="AJ11029"/>
      <c r="AK11029"/>
      <c r="AL11029"/>
      <c r="AM11029"/>
      <c r="AN11029"/>
      <c r="AO11029"/>
      <c r="AP11029"/>
      <c r="AQ11029"/>
      <c r="AR11029"/>
      <c r="AS11029"/>
      <c r="AT11029"/>
      <c r="AU11029"/>
      <c r="AV11029"/>
      <c r="AW11029"/>
      <c r="AX11029"/>
      <c r="AY11029"/>
      <c r="AZ11029"/>
      <c r="BA11029"/>
      <c r="BB11029"/>
      <c r="BC11029"/>
      <c r="BD11029"/>
    </row>
    <row r="11030" spans="1:56" s="4" customFormat="1" x14ac:dyDescent="0.2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  <c r="AF11030"/>
      <c r="AG11030"/>
      <c r="AH11030"/>
      <c r="AI11030"/>
      <c r="AJ11030"/>
      <c r="AK11030"/>
      <c r="AL11030"/>
      <c r="AM11030"/>
      <c r="AN11030"/>
      <c r="AO11030"/>
      <c r="AP11030"/>
      <c r="AQ11030"/>
      <c r="AR11030"/>
      <c r="AS11030"/>
      <c r="AT11030"/>
      <c r="AU11030"/>
      <c r="AV11030"/>
      <c r="AW11030"/>
      <c r="AX11030"/>
      <c r="AY11030"/>
      <c r="AZ11030"/>
      <c r="BA11030"/>
      <c r="BB11030"/>
      <c r="BC11030"/>
      <c r="BD11030"/>
    </row>
    <row r="11031" spans="1:56" s="4" customFormat="1" x14ac:dyDescent="0.2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  <c r="AF11031"/>
      <c r="AG11031"/>
      <c r="AH11031"/>
      <c r="AI11031"/>
      <c r="AJ11031"/>
      <c r="AK11031"/>
      <c r="AL11031"/>
      <c r="AM11031"/>
      <c r="AN11031"/>
      <c r="AO11031"/>
      <c r="AP11031"/>
      <c r="AQ11031"/>
      <c r="AR11031"/>
      <c r="AS11031"/>
      <c r="AT11031"/>
      <c r="AU11031"/>
      <c r="AV11031"/>
      <c r="AW11031"/>
      <c r="AX11031"/>
      <c r="AY11031"/>
      <c r="AZ11031"/>
      <c r="BA11031"/>
      <c r="BB11031"/>
      <c r="BC11031"/>
      <c r="BD11031"/>
    </row>
    <row r="11032" spans="1:56" s="4" customFormat="1" x14ac:dyDescent="0.2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  <c r="AF11032"/>
      <c r="AG11032"/>
      <c r="AH11032"/>
      <c r="AI11032"/>
      <c r="AJ11032"/>
      <c r="AK11032"/>
      <c r="AL11032"/>
      <c r="AM11032"/>
      <c r="AN11032"/>
      <c r="AO11032"/>
      <c r="AP11032"/>
      <c r="AQ11032"/>
      <c r="AR11032"/>
      <c r="AS11032"/>
      <c r="AT11032"/>
      <c r="AU11032"/>
      <c r="AV11032"/>
      <c r="AW11032"/>
      <c r="AX11032"/>
      <c r="AY11032"/>
      <c r="AZ11032"/>
      <c r="BA11032"/>
      <c r="BB11032"/>
      <c r="BC11032"/>
      <c r="BD11032"/>
    </row>
    <row r="11033" spans="1:56" s="4" customFormat="1" x14ac:dyDescent="0.2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  <c r="AF11033"/>
      <c r="AG11033"/>
      <c r="AH11033"/>
      <c r="AI11033"/>
      <c r="AJ11033"/>
      <c r="AK11033"/>
      <c r="AL11033"/>
      <c r="AM11033"/>
      <c r="AN11033"/>
      <c r="AO11033"/>
      <c r="AP11033"/>
      <c r="AQ11033"/>
      <c r="AR11033"/>
      <c r="AS11033"/>
      <c r="AT11033"/>
      <c r="AU11033"/>
      <c r="AV11033"/>
      <c r="AW11033"/>
      <c r="AX11033"/>
      <c r="AY11033"/>
      <c r="AZ11033"/>
      <c r="BA11033"/>
      <c r="BB11033"/>
      <c r="BC11033"/>
      <c r="BD11033"/>
    </row>
    <row r="11034" spans="1:56" s="4" customFormat="1" x14ac:dyDescent="0.2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  <c r="AF11034"/>
      <c r="AG11034"/>
      <c r="AH11034"/>
      <c r="AI11034"/>
      <c r="AJ11034"/>
      <c r="AK11034"/>
      <c r="AL11034"/>
      <c r="AM11034"/>
      <c r="AN11034"/>
      <c r="AO11034"/>
      <c r="AP11034"/>
      <c r="AQ11034"/>
      <c r="AR11034"/>
      <c r="AS11034"/>
      <c r="AT11034"/>
      <c r="AU11034"/>
      <c r="AV11034"/>
      <c r="AW11034"/>
      <c r="AX11034"/>
      <c r="AY11034"/>
      <c r="AZ11034"/>
      <c r="BA11034"/>
      <c r="BB11034"/>
      <c r="BC11034"/>
      <c r="BD11034"/>
    </row>
    <row r="11035" spans="1:56" s="4" customFormat="1" x14ac:dyDescent="0.2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  <c r="AF11035"/>
      <c r="AG11035"/>
      <c r="AH11035"/>
      <c r="AI11035"/>
      <c r="AJ11035"/>
      <c r="AK11035"/>
      <c r="AL11035"/>
      <c r="AM11035"/>
      <c r="AN11035"/>
      <c r="AO11035"/>
      <c r="AP11035"/>
      <c r="AQ11035"/>
      <c r="AR11035"/>
      <c r="AS11035"/>
      <c r="AT11035"/>
      <c r="AU11035"/>
      <c r="AV11035"/>
      <c r="AW11035"/>
      <c r="AX11035"/>
      <c r="AY11035"/>
      <c r="AZ11035"/>
      <c r="BA11035"/>
      <c r="BB11035"/>
      <c r="BC11035"/>
      <c r="BD11035"/>
    </row>
    <row r="11036" spans="1:56" s="4" customFormat="1" x14ac:dyDescent="0.2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  <c r="AF11036"/>
      <c r="AG11036"/>
      <c r="AH11036"/>
      <c r="AI11036"/>
      <c r="AJ11036"/>
      <c r="AK11036"/>
      <c r="AL11036"/>
      <c r="AM11036"/>
      <c r="AN11036"/>
      <c r="AO11036"/>
      <c r="AP11036"/>
      <c r="AQ11036"/>
      <c r="AR11036"/>
      <c r="AS11036"/>
      <c r="AT11036"/>
      <c r="AU11036"/>
      <c r="AV11036"/>
      <c r="AW11036"/>
      <c r="AX11036"/>
      <c r="AY11036"/>
      <c r="AZ11036"/>
      <c r="BA11036"/>
      <c r="BB11036"/>
      <c r="BC11036"/>
      <c r="BD11036"/>
    </row>
    <row r="11037" spans="1:56" s="4" customFormat="1" x14ac:dyDescent="0.2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  <c r="AF11037"/>
      <c r="AG11037"/>
      <c r="AH11037"/>
      <c r="AI11037"/>
      <c r="AJ11037"/>
      <c r="AK11037"/>
      <c r="AL11037"/>
      <c r="AM11037"/>
      <c r="AN11037"/>
      <c r="AO11037"/>
      <c r="AP11037"/>
      <c r="AQ11037"/>
      <c r="AR11037"/>
      <c r="AS11037"/>
      <c r="AT11037"/>
      <c r="AU11037"/>
      <c r="AV11037"/>
      <c r="AW11037"/>
      <c r="AX11037"/>
      <c r="AY11037"/>
      <c r="AZ11037"/>
      <c r="BA11037"/>
      <c r="BB11037"/>
      <c r="BC11037"/>
      <c r="BD11037"/>
    </row>
    <row r="11038" spans="1:56" s="4" customFormat="1" x14ac:dyDescent="0.2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  <c r="AF11038"/>
      <c r="AG11038"/>
      <c r="AH11038"/>
      <c r="AI11038"/>
      <c r="AJ11038"/>
      <c r="AK11038"/>
      <c r="AL11038"/>
      <c r="AM11038"/>
      <c r="AN11038"/>
      <c r="AO11038"/>
      <c r="AP11038"/>
      <c r="AQ11038"/>
      <c r="AR11038"/>
      <c r="AS11038"/>
      <c r="AT11038"/>
      <c r="AU11038"/>
      <c r="AV11038"/>
      <c r="AW11038"/>
      <c r="AX11038"/>
      <c r="AY11038"/>
      <c r="AZ11038"/>
      <c r="BA11038"/>
      <c r="BB11038"/>
      <c r="BC11038"/>
      <c r="BD11038"/>
    </row>
    <row r="11039" spans="1:56" s="4" customFormat="1" x14ac:dyDescent="0.2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  <c r="AF11039"/>
      <c r="AG11039"/>
      <c r="AH11039"/>
      <c r="AI11039"/>
      <c r="AJ11039"/>
      <c r="AK11039"/>
      <c r="AL11039"/>
      <c r="AM11039"/>
      <c r="AN11039"/>
      <c r="AO11039"/>
      <c r="AP11039"/>
      <c r="AQ11039"/>
      <c r="AR11039"/>
      <c r="AS11039"/>
      <c r="AT11039"/>
      <c r="AU11039"/>
      <c r="AV11039"/>
      <c r="AW11039"/>
      <c r="AX11039"/>
      <c r="AY11039"/>
      <c r="AZ11039"/>
      <c r="BA11039"/>
      <c r="BB11039"/>
      <c r="BC11039"/>
      <c r="BD11039"/>
    </row>
    <row r="11040" spans="1:56" s="4" customFormat="1" x14ac:dyDescent="0.2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  <c r="AF11040"/>
      <c r="AG11040"/>
      <c r="AH11040"/>
      <c r="AI11040"/>
      <c r="AJ11040"/>
      <c r="AK11040"/>
      <c r="AL11040"/>
      <c r="AM11040"/>
      <c r="AN11040"/>
      <c r="AO11040"/>
      <c r="AP11040"/>
      <c r="AQ11040"/>
      <c r="AR11040"/>
      <c r="AS11040"/>
      <c r="AT11040"/>
      <c r="AU11040"/>
      <c r="AV11040"/>
      <c r="AW11040"/>
      <c r="AX11040"/>
      <c r="AY11040"/>
      <c r="AZ11040"/>
      <c r="BA11040"/>
      <c r="BB11040"/>
      <c r="BC11040"/>
      <c r="BD11040"/>
    </row>
    <row r="11041" spans="1:56" s="4" customFormat="1" x14ac:dyDescent="0.2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  <c r="AF11041"/>
      <c r="AG11041"/>
      <c r="AH11041"/>
      <c r="AI11041"/>
      <c r="AJ11041"/>
      <c r="AK11041"/>
      <c r="AL11041"/>
      <c r="AM11041"/>
      <c r="AN11041"/>
      <c r="AO11041"/>
      <c r="AP11041"/>
      <c r="AQ11041"/>
      <c r="AR11041"/>
      <c r="AS11041"/>
      <c r="AT11041"/>
      <c r="AU11041"/>
      <c r="AV11041"/>
      <c r="AW11041"/>
      <c r="AX11041"/>
      <c r="AY11041"/>
      <c r="AZ11041"/>
      <c r="BA11041"/>
      <c r="BB11041"/>
      <c r="BC11041"/>
      <c r="BD11041"/>
    </row>
    <row r="11042" spans="1:56" s="4" customFormat="1" x14ac:dyDescent="0.2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  <c r="AF11042"/>
      <c r="AG11042"/>
      <c r="AH11042"/>
      <c r="AI11042"/>
      <c r="AJ11042"/>
      <c r="AK11042"/>
      <c r="AL11042"/>
      <c r="AM11042"/>
      <c r="AN11042"/>
      <c r="AO11042"/>
      <c r="AP11042"/>
      <c r="AQ11042"/>
      <c r="AR11042"/>
      <c r="AS11042"/>
      <c r="AT11042"/>
      <c r="AU11042"/>
      <c r="AV11042"/>
      <c r="AW11042"/>
      <c r="AX11042"/>
      <c r="AY11042"/>
      <c r="AZ11042"/>
      <c r="BA11042"/>
      <c r="BB11042"/>
      <c r="BC11042"/>
      <c r="BD11042"/>
    </row>
    <row r="11043" spans="1:56" s="4" customFormat="1" x14ac:dyDescent="0.2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  <c r="AF11043"/>
      <c r="AG11043"/>
      <c r="AH11043"/>
      <c r="AI11043"/>
      <c r="AJ11043"/>
      <c r="AK11043"/>
      <c r="AL11043"/>
      <c r="AM11043"/>
      <c r="AN11043"/>
      <c r="AO11043"/>
      <c r="AP11043"/>
      <c r="AQ11043"/>
      <c r="AR11043"/>
      <c r="AS11043"/>
      <c r="AT11043"/>
      <c r="AU11043"/>
      <c r="AV11043"/>
      <c r="AW11043"/>
      <c r="AX11043"/>
      <c r="AY11043"/>
      <c r="AZ11043"/>
      <c r="BA11043"/>
      <c r="BB11043"/>
      <c r="BC11043"/>
      <c r="BD11043"/>
    </row>
    <row r="11044" spans="1:56" s="4" customFormat="1" x14ac:dyDescent="0.2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  <c r="AF11044"/>
      <c r="AG11044"/>
      <c r="AH11044"/>
      <c r="AI11044"/>
      <c r="AJ11044"/>
      <c r="AK11044"/>
      <c r="AL11044"/>
      <c r="AM11044"/>
      <c r="AN11044"/>
      <c r="AO11044"/>
      <c r="AP11044"/>
      <c r="AQ11044"/>
      <c r="AR11044"/>
      <c r="AS11044"/>
      <c r="AT11044"/>
      <c r="AU11044"/>
      <c r="AV11044"/>
      <c r="AW11044"/>
      <c r="AX11044"/>
      <c r="AY11044"/>
      <c r="AZ11044"/>
      <c r="BA11044"/>
      <c r="BB11044"/>
      <c r="BC11044"/>
      <c r="BD11044"/>
    </row>
    <row r="11045" spans="1:56" s="4" customFormat="1" x14ac:dyDescent="0.2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  <c r="AF11045"/>
      <c r="AG11045"/>
      <c r="AH11045"/>
      <c r="AI11045"/>
      <c r="AJ11045"/>
      <c r="AK11045"/>
      <c r="AL11045"/>
      <c r="AM11045"/>
      <c r="AN11045"/>
      <c r="AO11045"/>
      <c r="AP11045"/>
      <c r="AQ11045"/>
      <c r="AR11045"/>
      <c r="AS11045"/>
      <c r="AT11045"/>
      <c r="AU11045"/>
      <c r="AV11045"/>
      <c r="AW11045"/>
      <c r="AX11045"/>
      <c r="AY11045"/>
      <c r="AZ11045"/>
      <c r="BA11045"/>
      <c r="BB11045"/>
      <c r="BC11045"/>
      <c r="BD11045"/>
    </row>
    <row r="11046" spans="1:56" s="4" customFormat="1" x14ac:dyDescent="0.2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  <c r="AF11046"/>
      <c r="AG11046"/>
      <c r="AH11046"/>
      <c r="AI11046"/>
      <c r="AJ11046"/>
      <c r="AK11046"/>
      <c r="AL11046"/>
      <c r="AM11046"/>
      <c r="AN11046"/>
      <c r="AO11046"/>
      <c r="AP11046"/>
      <c r="AQ11046"/>
      <c r="AR11046"/>
      <c r="AS11046"/>
      <c r="AT11046"/>
      <c r="AU11046"/>
      <c r="AV11046"/>
      <c r="AW11046"/>
      <c r="AX11046"/>
      <c r="AY11046"/>
      <c r="AZ11046"/>
      <c r="BA11046"/>
      <c r="BB11046"/>
      <c r="BC11046"/>
      <c r="BD11046"/>
    </row>
    <row r="11047" spans="1:56" s="4" customFormat="1" x14ac:dyDescent="0.2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  <c r="AF11047"/>
      <c r="AG11047"/>
      <c r="AH11047"/>
      <c r="AI11047"/>
      <c r="AJ11047"/>
      <c r="AK11047"/>
      <c r="AL11047"/>
      <c r="AM11047"/>
      <c r="AN11047"/>
      <c r="AO11047"/>
      <c r="AP11047"/>
      <c r="AQ11047"/>
      <c r="AR11047"/>
      <c r="AS11047"/>
      <c r="AT11047"/>
      <c r="AU11047"/>
      <c r="AV11047"/>
      <c r="AW11047"/>
      <c r="AX11047"/>
      <c r="AY11047"/>
      <c r="AZ11047"/>
      <c r="BA11047"/>
      <c r="BB11047"/>
      <c r="BC11047"/>
      <c r="BD11047"/>
    </row>
    <row r="11048" spans="1:56" s="4" customFormat="1" x14ac:dyDescent="0.2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  <c r="AF11048"/>
      <c r="AG11048"/>
      <c r="AH11048"/>
      <c r="AI11048"/>
      <c r="AJ11048"/>
      <c r="AK11048"/>
      <c r="AL11048"/>
      <c r="AM11048"/>
      <c r="AN11048"/>
      <c r="AO11048"/>
      <c r="AP11048"/>
      <c r="AQ11048"/>
      <c r="AR11048"/>
      <c r="AS11048"/>
      <c r="AT11048"/>
      <c r="AU11048"/>
      <c r="AV11048"/>
      <c r="AW11048"/>
      <c r="AX11048"/>
      <c r="AY11048"/>
      <c r="AZ11048"/>
      <c r="BA11048"/>
      <c r="BB11048"/>
      <c r="BC11048"/>
      <c r="BD11048"/>
    </row>
    <row r="11049" spans="1:56" s="4" customFormat="1" x14ac:dyDescent="0.2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  <c r="AF11049"/>
      <c r="AG11049"/>
      <c r="AH11049"/>
      <c r="AI11049"/>
      <c r="AJ11049"/>
      <c r="AK11049"/>
      <c r="AL11049"/>
      <c r="AM11049"/>
      <c r="AN11049"/>
      <c r="AO11049"/>
      <c r="AP11049"/>
      <c r="AQ11049"/>
      <c r="AR11049"/>
      <c r="AS11049"/>
      <c r="AT11049"/>
      <c r="AU11049"/>
      <c r="AV11049"/>
      <c r="AW11049"/>
      <c r="AX11049"/>
      <c r="AY11049"/>
      <c r="AZ11049"/>
      <c r="BA11049"/>
      <c r="BB11049"/>
      <c r="BC11049"/>
      <c r="BD11049"/>
    </row>
    <row r="11050" spans="1:56" s="4" customFormat="1" x14ac:dyDescent="0.2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  <c r="AF11050"/>
      <c r="AG11050"/>
      <c r="AH11050"/>
      <c r="AI11050"/>
      <c r="AJ11050"/>
      <c r="AK11050"/>
      <c r="AL11050"/>
      <c r="AM11050"/>
      <c r="AN11050"/>
      <c r="AO11050"/>
      <c r="AP11050"/>
      <c r="AQ11050"/>
      <c r="AR11050"/>
      <c r="AS11050"/>
      <c r="AT11050"/>
      <c r="AU11050"/>
      <c r="AV11050"/>
      <c r="AW11050"/>
      <c r="AX11050"/>
      <c r="AY11050"/>
      <c r="AZ11050"/>
      <c r="BA11050"/>
      <c r="BB11050"/>
      <c r="BC11050"/>
      <c r="BD11050"/>
    </row>
    <row r="11051" spans="1:56" s="4" customFormat="1" x14ac:dyDescent="0.2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  <c r="AF11051"/>
      <c r="AG11051"/>
      <c r="AH11051"/>
      <c r="AI11051"/>
      <c r="AJ11051"/>
      <c r="AK11051"/>
      <c r="AL11051"/>
      <c r="AM11051"/>
      <c r="AN11051"/>
      <c r="AO11051"/>
      <c r="AP11051"/>
      <c r="AQ11051"/>
      <c r="AR11051"/>
      <c r="AS11051"/>
      <c r="AT11051"/>
      <c r="AU11051"/>
      <c r="AV11051"/>
      <c r="AW11051"/>
      <c r="AX11051"/>
      <c r="AY11051"/>
      <c r="AZ11051"/>
      <c r="BA11051"/>
      <c r="BB11051"/>
      <c r="BC11051"/>
      <c r="BD11051"/>
    </row>
    <row r="11052" spans="1:56" s="4" customFormat="1" x14ac:dyDescent="0.2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  <c r="AF11052"/>
      <c r="AG11052"/>
      <c r="AH11052"/>
      <c r="AI11052"/>
      <c r="AJ11052"/>
      <c r="AK11052"/>
      <c r="AL11052"/>
      <c r="AM11052"/>
      <c r="AN11052"/>
      <c r="AO11052"/>
      <c r="AP11052"/>
      <c r="AQ11052"/>
      <c r="AR11052"/>
      <c r="AS11052"/>
      <c r="AT11052"/>
      <c r="AU11052"/>
      <c r="AV11052"/>
      <c r="AW11052"/>
      <c r="AX11052"/>
      <c r="AY11052"/>
      <c r="AZ11052"/>
      <c r="BA11052"/>
      <c r="BB11052"/>
      <c r="BC11052"/>
      <c r="BD11052"/>
    </row>
    <row r="11053" spans="1:56" s="4" customFormat="1" x14ac:dyDescent="0.2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  <c r="AF11053"/>
      <c r="AG11053"/>
      <c r="AH11053"/>
      <c r="AI11053"/>
      <c r="AJ11053"/>
      <c r="AK11053"/>
      <c r="AL11053"/>
      <c r="AM11053"/>
      <c r="AN11053"/>
      <c r="AO11053"/>
      <c r="AP11053"/>
      <c r="AQ11053"/>
      <c r="AR11053"/>
      <c r="AS11053"/>
      <c r="AT11053"/>
      <c r="AU11053"/>
      <c r="AV11053"/>
      <c r="AW11053"/>
      <c r="AX11053"/>
      <c r="AY11053"/>
      <c r="AZ11053"/>
      <c r="BA11053"/>
      <c r="BB11053"/>
      <c r="BC11053"/>
      <c r="BD11053"/>
    </row>
    <row r="11054" spans="1:56" s="4" customFormat="1" x14ac:dyDescent="0.2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  <c r="AF11054"/>
      <c r="AG11054"/>
      <c r="AH11054"/>
      <c r="AI11054"/>
      <c r="AJ11054"/>
      <c r="AK11054"/>
      <c r="AL11054"/>
      <c r="AM11054"/>
      <c r="AN11054"/>
      <c r="AO11054"/>
      <c r="AP11054"/>
      <c r="AQ11054"/>
      <c r="AR11054"/>
      <c r="AS11054"/>
      <c r="AT11054"/>
      <c r="AU11054"/>
      <c r="AV11054"/>
      <c r="AW11054"/>
      <c r="AX11054"/>
      <c r="AY11054"/>
      <c r="AZ11054"/>
      <c r="BA11054"/>
      <c r="BB11054"/>
      <c r="BC11054"/>
      <c r="BD11054"/>
    </row>
    <row r="11055" spans="1:56" s="4" customFormat="1" x14ac:dyDescent="0.2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  <c r="AF11055"/>
      <c r="AG11055"/>
      <c r="AH11055"/>
      <c r="AI11055"/>
      <c r="AJ11055"/>
      <c r="AK11055"/>
      <c r="AL11055"/>
      <c r="AM11055"/>
      <c r="AN11055"/>
      <c r="AO11055"/>
      <c r="AP11055"/>
      <c r="AQ11055"/>
      <c r="AR11055"/>
      <c r="AS11055"/>
      <c r="AT11055"/>
      <c r="AU11055"/>
      <c r="AV11055"/>
      <c r="AW11055"/>
      <c r="AX11055"/>
      <c r="AY11055"/>
      <c r="AZ11055"/>
      <c r="BA11055"/>
      <c r="BB11055"/>
      <c r="BC11055"/>
      <c r="BD11055"/>
    </row>
    <row r="11056" spans="1:56" s="4" customFormat="1" x14ac:dyDescent="0.2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  <c r="AF11056"/>
      <c r="AG11056"/>
      <c r="AH11056"/>
      <c r="AI11056"/>
      <c r="AJ11056"/>
      <c r="AK11056"/>
      <c r="AL11056"/>
      <c r="AM11056"/>
      <c r="AN11056"/>
      <c r="AO11056"/>
      <c r="AP11056"/>
      <c r="AQ11056"/>
      <c r="AR11056"/>
      <c r="AS11056"/>
      <c r="AT11056"/>
      <c r="AU11056"/>
      <c r="AV11056"/>
      <c r="AW11056"/>
      <c r="AX11056"/>
      <c r="AY11056"/>
      <c r="AZ11056"/>
      <c r="BA11056"/>
      <c r="BB11056"/>
      <c r="BC11056"/>
      <c r="BD11056"/>
    </row>
    <row r="11057" spans="1:56" s="4" customFormat="1" x14ac:dyDescent="0.2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  <c r="AF11057"/>
      <c r="AG11057"/>
      <c r="AH11057"/>
      <c r="AI11057"/>
      <c r="AJ11057"/>
      <c r="AK11057"/>
      <c r="AL11057"/>
      <c r="AM11057"/>
      <c r="AN11057"/>
      <c r="AO11057"/>
      <c r="AP11057"/>
      <c r="AQ11057"/>
      <c r="AR11057"/>
      <c r="AS11057"/>
      <c r="AT11057"/>
      <c r="AU11057"/>
      <c r="AV11057"/>
      <c r="AW11057"/>
      <c r="AX11057"/>
      <c r="AY11057"/>
      <c r="AZ11057"/>
      <c r="BA11057"/>
      <c r="BB11057"/>
      <c r="BC11057"/>
      <c r="BD11057"/>
    </row>
    <row r="11058" spans="1:56" s="4" customFormat="1" x14ac:dyDescent="0.2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  <c r="AF11058"/>
      <c r="AG11058"/>
      <c r="AH11058"/>
      <c r="AI11058"/>
      <c r="AJ11058"/>
      <c r="AK11058"/>
      <c r="AL11058"/>
      <c r="AM11058"/>
      <c r="AN11058"/>
      <c r="AO11058"/>
      <c r="AP11058"/>
      <c r="AQ11058"/>
      <c r="AR11058"/>
      <c r="AS11058"/>
      <c r="AT11058"/>
      <c r="AU11058"/>
      <c r="AV11058"/>
      <c r="AW11058"/>
      <c r="AX11058"/>
      <c r="AY11058"/>
      <c r="AZ11058"/>
      <c r="BA11058"/>
      <c r="BB11058"/>
      <c r="BC11058"/>
      <c r="BD11058"/>
    </row>
    <row r="11059" spans="1:56" s="4" customFormat="1" x14ac:dyDescent="0.2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  <c r="AF11059"/>
      <c r="AG11059"/>
      <c r="AH11059"/>
      <c r="AI11059"/>
      <c r="AJ11059"/>
      <c r="AK11059"/>
      <c r="AL11059"/>
      <c r="AM11059"/>
      <c r="AN11059"/>
      <c r="AO11059"/>
      <c r="AP11059"/>
      <c r="AQ11059"/>
      <c r="AR11059"/>
      <c r="AS11059"/>
      <c r="AT11059"/>
      <c r="AU11059"/>
      <c r="AV11059"/>
      <c r="AW11059"/>
      <c r="AX11059"/>
      <c r="AY11059"/>
      <c r="AZ11059"/>
      <c r="BA11059"/>
      <c r="BB11059"/>
      <c r="BC11059"/>
      <c r="BD11059"/>
    </row>
    <row r="11060" spans="1:56" s="4" customFormat="1" x14ac:dyDescent="0.2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  <c r="AF11060"/>
      <c r="AG11060"/>
      <c r="AH11060"/>
      <c r="AI11060"/>
      <c r="AJ11060"/>
      <c r="AK11060"/>
      <c r="AL11060"/>
      <c r="AM11060"/>
      <c r="AN11060"/>
      <c r="AO11060"/>
      <c r="AP11060"/>
      <c r="AQ11060"/>
      <c r="AR11060"/>
      <c r="AS11060"/>
      <c r="AT11060"/>
      <c r="AU11060"/>
      <c r="AV11060"/>
      <c r="AW11060"/>
      <c r="AX11060"/>
      <c r="AY11060"/>
      <c r="AZ11060"/>
      <c r="BA11060"/>
      <c r="BB11060"/>
      <c r="BC11060"/>
      <c r="BD11060"/>
    </row>
    <row r="11061" spans="1:56" s="4" customFormat="1" x14ac:dyDescent="0.2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  <c r="AE11061"/>
      <c r="AF11061"/>
      <c r="AG11061"/>
      <c r="AH11061"/>
      <c r="AI11061"/>
      <c r="AJ11061"/>
      <c r="AK11061"/>
      <c r="AL11061"/>
      <c r="AM11061"/>
      <c r="AN11061"/>
      <c r="AO11061"/>
      <c r="AP11061"/>
      <c r="AQ11061"/>
      <c r="AR11061"/>
      <c r="AS11061"/>
      <c r="AT11061"/>
      <c r="AU11061"/>
      <c r="AV11061"/>
      <c r="AW11061"/>
      <c r="AX11061"/>
      <c r="AY11061"/>
      <c r="AZ11061"/>
      <c r="BA11061"/>
      <c r="BB11061"/>
      <c r="BC11061"/>
      <c r="BD11061"/>
    </row>
    <row r="11062" spans="1:56" s="4" customFormat="1" x14ac:dyDescent="0.2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  <c r="AF11062"/>
      <c r="AG11062"/>
      <c r="AH11062"/>
      <c r="AI11062"/>
      <c r="AJ11062"/>
      <c r="AK11062"/>
      <c r="AL11062"/>
      <c r="AM11062"/>
      <c r="AN11062"/>
      <c r="AO11062"/>
      <c r="AP11062"/>
      <c r="AQ11062"/>
      <c r="AR11062"/>
      <c r="AS11062"/>
      <c r="AT11062"/>
      <c r="AU11062"/>
      <c r="AV11062"/>
      <c r="AW11062"/>
      <c r="AX11062"/>
      <c r="AY11062"/>
      <c r="AZ11062"/>
      <c r="BA11062"/>
      <c r="BB11062"/>
      <c r="BC11062"/>
      <c r="BD11062"/>
    </row>
    <row r="11063" spans="1:56" s="4" customFormat="1" x14ac:dyDescent="0.2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  <c r="AF11063"/>
      <c r="AG11063"/>
      <c r="AH11063"/>
      <c r="AI11063"/>
      <c r="AJ11063"/>
      <c r="AK11063"/>
      <c r="AL11063"/>
      <c r="AM11063"/>
      <c r="AN11063"/>
      <c r="AO11063"/>
      <c r="AP11063"/>
      <c r="AQ11063"/>
      <c r="AR11063"/>
      <c r="AS11063"/>
      <c r="AT11063"/>
      <c r="AU11063"/>
      <c r="AV11063"/>
      <c r="AW11063"/>
      <c r="AX11063"/>
      <c r="AY11063"/>
      <c r="AZ11063"/>
      <c r="BA11063"/>
      <c r="BB11063"/>
      <c r="BC11063"/>
      <c r="BD11063"/>
    </row>
    <row r="11064" spans="1:56" s="4" customFormat="1" x14ac:dyDescent="0.2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  <c r="AF11064"/>
      <c r="AG11064"/>
      <c r="AH11064"/>
      <c r="AI11064"/>
      <c r="AJ11064"/>
      <c r="AK11064"/>
      <c r="AL11064"/>
      <c r="AM11064"/>
      <c r="AN11064"/>
      <c r="AO11064"/>
      <c r="AP11064"/>
      <c r="AQ11064"/>
      <c r="AR11064"/>
      <c r="AS11064"/>
      <c r="AT11064"/>
      <c r="AU11064"/>
      <c r="AV11064"/>
      <c r="AW11064"/>
      <c r="AX11064"/>
      <c r="AY11064"/>
      <c r="AZ11064"/>
      <c r="BA11064"/>
      <c r="BB11064"/>
      <c r="BC11064"/>
      <c r="BD11064"/>
    </row>
    <row r="11065" spans="1:56" s="4" customFormat="1" x14ac:dyDescent="0.2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  <c r="AF11065"/>
      <c r="AG11065"/>
      <c r="AH11065"/>
      <c r="AI11065"/>
      <c r="AJ11065"/>
      <c r="AK11065"/>
      <c r="AL11065"/>
      <c r="AM11065"/>
      <c r="AN11065"/>
      <c r="AO11065"/>
      <c r="AP11065"/>
      <c r="AQ11065"/>
      <c r="AR11065"/>
      <c r="AS11065"/>
      <c r="AT11065"/>
      <c r="AU11065"/>
      <c r="AV11065"/>
      <c r="AW11065"/>
      <c r="AX11065"/>
      <c r="AY11065"/>
      <c r="AZ11065"/>
      <c r="BA11065"/>
      <c r="BB11065"/>
      <c r="BC11065"/>
      <c r="BD11065"/>
    </row>
    <row r="11066" spans="1:56" s="4" customFormat="1" x14ac:dyDescent="0.2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  <c r="AF11066"/>
      <c r="AG11066"/>
      <c r="AH11066"/>
      <c r="AI11066"/>
      <c r="AJ11066"/>
      <c r="AK11066"/>
      <c r="AL11066"/>
      <c r="AM11066"/>
      <c r="AN11066"/>
      <c r="AO11066"/>
      <c r="AP11066"/>
      <c r="AQ11066"/>
      <c r="AR11066"/>
      <c r="AS11066"/>
      <c r="AT11066"/>
      <c r="AU11066"/>
      <c r="AV11066"/>
      <c r="AW11066"/>
      <c r="AX11066"/>
      <c r="AY11066"/>
      <c r="AZ11066"/>
      <c r="BA11066"/>
      <c r="BB11066"/>
      <c r="BC11066"/>
      <c r="BD11066"/>
    </row>
    <row r="11067" spans="1:56" s="4" customFormat="1" x14ac:dyDescent="0.2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  <c r="AF11067"/>
      <c r="AG11067"/>
      <c r="AH11067"/>
      <c r="AI11067"/>
      <c r="AJ11067"/>
      <c r="AK11067"/>
      <c r="AL11067"/>
      <c r="AM11067"/>
      <c r="AN11067"/>
      <c r="AO11067"/>
      <c r="AP11067"/>
      <c r="AQ11067"/>
      <c r="AR11067"/>
      <c r="AS11067"/>
      <c r="AT11067"/>
      <c r="AU11067"/>
      <c r="AV11067"/>
      <c r="AW11067"/>
      <c r="AX11067"/>
      <c r="AY11067"/>
      <c r="AZ11067"/>
      <c r="BA11067"/>
      <c r="BB11067"/>
      <c r="BC11067"/>
      <c r="BD11067"/>
    </row>
    <row r="11068" spans="1:56" s="4" customFormat="1" x14ac:dyDescent="0.2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  <c r="AF11068"/>
      <c r="AG11068"/>
      <c r="AH11068"/>
      <c r="AI11068"/>
      <c r="AJ11068"/>
      <c r="AK11068"/>
      <c r="AL11068"/>
      <c r="AM11068"/>
      <c r="AN11068"/>
      <c r="AO11068"/>
      <c r="AP11068"/>
      <c r="AQ11068"/>
      <c r="AR11068"/>
      <c r="AS11068"/>
      <c r="AT11068"/>
      <c r="AU11068"/>
      <c r="AV11068"/>
      <c r="AW11068"/>
      <c r="AX11068"/>
      <c r="AY11068"/>
      <c r="AZ11068"/>
      <c r="BA11068"/>
      <c r="BB11068"/>
      <c r="BC11068"/>
      <c r="BD11068"/>
    </row>
    <row r="11069" spans="1:56" s="4" customFormat="1" x14ac:dyDescent="0.2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  <c r="AF11069"/>
      <c r="AG11069"/>
      <c r="AH11069"/>
      <c r="AI11069"/>
      <c r="AJ11069"/>
      <c r="AK11069"/>
      <c r="AL11069"/>
      <c r="AM11069"/>
      <c r="AN11069"/>
      <c r="AO11069"/>
      <c r="AP11069"/>
      <c r="AQ11069"/>
      <c r="AR11069"/>
      <c r="AS11069"/>
      <c r="AT11069"/>
      <c r="AU11069"/>
      <c r="AV11069"/>
      <c r="AW11069"/>
      <c r="AX11069"/>
      <c r="AY11069"/>
      <c r="AZ11069"/>
      <c r="BA11069"/>
      <c r="BB11069"/>
      <c r="BC11069"/>
      <c r="BD11069"/>
    </row>
    <row r="11070" spans="1:56" s="4" customFormat="1" x14ac:dyDescent="0.2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  <c r="AF11070"/>
      <c r="AG11070"/>
      <c r="AH11070"/>
      <c r="AI11070"/>
      <c r="AJ11070"/>
      <c r="AK11070"/>
      <c r="AL11070"/>
      <c r="AM11070"/>
      <c r="AN11070"/>
      <c r="AO11070"/>
      <c r="AP11070"/>
      <c r="AQ11070"/>
      <c r="AR11070"/>
      <c r="AS11070"/>
      <c r="AT11070"/>
      <c r="AU11070"/>
      <c r="AV11070"/>
      <c r="AW11070"/>
      <c r="AX11070"/>
      <c r="AY11070"/>
      <c r="AZ11070"/>
      <c r="BA11070"/>
      <c r="BB11070"/>
      <c r="BC11070"/>
      <c r="BD11070"/>
    </row>
    <row r="11071" spans="1:56" s="4" customFormat="1" x14ac:dyDescent="0.2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  <c r="AF11071"/>
      <c r="AG11071"/>
      <c r="AH11071"/>
      <c r="AI11071"/>
      <c r="AJ11071"/>
      <c r="AK11071"/>
      <c r="AL11071"/>
      <c r="AM11071"/>
      <c r="AN11071"/>
      <c r="AO11071"/>
      <c r="AP11071"/>
      <c r="AQ11071"/>
      <c r="AR11071"/>
      <c r="AS11071"/>
      <c r="AT11071"/>
      <c r="AU11071"/>
      <c r="AV11071"/>
      <c r="AW11071"/>
      <c r="AX11071"/>
      <c r="AY11071"/>
      <c r="AZ11071"/>
      <c r="BA11071"/>
      <c r="BB11071"/>
      <c r="BC11071"/>
      <c r="BD11071"/>
    </row>
    <row r="11072" spans="1:56" s="4" customFormat="1" x14ac:dyDescent="0.2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  <c r="AF11072"/>
      <c r="AG11072"/>
      <c r="AH11072"/>
      <c r="AI11072"/>
      <c r="AJ11072"/>
      <c r="AK11072"/>
      <c r="AL11072"/>
      <c r="AM11072"/>
      <c r="AN11072"/>
      <c r="AO11072"/>
      <c r="AP11072"/>
      <c r="AQ11072"/>
      <c r="AR11072"/>
      <c r="AS11072"/>
      <c r="AT11072"/>
      <c r="AU11072"/>
      <c r="AV11072"/>
      <c r="AW11072"/>
      <c r="AX11072"/>
      <c r="AY11072"/>
      <c r="AZ11072"/>
      <c r="BA11072"/>
      <c r="BB11072"/>
      <c r="BC11072"/>
      <c r="BD11072"/>
    </row>
    <row r="11073" spans="1:56" s="4" customFormat="1" x14ac:dyDescent="0.2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  <c r="AF11073"/>
      <c r="AG11073"/>
      <c r="AH11073"/>
      <c r="AI11073"/>
      <c r="AJ11073"/>
      <c r="AK11073"/>
      <c r="AL11073"/>
      <c r="AM11073"/>
      <c r="AN11073"/>
      <c r="AO11073"/>
      <c r="AP11073"/>
      <c r="AQ11073"/>
      <c r="AR11073"/>
      <c r="AS11073"/>
      <c r="AT11073"/>
      <c r="AU11073"/>
      <c r="AV11073"/>
      <c r="AW11073"/>
      <c r="AX11073"/>
      <c r="AY11073"/>
      <c r="AZ11073"/>
      <c r="BA11073"/>
      <c r="BB11073"/>
      <c r="BC11073"/>
      <c r="BD11073"/>
    </row>
    <row r="11074" spans="1:56" s="4" customFormat="1" x14ac:dyDescent="0.2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  <c r="AF11074"/>
      <c r="AG11074"/>
      <c r="AH11074"/>
      <c r="AI11074"/>
      <c r="AJ11074"/>
      <c r="AK11074"/>
      <c r="AL11074"/>
      <c r="AM11074"/>
      <c r="AN11074"/>
      <c r="AO11074"/>
      <c r="AP11074"/>
      <c r="AQ11074"/>
      <c r="AR11074"/>
      <c r="AS11074"/>
      <c r="AT11074"/>
      <c r="AU11074"/>
      <c r="AV11074"/>
      <c r="AW11074"/>
      <c r="AX11074"/>
      <c r="AY11074"/>
      <c r="AZ11074"/>
      <c r="BA11074"/>
      <c r="BB11074"/>
      <c r="BC11074"/>
      <c r="BD11074"/>
    </row>
    <row r="11075" spans="1:56" s="4" customFormat="1" x14ac:dyDescent="0.2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  <c r="AF11075"/>
      <c r="AG11075"/>
      <c r="AH11075"/>
      <c r="AI11075"/>
      <c r="AJ11075"/>
      <c r="AK11075"/>
      <c r="AL11075"/>
      <c r="AM11075"/>
      <c r="AN11075"/>
      <c r="AO11075"/>
      <c r="AP11075"/>
      <c r="AQ11075"/>
      <c r="AR11075"/>
      <c r="AS11075"/>
      <c r="AT11075"/>
      <c r="AU11075"/>
      <c r="AV11075"/>
      <c r="AW11075"/>
      <c r="AX11075"/>
      <c r="AY11075"/>
      <c r="AZ11075"/>
      <c r="BA11075"/>
      <c r="BB11075"/>
      <c r="BC11075"/>
      <c r="BD11075"/>
    </row>
    <row r="11076" spans="1:56" s="4" customFormat="1" x14ac:dyDescent="0.2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  <c r="AF11076"/>
      <c r="AG11076"/>
      <c r="AH11076"/>
      <c r="AI11076"/>
      <c r="AJ11076"/>
      <c r="AK11076"/>
      <c r="AL11076"/>
      <c r="AM11076"/>
      <c r="AN11076"/>
      <c r="AO11076"/>
      <c r="AP11076"/>
      <c r="AQ11076"/>
      <c r="AR11076"/>
      <c r="AS11076"/>
      <c r="AT11076"/>
      <c r="AU11076"/>
      <c r="AV11076"/>
      <c r="AW11076"/>
      <c r="AX11076"/>
      <c r="AY11076"/>
      <c r="AZ11076"/>
      <c r="BA11076"/>
      <c r="BB11076"/>
      <c r="BC11076"/>
      <c r="BD11076"/>
    </row>
    <row r="11077" spans="1:56" s="4" customFormat="1" x14ac:dyDescent="0.2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  <c r="AF11077"/>
      <c r="AG11077"/>
      <c r="AH11077"/>
      <c r="AI11077"/>
      <c r="AJ11077"/>
      <c r="AK11077"/>
      <c r="AL11077"/>
      <c r="AM11077"/>
      <c r="AN11077"/>
      <c r="AO11077"/>
      <c r="AP11077"/>
      <c r="AQ11077"/>
      <c r="AR11077"/>
      <c r="AS11077"/>
      <c r="AT11077"/>
      <c r="AU11077"/>
      <c r="AV11077"/>
      <c r="AW11077"/>
      <c r="AX11077"/>
      <c r="AY11077"/>
      <c r="AZ11077"/>
      <c r="BA11077"/>
      <c r="BB11077"/>
      <c r="BC11077"/>
      <c r="BD11077"/>
    </row>
    <row r="11078" spans="1:56" s="4" customFormat="1" x14ac:dyDescent="0.2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  <c r="AF11078"/>
      <c r="AG11078"/>
      <c r="AH11078"/>
      <c r="AI11078"/>
      <c r="AJ11078"/>
      <c r="AK11078"/>
      <c r="AL11078"/>
      <c r="AM11078"/>
      <c r="AN11078"/>
      <c r="AO11078"/>
      <c r="AP11078"/>
      <c r="AQ11078"/>
      <c r="AR11078"/>
      <c r="AS11078"/>
      <c r="AT11078"/>
      <c r="AU11078"/>
      <c r="AV11078"/>
      <c r="AW11078"/>
      <c r="AX11078"/>
      <c r="AY11078"/>
      <c r="AZ11078"/>
      <c r="BA11078"/>
      <c r="BB11078"/>
      <c r="BC11078"/>
      <c r="BD11078"/>
    </row>
    <row r="11079" spans="1:56" s="4" customFormat="1" x14ac:dyDescent="0.2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  <c r="AF11079"/>
      <c r="AG11079"/>
      <c r="AH11079"/>
      <c r="AI11079"/>
      <c r="AJ11079"/>
      <c r="AK11079"/>
      <c r="AL11079"/>
      <c r="AM11079"/>
      <c r="AN11079"/>
      <c r="AO11079"/>
      <c r="AP11079"/>
      <c r="AQ11079"/>
      <c r="AR11079"/>
      <c r="AS11079"/>
      <c r="AT11079"/>
      <c r="AU11079"/>
      <c r="AV11079"/>
      <c r="AW11079"/>
      <c r="AX11079"/>
      <c r="AY11079"/>
      <c r="AZ11079"/>
      <c r="BA11079"/>
      <c r="BB11079"/>
      <c r="BC11079"/>
      <c r="BD11079"/>
    </row>
    <row r="11080" spans="1:56" s="4" customFormat="1" x14ac:dyDescent="0.2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  <c r="AF11080"/>
      <c r="AG11080"/>
      <c r="AH11080"/>
      <c r="AI11080"/>
      <c r="AJ11080"/>
      <c r="AK11080"/>
      <c r="AL11080"/>
      <c r="AM11080"/>
      <c r="AN11080"/>
      <c r="AO11080"/>
      <c r="AP11080"/>
      <c r="AQ11080"/>
      <c r="AR11080"/>
      <c r="AS11080"/>
      <c r="AT11080"/>
      <c r="AU11080"/>
      <c r="AV11080"/>
      <c r="AW11080"/>
      <c r="AX11080"/>
      <c r="AY11080"/>
      <c r="AZ11080"/>
      <c r="BA11080"/>
      <c r="BB11080"/>
      <c r="BC11080"/>
      <c r="BD11080"/>
    </row>
    <row r="11081" spans="1:56" s="4" customFormat="1" x14ac:dyDescent="0.2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  <c r="AF11081"/>
      <c r="AG11081"/>
      <c r="AH11081"/>
      <c r="AI11081"/>
      <c r="AJ11081"/>
      <c r="AK11081"/>
      <c r="AL11081"/>
      <c r="AM11081"/>
      <c r="AN11081"/>
      <c r="AO11081"/>
      <c r="AP11081"/>
      <c r="AQ11081"/>
      <c r="AR11081"/>
      <c r="AS11081"/>
      <c r="AT11081"/>
      <c r="AU11081"/>
      <c r="AV11081"/>
      <c r="AW11081"/>
      <c r="AX11081"/>
      <c r="AY11081"/>
      <c r="AZ11081"/>
      <c r="BA11081"/>
      <c r="BB11081"/>
      <c r="BC11081"/>
      <c r="BD11081"/>
    </row>
    <row r="11082" spans="1:56" s="4" customFormat="1" x14ac:dyDescent="0.2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  <c r="AF11082"/>
      <c r="AG11082"/>
      <c r="AH11082"/>
      <c r="AI11082"/>
      <c r="AJ11082"/>
      <c r="AK11082"/>
      <c r="AL11082"/>
      <c r="AM11082"/>
      <c r="AN11082"/>
      <c r="AO11082"/>
      <c r="AP11082"/>
      <c r="AQ11082"/>
      <c r="AR11082"/>
      <c r="AS11082"/>
      <c r="AT11082"/>
      <c r="AU11082"/>
      <c r="AV11082"/>
      <c r="AW11082"/>
      <c r="AX11082"/>
      <c r="AY11082"/>
      <c r="AZ11082"/>
      <c r="BA11082"/>
      <c r="BB11082"/>
      <c r="BC11082"/>
      <c r="BD11082"/>
    </row>
    <row r="11083" spans="1:56" s="4" customFormat="1" x14ac:dyDescent="0.2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  <c r="AF11083"/>
      <c r="AG11083"/>
      <c r="AH11083"/>
      <c r="AI11083"/>
      <c r="AJ11083"/>
      <c r="AK11083"/>
      <c r="AL11083"/>
      <c r="AM11083"/>
      <c r="AN11083"/>
      <c r="AO11083"/>
      <c r="AP11083"/>
      <c r="AQ11083"/>
      <c r="AR11083"/>
      <c r="AS11083"/>
      <c r="AT11083"/>
      <c r="AU11083"/>
      <c r="AV11083"/>
      <c r="AW11083"/>
      <c r="AX11083"/>
      <c r="AY11083"/>
      <c r="AZ11083"/>
      <c r="BA11083"/>
      <c r="BB11083"/>
      <c r="BC11083"/>
      <c r="BD11083"/>
    </row>
    <row r="11084" spans="1:56" s="4" customFormat="1" x14ac:dyDescent="0.2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  <c r="AF11084"/>
      <c r="AG11084"/>
      <c r="AH11084"/>
      <c r="AI11084"/>
      <c r="AJ11084"/>
      <c r="AK11084"/>
      <c r="AL11084"/>
      <c r="AM11084"/>
      <c r="AN11084"/>
      <c r="AO11084"/>
      <c r="AP11084"/>
      <c r="AQ11084"/>
      <c r="AR11084"/>
      <c r="AS11084"/>
      <c r="AT11084"/>
      <c r="AU11084"/>
      <c r="AV11084"/>
      <c r="AW11084"/>
      <c r="AX11084"/>
      <c r="AY11084"/>
      <c r="AZ11084"/>
      <c r="BA11084"/>
      <c r="BB11084"/>
      <c r="BC11084"/>
      <c r="BD11084"/>
    </row>
    <row r="11085" spans="1:56" s="4" customFormat="1" x14ac:dyDescent="0.2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  <c r="AF11085"/>
      <c r="AG11085"/>
      <c r="AH11085"/>
      <c r="AI11085"/>
      <c r="AJ11085"/>
      <c r="AK11085"/>
      <c r="AL11085"/>
      <c r="AM11085"/>
      <c r="AN11085"/>
      <c r="AO11085"/>
      <c r="AP11085"/>
      <c r="AQ11085"/>
      <c r="AR11085"/>
      <c r="AS11085"/>
      <c r="AT11085"/>
      <c r="AU11085"/>
      <c r="AV11085"/>
      <c r="AW11085"/>
      <c r="AX11085"/>
      <c r="AY11085"/>
      <c r="AZ11085"/>
      <c r="BA11085"/>
      <c r="BB11085"/>
      <c r="BC11085"/>
      <c r="BD11085"/>
    </row>
    <row r="11086" spans="1:56" s="4" customFormat="1" x14ac:dyDescent="0.2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  <c r="AF11086"/>
      <c r="AG11086"/>
      <c r="AH11086"/>
      <c r="AI11086"/>
      <c r="AJ11086"/>
      <c r="AK11086"/>
      <c r="AL11086"/>
      <c r="AM11086"/>
      <c r="AN11086"/>
      <c r="AO11086"/>
      <c r="AP11086"/>
      <c r="AQ11086"/>
      <c r="AR11086"/>
      <c r="AS11086"/>
      <c r="AT11086"/>
      <c r="AU11086"/>
      <c r="AV11086"/>
      <c r="AW11086"/>
      <c r="AX11086"/>
      <c r="AY11086"/>
      <c r="AZ11086"/>
      <c r="BA11086"/>
      <c r="BB11086"/>
      <c r="BC11086"/>
      <c r="BD11086"/>
    </row>
    <row r="11087" spans="1:56" s="4" customFormat="1" x14ac:dyDescent="0.2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  <c r="AF11087"/>
      <c r="AG11087"/>
      <c r="AH11087"/>
      <c r="AI11087"/>
      <c r="AJ11087"/>
      <c r="AK11087"/>
      <c r="AL11087"/>
      <c r="AM11087"/>
      <c r="AN11087"/>
      <c r="AO11087"/>
      <c r="AP11087"/>
      <c r="AQ11087"/>
      <c r="AR11087"/>
      <c r="AS11087"/>
      <c r="AT11087"/>
      <c r="AU11087"/>
      <c r="AV11087"/>
      <c r="AW11087"/>
      <c r="AX11087"/>
      <c r="AY11087"/>
      <c r="AZ11087"/>
      <c r="BA11087"/>
      <c r="BB11087"/>
      <c r="BC11087"/>
      <c r="BD11087"/>
    </row>
    <row r="11088" spans="1:56" s="4" customFormat="1" x14ac:dyDescent="0.2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  <c r="AF11088"/>
      <c r="AG11088"/>
      <c r="AH11088"/>
      <c r="AI11088"/>
      <c r="AJ11088"/>
      <c r="AK11088"/>
      <c r="AL11088"/>
      <c r="AM11088"/>
      <c r="AN11088"/>
      <c r="AO11088"/>
      <c r="AP11088"/>
      <c r="AQ11088"/>
      <c r="AR11088"/>
      <c r="AS11088"/>
      <c r="AT11088"/>
      <c r="AU11088"/>
      <c r="AV11088"/>
      <c r="AW11088"/>
      <c r="AX11088"/>
      <c r="AY11088"/>
      <c r="AZ11088"/>
      <c r="BA11088"/>
      <c r="BB11088"/>
      <c r="BC11088"/>
      <c r="BD11088"/>
    </row>
    <row r="11089" spans="1:56" s="4" customFormat="1" x14ac:dyDescent="0.2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  <c r="AF11089"/>
      <c r="AG11089"/>
      <c r="AH11089"/>
      <c r="AI11089"/>
      <c r="AJ11089"/>
      <c r="AK11089"/>
      <c r="AL11089"/>
      <c r="AM11089"/>
      <c r="AN11089"/>
      <c r="AO11089"/>
      <c r="AP11089"/>
      <c r="AQ11089"/>
      <c r="AR11089"/>
      <c r="AS11089"/>
      <c r="AT11089"/>
      <c r="AU11089"/>
      <c r="AV11089"/>
      <c r="AW11089"/>
      <c r="AX11089"/>
      <c r="AY11089"/>
      <c r="AZ11089"/>
      <c r="BA11089"/>
      <c r="BB11089"/>
      <c r="BC11089"/>
      <c r="BD11089"/>
    </row>
    <row r="11090" spans="1:56" s="4" customFormat="1" x14ac:dyDescent="0.2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  <c r="AF11090"/>
      <c r="AG11090"/>
      <c r="AH11090"/>
      <c r="AI11090"/>
      <c r="AJ11090"/>
      <c r="AK11090"/>
      <c r="AL11090"/>
      <c r="AM11090"/>
      <c r="AN11090"/>
      <c r="AO11090"/>
      <c r="AP11090"/>
      <c r="AQ11090"/>
      <c r="AR11090"/>
      <c r="AS11090"/>
      <c r="AT11090"/>
      <c r="AU11090"/>
      <c r="AV11090"/>
      <c r="AW11090"/>
      <c r="AX11090"/>
      <c r="AY11090"/>
      <c r="AZ11090"/>
      <c r="BA11090"/>
      <c r="BB11090"/>
      <c r="BC11090"/>
      <c r="BD11090"/>
    </row>
    <row r="11091" spans="1:56" s="4" customFormat="1" x14ac:dyDescent="0.2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  <c r="AF11091"/>
      <c r="AG11091"/>
      <c r="AH11091"/>
      <c r="AI11091"/>
      <c r="AJ11091"/>
      <c r="AK11091"/>
      <c r="AL11091"/>
      <c r="AM11091"/>
      <c r="AN11091"/>
      <c r="AO11091"/>
      <c r="AP11091"/>
      <c r="AQ11091"/>
      <c r="AR11091"/>
      <c r="AS11091"/>
      <c r="AT11091"/>
      <c r="AU11091"/>
      <c r="AV11091"/>
      <c r="AW11091"/>
      <c r="AX11091"/>
      <c r="AY11091"/>
      <c r="AZ11091"/>
      <c r="BA11091"/>
      <c r="BB11091"/>
      <c r="BC11091"/>
      <c r="BD11091"/>
    </row>
    <row r="11092" spans="1:56" s="4" customFormat="1" x14ac:dyDescent="0.2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  <c r="AF11092"/>
      <c r="AG11092"/>
      <c r="AH11092"/>
      <c r="AI11092"/>
      <c r="AJ11092"/>
      <c r="AK11092"/>
      <c r="AL11092"/>
      <c r="AM11092"/>
      <c r="AN11092"/>
      <c r="AO11092"/>
      <c r="AP11092"/>
      <c r="AQ11092"/>
      <c r="AR11092"/>
      <c r="AS11092"/>
      <c r="AT11092"/>
      <c r="AU11092"/>
      <c r="AV11092"/>
      <c r="AW11092"/>
      <c r="AX11092"/>
      <c r="AY11092"/>
      <c r="AZ11092"/>
      <c r="BA11092"/>
      <c r="BB11092"/>
      <c r="BC11092"/>
      <c r="BD11092"/>
    </row>
    <row r="11093" spans="1:56" s="4" customFormat="1" x14ac:dyDescent="0.2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  <c r="AF11093"/>
      <c r="AG11093"/>
      <c r="AH11093"/>
      <c r="AI11093"/>
      <c r="AJ11093"/>
      <c r="AK11093"/>
      <c r="AL11093"/>
      <c r="AM11093"/>
      <c r="AN11093"/>
      <c r="AO11093"/>
      <c r="AP11093"/>
      <c r="AQ11093"/>
      <c r="AR11093"/>
      <c r="AS11093"/>
      <c r="AT11093"/>
      <c r="AU11093"/>
      <c r="AV11093"/>
      <c r="AW11093"/>
      <c r="AX11093"/>
      <c r="AY11093"/>
      <c r="AZ11093"/>
      <c r="BA11093"/>
      <c r="BB11093"/>
      <c r="BC11093"/>
      <c r="BD11093"/>
    </row>
    <row r="11094" spans="1:56" s="4" customFormat="1" x14ac:dyDescent="0.2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  <c r="AF11094"/>
      <c r="AG11094"/>
      <c r="AH11094"/>
      <c r="AI11094"/>
      <c r="AJ11094"/>
      <c r="AK11094"/>
      <c r="AL11094"/>
      <c r="AM11094"/>
      <c r="AN11094"/>
      <c r="AO11094"/>
      <c r="AP11094"/>
      <c r="AQ11094"/>
      <c r="AR11094"/>
      <c r="AS11094"/>
      <c r="AT11094"/>
      <c r="AU11094"/>
      <c r="AV11094"/>
      <c r="AW11094"/>
      <c r="AX11094"/>
      <c r="AY11094"/>
      <c r="AZ11094"/>
      <c r="BA11094"/>
      <c r="BB11094"/>
      <c r="BC11094"/>
      <c r="BD11094"/>
    </row>
    <row r="11095" spans="1:56" s="4" customFormat="1" x14ac:dyDescent="0.2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  <c r="AF11095"/>
      <c r="AG11095"/>
      <c r="AH11095"/>
      <c r="AI11095"/>
      <c r="AJ11095"/>
      <c r="AK11095"/>
      <c r="AL11095"/>
      <c r="AM11095"/>
      <c r="AN11095"/>
      <c r="AO11095"/>
      <c r="AP11095"/>
      <c r="AQ11095"/>
      <c r="AR11095"/>
      <c r="AS11095"/>
      <c r="AT11095"/>
      <c r="AU11095"/>
      <c r="AV11095"/>
      <c r="AW11095"/>
      <c r="AX11095"/>
      <c r="AY11095"/>
      <c r="AZ11095"/>
      <c r="BA11095"/>
      <c r="BB11095"/>
      <c r="BC11095"/>
      <c r="BD11095"/>
    </row>
    <row r="11096" spans="1:56" s="4" customFormat="1" x14ac:dyDescent="0.2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  <c r="AF11096"/>
      <c r="AG11096"/>
      <c r="AH11096"/>
      <c r="AI11096"/>
      <c r="AJ11096"/>
      <c r="AK11096"/>
      <c r="AL11096"/>
      <c r="AM11096"/>
      <c r="AN11096"/>
      <c r="AO11096"/>
      <c r="AP11096"/>
      <c r="AQ11096"/>
      <c r="AR11096"/>
      <c r="AS11096"/>
      <c r="AT11096"/>
      <c r="AU11096"/>
      <c r="AV11096"/>
      <c r="AW11096"/>
      <c r="AX11096"/>
      <c r="AY11096"/>
      <c r="AZ11096"/>
      <c r="BA11096"/>
      <c r="BB11096"/>
      <c r="BC11096"/>
      <c r="BD11096"/>
    </row>
    <row r="11097" spans="1:56" s="4" customFormat="1" x14ac:dyDescent="0.2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  <c r="AF11097"/>
      <c r="AG11097"/>
      <c r="AH11097"/>
      <c r="AI11097"/>
      <c r="AJ11097"/>
      <c r="AK11097"/>
      <c r="AL11097"/>
      <c r="AM11097"/>
      <c r="AN11097"/>
      <c r="AO11097"/>
      <c r="AP11097"/>
      <c r="AQ11097"/>
      <c r="AR11097"/>
      <c r="AS11097"/>
      <c r="AT11097"/>
      <c r="AU11097"/>
      <c r="AV11097"/>
      <c r="AW11097"/>
      <c r="AX11097"/>
      <c r="AY11097"/>
      <c r="AZ11097"/>
      <c r="BA11097"/>
      <c r="BB11097"/>
      <c r="BC11097"/>
      <c r="BD11097"/>
    </row>
    <row r="11098" spans="1:56" s="4" customFormat="1" x14ac:dyDescent="0.2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  <c r="AF11098"/>
      <c r="AG11098"/>
      <c r="AH11098"/>
      <c r="AI11098"/>
      <c r="AJ11098"/>
      <c r="AK11098"/>
      <c r="AL11098"/>
      <c r="AM11098"/>
      <c r="AN11098"/>
      <c r="AO11098"/>
      <c r="AP11098"/>
      <c r="AQ11098"/>
      <c r="AR11098"/>
      <c r="AS11098"/>
      <c r="AT11098"/>
      <c r="AU11098"/>
      <c r="AV11098"/>
      <c r="AW11098"/>
      <c r="AX11098"/>
      <c r="AY11098"/>
      <c r="AZ11098"/>
      <c r="BA11098"/>
      <c r="BB11098"/>
      <c r="BC11098"/>
      <c r="BD11098"/>
    </row>
    <row r="11099" spans="1:56" s="4" customFormat="1" x14ac:dyDescent="0.2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  <c r="AF11099"/>
      <c r="AG11099"/>
      <c r="AH11099"/>
      <c r="AI11099"/>
      <c r="AJ11099"/>
      <c r="AK11099"/>
      <c r="AL11099"/>
      <c r="AM11099"/>
      <c r="AN11099"/>
      <c r="AO11099"/>
      <c r="AP11099"/>
      <c r="AQ11099"/>
      <c r="AR11099"/>
      <c r="AS11099"/>
      <c r="AT11099"/>
      <c r="AU11099"/>
      <c r="AV11099"/>
      <c r="AW11099"/>
      <c r="AX11099"/>
      <c r="AY11099"/>
      <c r="AZ11099"/>
      <c r="BA11099"/>
      <c r="BB11099"/>
      <c r="BC11099"/>
      <c r="BD11099"/>
    </row>
    <row r="11100" spans="1:56" s="4" customFormat="1" x14ac:dyDescent="0.2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  <c r="AF11100"/>
      <c r="AG11100"/>
      <c r="AH11100"/>
      <c r="AI11100"/>
      <c r="AJ11100"/>
      <c r="AK11100"/>
      <c r="AL11100"/>
      <c r="AM11100"/>
      <c r="AN11100"/>
      <c r="AO11100"/>
      <c r="AP11100"/>
      <c r="AQ11100"/>
      <c r="AR11100"/>
      <c r="AS11100"/>
      <c r="AT11100"/>
      <c r="AU11100"/>
      <c r="AV11100"/>
      <c r="AW11100"/>
      <c r="AX11100"/>
      <c r="AY11100"/>
      <c r="AZ11100"/>
      <c r="BA11100"/>
      <c r="BB11100"/>
      <c r="BC11100"/>
      <c r="BD11100"/>
    </row>
    <row r="11101" spans="1:56" s="4" customFormat="1" x14ac:dyDescent="0.2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  <c r="AF11101"/>
      <c r="AG11101"/>
      <c r="AH11101"/>
      <c r="AI11101"/>
      <c r="AJ11101"/>
      <c r="AK11101"/>
      <c r="AL11101"/>
      <c r="AM11101"/>
      <c r="AN11101"/>
      <c r="AO11101"/>
      <c r="AP11101"/>
      <c r="AQ11101"/>
      <c r="AR11101"/>
      <c r="AS11101"/>
      <c r="AT11101"/>
      <c r="AU11101"/>
      <c r="AV11101"/>
      <c r="AW11101"/>
      <c r="AX11101"/>
      <c r="AY11101"/>
      <c r="AZ11101"/>
      <c r="BA11101"/>
      <c r="BB11101"/>
      <c r="BC11101"/>
      <c r="BD11101"/>
    </row>
    <row r="11102" spans="1:56" s="4" customFormat="1" x14ac:dyDescent="0.2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  <c r="AF11102"/>
      <c r="AG11102"/>
      <c r="AH11102"/>
      <c r="AI11102"/>
      <c r="AJ11102"/>
      <c r="AK11102"/>
      <c r="AL11102"/>
      <c r="AM11102"/>
      <c r="AN11102"/>
      <c r="AO11102"/>
      <c r="AP11102"/>
      <c r="AQ11102"/>
      <c r="AR11102"/>
      <c r="AS11102"/>
      <c r="AT11102"/>
      <c r="AU11102"/>
      <c r="AV11102"/>
      <c r="AW11102"/>
      <c r="AX11102"/>
      <c r="AY11102"/>
      <c r="AZ11102"/>
      <c r="BA11102"/>
      <c r="BB11102"/>
      <c r="BC11102"/>
      <c r="BD11102"/>
    </row>
    <row r="11103" spans="1:56" s="4" customFormat="1" x14ac:dyDescent="0.2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  <c r="AF11103"/>
      <c r="AG11103"/>
      <c r="AH11103"/>
      <c r="AI11103"/>
      <c r="AJ11103"/>
      <c r="AK11103"/>
      <c r="AL11103"/>
      <c r="AM11103"/>
      <c r="AN11103"/>
      <c r="AO11103"/>
      <c r="AP11103"/>
      <c r="AQ11103"/>
      <c r="AR11103"/>
      <c r="AS11103"/>
      <c r="AT11103"/>
      <c r="AU11103"/>
      <c r="AV11103"/>
      <c r="AW11103"/>
      <c r="AX11103"/>
      <c r="AY11103"/>
      <c r="AZ11103"/>
      <c r="BA11103"/>
      <c r="BB11103"/>
      <c r="BC11103"/>
      <c r="BD11103"/>
    </row>
    <row r="11104" spans="1:56" s="4" customFormat="1" x14ac:dyDescent="0.2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  <c r="AF11104"/>
      <c r="AG11104"/>
      <c r="AH11104"/>
      <c r="AI11104"/>
      <c r="AJ11104"/>
      <c r="AK11104"/>
      <c r="AL11104"/>
      <c r="AM11104"/>
      <c r="AN11104"/>
      <c r="AO11104"/>
      <c r="AP11104"/>
      <c r="AQ11104"/>
      <c r="AR11104"/>
      <c r="AS11104"/>
      <c r="AT11104"/>
      <c r="AU11104"/>
      <c r="AV11104"/>
      <c r="AW11104"/>
      <c r="AX11104"/>
      <c r="AY11104"/>
      <c r="AZ11104"/>
      <c r="BA11104"/>
      <c r="BB11104"/>
      <c r="BC11104"/>
      <c r="BD11104"/>
    </row>
    <row r="11105" spans="1:56" s="4" customFormat="1" x14ac:dyDescent="0.2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  <c r="AF11105"/>
      <c r="AG11105"/>
      <c r="AH11105"/>
      <c r="AI11105"/>
      <c r="AJ11105"/>
      <c r="AK11105"/>
      <c r="AL11105"/>
      <c r="AM11105"/>
      <c r="AN11105"/>
      <c r="AO11105"/>
      <c r="AP11105"/>
      <c r="AQ11105"/>
      <c r="AR11105"/>
      <c r="AS11105"/>
      <c r="AT11105"/>
      <c r="AU11105"/>
      <c r="AV11105"/>
      <c r="AW11105"/>
      <c r="AX11105"/>
      <c r="AY11105"/>
      <c r="AZ11105"/>
      <c r="BA11105"/>
      <c r="BB11105"/>
      <c r="BC11105"/>
      <c r="BD11105"/>
    </row>
    <row r="11106" spans="1:56" s="4" customFormat="1" x14ac:dyDescent="0.2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  <c r="AF11106"/>
      <c r="AG11106"/>
      <c r="AH11106"/>
      <c r="AI11106"/>
      <c r="AJ11106"/>
      <c r="AK11106"/>
      <c r="AL11106"/>
      <c r="AM11106"/>
      <c r="AN11106"/>
      <c r="AO11106"/>
      <c r="AP11106"/>
      <c r="AQ11106"/>
      <c r="AR11106"/>
      <c r="AS11106"/>
      <c r="AT11106"/>
      <c r="AU11106"/>
      <c r="AV11106"/>
      <c r="AW11106"/>
      <c r="AX11106"/>
      <c r="AY11106"/>
      <c r="AZ11106"/>
      <c r="BA11106"/>
      <c r="BB11106"/>
      <c r="BC11106"/>
      <c r="BD11106"/>
    </row>
    <row r="11107" spans="1:56" s="4" customFormat="1" x14ac:dyDescent="0.2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  <c r="AF11107"/>
      <c r="AG11107"/>
      <c r="AH11107"/>
      <c r="AI11107"/>
      <c r="AJ11107"/>
      <c r="AK11107"/>
      <c r="AL11107"/>
      <c r="AM11107"/>
      <c r="AN11107"/>
      <c r="AO11107"/>
      <c r="AP11107"/>
      <c r="AQ11107"/>
      <c r="AR11107"/>
      <c r="AS11107"/>
      <c r="AT11107"/>
      <c r="AU11107"/>
      <c r="AV11107"/>
      <c r="AW11107"/>
      <c r="AX11107"/>
      <c r="AY11107"/>
      <c r="AZ11107"/>
      <c r="BA11107"/>
      <c r="BB11107"/>
      <c r="BC11107"/>
      <c r="BD11107"/>
    </row>
    <row r="11108" spans="1:56" s="4" customFormat="1" x14ac:dyDescent="0.2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  <c r="AF11108"/>
      <c r="AG11108"/>
      <c r="AH11108"/>
      <c r="AI11108"/>
      <c r="AJ11108"/>
      <c r="AK11108"/>
      <c r="AL11108"/>
      <c r="AM11108"/>
      <c r="AN11108"/>
      <c r="AO11108"/>
      <c r="AP11108"/>
      <c r="AQ11108"/>
      <c r="AR11108"/>
      <c r="AS11108"/>
      <c r="AT11108"/>
      <c r="AU11108"/>
      <c r="AV11108"/>
      <c r="AW11108"/>
      <c r="AX11108"/>
      <c r="AY11108"/>
      <c r="AZ11108"/>
      <c r="BA11108"/>
      <c r="BB11108"/>
      <c r="BC11108"/>
      <c r="BD11108"/>
    </row>
    <row r="11109" spans="1:56" s="4" customFormat="1" x14ac:dyDescent="0.2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  <c r="AF11109"/>
      <c r="AG11109"/>
      <c r="AH11109"/>
      <c r="AI11109"/>
      <c r="AJ11109"/>
      <c r="AK11109"/>
      <c r="AL11109"/>
      <c r="AM11109"/>
      <c r="AN11109"/>
      <c r="AO11109"/>
      <c r="AP11109"/>
      <c r="AQ11109"/>
      <c r="AR11109"/>
      <c r="AS11109"/>
      <c r="AT11109"/>
      <c r="AU11109"/>
      <c r="AV11109"/>
      <c r="AW11109"/>
      <c r="AX11109"/>
      <c r="AY11109"/>
      <c r="AZ11109"/>
      <c r="BA11109"/>
      <c r="BB11109"/>
      <c r="BC11109"/>
      <c r="BD11109"/>
    </row>
    <row r="11110" spans="1:56" s="4" customFormat="1" x14ac:dyDescent="0.2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  <c r="AF11110"/>
      <c r="AG11110"/>
      <c r="AH11110"/>
      <c r="AI11110"/>
      <c r="AJ11110"/>
      <c r="AK11110"/>
      <c r="AL11110"/>
      <c r="AM11110"/>
      <c r="AN11110"/>
      <c r="AO11110"/>
      <c r="AP11110"/>
      <c r="AQ11110"/>
      <c r="AR11110"/>
      <c r="AS11110"/>
      <c r="AT11110"/>
      <c r="AU11110"/>
      <c r="AV11110"/>
      <c r="AW11110"/>
      <c r="AX11110"/>
      <c r="AY11110"/>
      <c r="AZ11110"/>
      <c r="BA11110"/>
      <c r="BB11110"/>
      <c r="BC11110"/>
      <c r="BD11110"/>
    </row>
    <row r="11111" spans="1:56" s="4" customFormat="1" x14ac:dyDescent="0.2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  <c r="AF11111"/>
      <c r="AG11111"/>
      <c r="AH11111"/>
      <c r="AI11111"/>
      <c r="AJ11111"/>
      <c r="AK11111"/>
      <c r="AL11111"/>
      <c r="AM11111"/>
      <c r="AN11111"/>
      <c r="AO11111"/>
      <c r="AP11111"/>
      <c r="AQ11111"/>
      <c r="AR11111"/>
      <c r="AS11111"/>
      <c r="AT11111"/>
      <c r="AU11111"/>
      <c r="AV11111"/>
      <c r="AW11111"/>
      <c r="AX11111"/>
      <c r="AY11111"/>
      <c r="AZ11111"/>
      <c r="BA11111"/>
      <c r="BB11111"/>
      <c r="BC11111"/>
      <c r="BD11111"/>
    </row>
    <row r="11112" spans="1:56" s="4" customFormat="1" x14ac:dyDescent="0.2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  <c r="AF11112"/>
      <c r="AG11112"/>
      <c r="AH11112"/>
      <c r="AI11112"/>
      <c r="AJ11112"/>
      <c r="AK11112"/>
      <c r="AL11112"/>
      <c r="AM11112"/>
      <c r="AN11112"/>
      <c r="AO11112"/>
      <c r="AP11112"/>
      <c r="AQ11112"/>
      <c r="AR11112"/>
      <c r="AS11112"/>
      <c r="AT11112"/>
      <c r="AU11112"/>
      <c r="AV11112"/>
      <c r="AW11112"/>
      <c r="AX11112"/>
      <c r="AY11112"/>
      <c r="AZ11112"/>
      <c r="BA11112"/>
      <c r="BB11112"/>
      <c r="BC11112"/>
      <c r="BD11112"/>
    </row>
    <row r="11113" spans="1:56" s="4" customFormat="1" x14ac:dyDescent="0.2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  <c r="AF11113"/>
      <c r="AG11113"/>
      <c r="AH11113"/>
      <c r="AI11113"/>
      <c r="AJ11113"/>
      <c r="AK11113"/>
      <c r="AL11113"/>
      <c r="AM11113"/>
      <c r="AN11113"/>
      <c r="AO11113"/>
      <c r="AP11113"/>
      <c r="AQ11113"/>
      <c r="AR11113"/>
      <c r="AS11113"/>
      <c r="AT11113"/>
      <c r="AU11113"/>
      <c r="AV11113"/>
      <c r="AW11113"/>
      <c r="AX11113"/>
      <c r="AY11113"/>
      <c r="AZ11113"/>
      <c r="BA11113"/>
      <c r="BB11113"/>
      <c r="BC11113"/>
      <c r="BD11113"/>
    </row>
    <row r="11114" spans="1:56" s="4" customFormat="1" x14ac:dyDescent="0.2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  <c r="AF11114"/>
      <c r="AG11114"/>
      <c r="AH11114"/>
      <c r="AI11114"/>
      <c r="AJ11114"/>
      <c r="AK11114"/>
      <c r="AL11114"/>
      <c r="AM11114"/>
      <c r="AN11114"/>
      <c r="AO11114"/>
      <c r="AP11114"/>
      <c r="AQ11114"/>
      <c r="AR11114"/>
      <c r="AS11114"/>
      <c r="AT11114"/>
      <c r="AU11114"/>
      <c r="AV11114"/>
      <c r="AW11114"/>
      <c r="AX11114"/>
      <c r="AY11114"/>
      <c r="AZ11114"/>
      <c r="BA11114"/>
      <c r="BB11114"/>
      <c r="BC11114"/>
      <c r="BD11114"/>
    </row>
    <row r="11115" spans="1:56" s="4" customFormat="1" x14ac:dyDescent="0.2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  <c r="AF11115"/>
      <c r="AG11115"/>
      <c r="AH11115"/>
      <c r="AI11115"/>
      <c r="AJ11115"/>
      <c r="AK11115"/>
      <c r="AL11115"/>
      <c r="AM11115"/>
      <c r="AN11115"/>
      <c r="AO11115"/>
      <c r="AP11115"/>
      <c r="AQ11115"/>
      <c r="AR11115"/>
      <c r="AS11115"/>
      <c r="AT11115"/>
      <c r="AU11115"/>
      <c r="AV11115"/>
      <c r="AW11115"/>
      <c r="AX11115"/>
      <c r="AY11115"/>
      <c r="AZ11115"/>
      <c r="BA11115"/>
      <c r="BB11115"/>
      <c r="BC11115"/>
      <c r="BD11115"/>
    </row>
    <row r="11116" spans="1:56" s="4" customFormat="1" x14ac:dyDescent="0.2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  <c r="AF11116"/>
      <c r="AG11116"/>
      <c r="AH11116"/>
      <c r="AI11116"/>
      <c r="AJ11116"/>
      <c r="AK11116"/>
      <c r="AL11116"/>
      <c r="AM11116"/>
      <c r="AN11116"/>
      <c r="AO11116"/>
      <c r="AP11116"/>
      <c r="AQ11116"/>
      <c r="AR11116"/>
      <c r="AS11116"/>
      <c r="AT11116"/>
      <c r="AU11116"/>
      <c r="AV11116"/>
      <c r="AW11116"/>
      <c r="AX11116"/>
      <c r="AY11116"/>
      <c r="AZ11116"/>
      <c r="BA11116"/>
      <c r="BB11116"/>
      <c r="BC11116"/>
      <c r="BD11116"/>
    </row>
    <row r="11117" spans="1:56" s="4" customFormat="1" x14ac:dyDescent="0.2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  <c r="AF11117"/>
      <c r="AG11117"/>
      <c r="AH11117"/>
      <c r="AI11117"/>
      <c r="AJ11117"/>
      <c r="AK11117"/>
      <c r="AL11117"/>
      <c r="AM11117"/>
      <c r="AN11117"/>
      <c r="AO11117"/>
      <c r="AP11117"/>
      <c r="AQ11117"/>
      <c r="AR11117"/>
      <c r="AS11117"/>
      <c r="AT11117"/>
      <c r="AU11117"/>
      <c r="AV11117"/>
      <c r="AW11117"/>
      <c r="AX11117"/>
      <c r="AY11117"/>
      <c r="AZ11117"/>
      <c r="BA11117"/>
      <c r="BB11117"/>
      <c r="BC11117"/>
      <c r="BD11117"/>
    </row>
    <row r="11118" spans="1:56" s="4" customFormat="1" x14ac:dyDescent="0.2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  <c r="AF11118"/>
      <c r="AG11118"/>
      <c r="AH11118"/>
      <c r="AI11118"/>
      <c r="AJ11118"/>
      <c r="AK11118"/>
      <c r="AL11118"/>
      <c r="AM11118"/>
      <c r="AN11118"/>
      <c r="AO11118"/>
      <c r="AP11118"/>
      <c r="AQ11118"/>
      <c r="AR11118"/>
      <c r="AS11118"/>
      <c r="AT11118"/>
      <c r="AU11118"/>
      <c r="AV11118"/>
      <c r="AW11118"/>
      <c r="AX11118"/>
      <c r="AY11118"/>
      <c r="AZ11118"/>
      <c r="BA11118"/>
      <c r="BB11118"/>
      <c r="BC11118"/>
      <c r="BD11118"/>
    </row>
    <row r="11119" spans="1:56" s="4" customFormat="1" x14ac:dyDescent="0.2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  <c r="AF11119"/>
      <c r="AG11119"/>
      <c r="AH11119"/>
      <c r="AI11119"/>
      <c r="AJ11119"/>
      <c r="AK11119"/>
      <c r="AL11119"/>
      <c r="AM11119"/>
      <c r="AN11119"/>
      <c r="AO11119"/>
      <c r="AP11119"/>
      <c r="AQ11119"/>
      <c r="AR11119"/>
      <c r="AS11119"/>
      <c r="AT11119"/>
      <c r="AU11119"/>
      <c r="AV11119"/>
      <c r="AW11119"/>
      <c r="AX11119"/>
      <c r="AY11119"/>
      <c r="AZ11119"/>
      <c r="BA11119"/>
      <c r="BB11119"/>
      <c r="BC11119"/>
      <c r="BD11119"/>
    </row>
    <row r="11120" spans="1:56" s="4" customFormat="1" x14ac:dyDescent="0.2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  <c r="AF11120"/>
      <c r="AG11120"/>
      <c r="AH11120"/>
      <c r="AI11120"/>
      <c r="AJ11120"/>
      <c r="AK11120"/>
      <c r="AL11120"/>
      <c r="AM11120"/>
      <c r="AN11120"/>
      <c r="AO11120"/>
      <c r="AP11120"/>
      <c r="AQ11120"/>
      <c r="AR11120"/>
      <c r="AS11120"/>
      <c r="AT11120"/>
      <c r="AU11120"/>
      <c r="AV11120"/>
      <c r="AW11120"/>
      <c r="AX11120"/>
      <c r="AY11120"/>
      <c r="AZ11120"/>
      <c r="BA11120"/>
      <c r="BB11120"/>
      <c r="BC11120"/>
      <c r="BD11120"/>
    </row>
    <row r="11121" spans="1:56" s="4" customFormat="1" x14ac:dyDescent="0.2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  <c r="AF11121"/>
      <c r="AG11121"/>
      <c r="AH11121"/>
      <c r="AI11121"/>
      <c r="AJ11121"/>
      <c r="AK11121"/>
      <c r="AL11121"/>
      <c r="AM11121"/>
      <c r="AN11121"/>
      <c r="AO11121"/>
      <c r="AP11121"/>
      <c r="AQ11121"/>
      <c r="AR11121"/>
      <c r="AS11121"/>
      <c r="AT11121"/>
      <c r="AU11121"/>
      <c r="AV11121"/>
      <c r="AW11121"/>
      <c r="AX11121"/>
      <c r="AY11121"/>
      <c r="AZ11121"/>
      <c r="BA11121"/>
      <c r="BB11121"/>
      <c r="BC11121"/>
      <c r="BD11121"/>
    </row>
    <row r="11122" spans="1:56" s="4" customFormat="1" x14ac:dyDescent="0.2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  <c r="AF11122"/>
      <c r="AG11122"/>
      <c r="AH11122"/>
      <c r="AI11122"/>
      <c r="AJ11122"/>
      <c r="AK11122"/>
      <c r="AL11122"/>
      <c r="AM11122"/>
      <c r="AN11122"/>
      <c r="AO11122"/>
      <c r="AP11122"/>
      <c r="AQ11122"/>
      <c r="AR11122"/>
      <c r="AS11122"/>
      <c r="AT11122"/>
      <c r="AU11122"/>
      <c r="AV11122"/>
      <c r="AW11122"/>
      <c r="AX11122"/>
      <c r="AY11122"/>
      <c r="AZ11122"/>
      <c r="BA11122"/>
      <c r="BB11122"/>
      <c r="BC11122"/>
      <c r="BD11122"/>
    </row>
    <row r="11123" spans="1:56" s="4" customFormat="1" x14ac:dyDescent="0.2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  <c r="AF11123"/>
      <c r="AG11123"/>
      <c r="AH11123"/>
      <c r="AI11123"/>
      <c r="AJ11123"/>
      <c r="AK11123"/>
      <c r="AL11123"/>
      <c r="AM11123"/>
      <c r="AN11123"/>
      <c r="AO11123"/>
      <c r="AP11123"/>
      <c r="AQ11123"/>
      <c r="AR11123"/>
      <c r="AS11123"/>
      <c r="AT11123"/>
      <c r="AU11123"/>
      <c r="AV11123"/>
      <c r="AW11123"/>
      <c r="AX11123"/>
      <c r="AY11123"/>
      <c r="AZ11123"/>
      <c r="BA11123"/>
      <c r="BB11123"/>
      <c r="BC11123"/>
      <c r="BD11123"/>
    </row>
    <row r="11124" spans="1:56" s="4" customFormat="1" x14ac:dyDescent="0.2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  <c r="AF11124"/>
      <c r="AG11124"/>
      <c r="AH11124"/>
      <c r="AI11124"/>
      <c r="AJ11124"/>
      <c r="AK11124"/>
      <c r="AL11124"/>
      <c r="AM11124"/>
      <c r="AN11124"/>
      <c r="AO11124"/>
      <c r="AP11124"/>
      <c r="AQ11124"/>
      <c r="AR11124"/>
      <c r="AS11124"/>
      <c r="AT11124"/>
      <c r="AU11124"/>
      <c r="AV11124"/>
      <c r="AW11124"/>
      <c r="AX11124"/>
      <c r="AY11124"/>
      <c r="AZ11124"/>
      <c r="BA11124"/>
      <c r="BB11124"/>
      <c r="BC11124"/>
      <c r="BD11124"/>
    </row>
    <row r="11125" spans="1:56" s="4" customFormat="1" x14ac:dyDescent="0.2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  <c r="AF11125"/>
      <c r="AG11125"/>
      <c r="AH11125"/>
      <c r="AI11125"/>
      <c r="AJ11125"/>
      <c r="AK11125"/>
      <c r="AL11125"/>
      <c r="AM11125"/>
      <c r="AN11125"/>
      <c r="AO11125"/>
      <c r="AP11125"/>
      <c r="AQ11125"/>
      <c r="AR11125"/>
      <c r="AS11125"/>
      <c r="AT11125"/>
      <c r="AU11125"/>
      <c r="AV11125"/>
      <c r="AW11125"/>
      <c r="AX11125"/>
      <c r="AY11125"/>
      <c r="AZ11125"/>
      <c r="BA11125"/>
      <c r="BB11125"/>
      <c r="BC11125"/>
      <c r="BD11125"/>
    </row>
    <row r="11126" spans="1:56" s="4" customFormat="1" x14ac:dyDescent="0.2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  <c r="AF11126"/>
      <c r="AG11126"/>
      <c r="AH11126"/>
      <c r="AI11126"/>
      <c r="AJ11126"/>
      <c r="AK11126"/>
      <c r="AL11126"/>
      <c r="AM11126"/>
      <c r="AN11126"/>
      <c r="AO11126"/>
      <c r="AP11126"/>
      <c r="AQ11126"/>
      <c r="AR11126"/>
      <c r="AS11126"/>
      <c r="AT11126"/>
      <c r="AU11126"/>
      <c r="AV11126"/>
      <c r="AW11126"/>
      <c r="AX11126"/>
      <c r="AY11126"/>
      <c r="AZ11126"/>
      <c r="BA11126"/>
      <c r="BB11126"/>
      <c r="BC11126"/>
      <c r="BD11126"/>
    </row>
    <row r="11127" spans="1:56" s="4" customFormat="1" x14ac:dyDescent="0.2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  <c r="AF11127"/>
      <c r="AG11127"/>
      <c r="AH11127"/>
      <c r="AI11127"/>
      <c r="AJ11127"/>
      <c r="AK11127"/>
      <c r="AL11127"/>
      <c r="AM11127"/>
      <c r="AN11127"/>
      <c r="AO11127"/>
      <c r="AP11127"/>
      <c r="AQ11127"/>
      <c r="AR11127"/>
      <c r="AS11127"/>
      <c r="AT11127"/>
      <c r="AU11127"/>
      <c r="AV11127"/>
      <c r="AW11127"/>
      <c r="AX11127"/>
      <c r="AY11127"/>
      <c r="AZ11127"/>
      <c r="BA11127"/>
      <c r="BB11127"/>
      <c r="BC11127"/>
      <c r="BD11127"/>
    </row>
    <row r="11128" spans="1:56" s="4" customFormat="1" x14ac:dyDescent="0.2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  <c r="AF11128"/>
      <c r="AG11128"/>
      <c r="AH11128"/>
      <c r="AI11128"/>
      <c r="AJ11128"/>
      <c r="AK11128"/>
      <c r="AL11128"/>
      <c r="AM11128"/>
      <c r="AN11128"/>
      <c r="AO11128"/>
      <c r="AP11128"/>
      <c r="AQ11128"/>
      <c r="AR11128"/>
      <c r="AS11128"/>
      <c r="AT11128"/>
      <c r="AU11128"/>
      <c r="AV11128"/>
      <c r="AW11128"/>
      <c r="AX11128"/>
      <c r="AY11128"/>
      <c r="AZ11128"/>
      <c r="BA11128"/>
      <c r="BB11128"/>
      <c r="BC11128"/>
      <c r="BD11128"/>
    </row>
    <row r="11129" spans="1:56" s="4" customFormat="1" x14ac:dyDescent="0.2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  <c r="AF11129"/>
      <c r="AG11129"/>
      <c r="AH11129"/>
      <c r="AI11129"/>
      <c r="AJ11129"/>
      <c r="AK11129"/>
      <c r="AL11129"/>
      <c r="AM11129"/>
      <c r="AN11129"/>
      <c r="AO11129"/>
      <c r="AP11129"/>
      <c r="AQ11129"/>
      <c r="AR11129"/>
      <c r="AS11129"/>
      <c r="AT11129"/>
      <c r="AU11129"/>
      <c r="AV11129"/>
      <c r="AW11129"/>
      <c r="AX11129"/>
      <c r="AY11129"/>
      <c r="AZ11129"/>
      <c r="BA11129"/>
      <c r="BB11129"/>
      <c r="BC11129"/>
      <c r="BD11129"/>
    </row>
    <row r="11130" spans="1:56" s="4" customFormat="1" x14ac:dyDescent="0.2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  <c r="AF11130"/>
      <c r="AG11130"/>
      <c r="AH11130"/>
      <c r="AI11130"/>
      <c r="AJ11130"/>
      <c r="AK11130"/>
      <c r="AL11130"/>
      <c r="AM11130"/>
      <c r="AN11130"/>
      <c r="AO11130"/>
      <c r="AP11130"/>
      <c r="AQ11130"/>
      <c r="AR11130"/>
      <c r="AS11130"/>
      <c r="AT11130"/>
      <c r="AU11130"/>
      <c r="AV11130"/>
      <c r="AW11130"/>
      <c r="AX11130"/>
      <c r="AY11130"/>
      <c r="AZ11130"/>
      <c r="BA11130"/>
      <c r="BB11130"/>
      <c r="BC11130"/>
      <c r="BD11130"/>
    </row>
    <row r="11131" spans="1:56" s="4" customFormat="1" x14ac:dyDescent="0.2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  <c r="AF11131"/>
      <c r="AG11131"/>
      <c r="AH11131"/>
      <c r="AI11131"/>
      <c r="AJ11131"/>
      <c r="AK11131"/>
      <c r="AL11131"/>
      <c r="AM11131"/>
      <c r="AN11131"/>
      <c r="AO11131"/>
      <c r="AP11131"/>
      <c r="AQ11131"/>
      <c r="AR11131"/>
      <c r="AS11131"/>
      <c r="AT11131"/>
      <c r="AU11131"/>
      <c r="AV11131"/>
      <c r="AW11131"/>
      <c r="AX11131"/>
      <c r="AY11131"/>
      <c r="AZ11131"/>
      <c r="BA11131"/>
      <c r="BB11131"/>
      <c r="BC11131"/>
      <c r="BD11131"/>
    </row>
    <row r="11132" spans="1:56" s="4" customFormat="1" x14ac:dyDescent="0.2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  <c r="AF11132"/>
      <c r="AG11132"/>
      <c r="AH11132"/>
      <c r="AI11132"/>
      <c r="AJ11132"/>
      <c r="AK11132"/>
      <c r="AL11132"/>
      <c r="AM11132"/>
      <c r="AN11132"/>
      <c r="AO11132"/>
      <c r="AP11132"/>
      <c r="AQ11132"/>
      <c r="AR11132"/>
      <c r="AS11132"/>
      <c r="AT11132"/>
      <c r="AU11132"/>
      <c r="AV11132"/>
      <c r="AW11132"/>
      <c r="AX11132"/>
      <c r="AY11132"/>
      <c r="AZ11132"/>
      <c r="BA11132"/>
      <c r="BB11132"/>
      <c r="BC11132"/>
      <c r="BD11132"/>
    </row>
    <row r="11133" spans="1:56" s="4" customFormat="1" x14ac:dyDescent="0.2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  <c r="AF11133"/>
      <c r="AG11133"/>
      <c r="AH11133"/>
      <c r="AI11133"/>
      <c r="AJ11133"/>
      <c r="AK11133"/>
      <c r="AL11133"/>
      <c r="AM11133"/>
      <c r="AN11133"/>
      <c r="AO11133"/>
      <c r="AP11133"/>
      <c r="AQ11133"/>
      <c r="AR11133"/>
      <c r="AS11133"/>
      <c r="AT11133"/>
      <c r="AU11133"/>
      <c r="AV11133"/>
      <c r="AW11133"/>
      <c r="AX11133"/>
      <c r="AY11133"/>
      <c r="AZ11133"/>
      <c r="BA11133"/>
      <c r="BB11133"/>
      <c r="BC11133"/>
      <c r="BD11133"/>
    </row>
    <row r="11134" spans="1:56" s="4" customFormat="1" x14ac:dyDescent="0.2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  <c r="AF11134"/>
      <c r="AG11134"/>
      <c r="AH11134"/>
      <c r="AI11134"/>
      <c r="AJ11134"/>
      <c r="AK11134"/>
      <c r="AL11134"/>
      <c r="AM11134"/>
      <c r="AN11134"/>
      <c r="AO11134"/>
      <c r="AP11134"/>
      <c r="AQ11134"/>
      <c r="AR11134"/>
      <c r="AS11134"/>
      <c r="AT11134"/>
      <c r="AU11134"/>
      <c r="AV11134"/>
      <c r="AW11134"/>
      <c r="AX11134"/>
      <c r="AY11134"/>
      <c r="AZ11134"/>
      <c r="BA11134"/>
      <c r="BB11134"/>
      <c r="BC11134"/>
      <c r="BD11134"/>
    </row>
    <row r="11135" spans="1:56" s="4" customFormat="1" x14ac:dyDescent="0.2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  <c r="AF11135"/>
      <c r="AG11135"/>
      <c r="AH11135"/>
      <c r="AI11135"/>
      <c r="AJ11135"/>
      <c r="AK11135"/>
      <c r="AL11135"/>
      <c r="AM11135"/>
      <c r="AN11135"/>
      <c r="AO11135"/>
      <c r="AP11135"/>
      <c r="AQ11135"/>
      <c r="AR11135"/>
      <c r="AS11135"/>
      <c r="AT11135"/>
      <c r="AU11135"/>
      <c r="AV11135"/>
      <c r="AW11135"/>
      <c r="AX11135"/>
      <c r="AY11135"/>
      <c r="AZ11135"/>
      <c r="BA11135"/>
      <c r="BB11135"/>
      <c r="BC11135"/>
      <c r="BD11135"/>
    </row>
    <row r="11136" spans="1:56" s="4" customFormat="1" x14ac:dyDescent="0.2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  <c r="AF11136"/>
      <c r="AG11136"/>
      <c r="AH11136"/>
      <c r="AI11136"/>
      <c r="AJ11136"/>
      <c r="AK11136"/>
      <c r="AL11136"/>
      <c r="AM11136"/>
      <c r="AN11136"/>
      <c r="AO11136"/>
      <c r="AP11136"/>
      <c r="AQ11136"/>
      <c r="AR11136"/>
      <c r="AS11136"/>
      <c r="AT11136"/>
      <c r="AU11136"/>
      <c r="AV11136"/>
      <c r="AW11136"/>
      <c r="AX11136"/>
      <c r="AY11136"/>
      <c r="AZ11136"/>
      <c r="BA11136"/>
      <c r="BB11136"/>
      <c r="BC11136"/>
      <c r="BD11136"/>
    </row>
    <row r="11137" spans="1:56" s="4" customFormat="1" x14ac:dyDescent="0.2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  <c r="AF11137"/>
      <c r="AG11137"/>
      <c r="AH11137"/>
      <c r="AI11137"/>
      <c r="AJ11137"/>
      <c r="AK11137"/>
      <c r="AL11137"/>
      <c r="AM11137"/>
      <c r="AN11137"/>
      <c r="AO11137"/>
      <c r="AP11137"/>
      <c r="AQ11137"/>
      <c r="AR11137"/>
      <c r="AS11137"/>
      <c r="AT11137"/>
      <c r="AU11137"/>
      <c r="AV11137"/>
      <c r="AW11137"/>
      <c r="AX11137"/>
      <c r="AY11137"/>
      <c r="AZ11137"/>
      <c r="BA11137"/>
      <c r="BB11137"/>
      <c r="BC11137"/>
      <c r="BD11137"/>
    </row>
    <row r="11138" spans="1:56" s="4" customFormat="1" x14ac:dyDescent="0.2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  <c r="AF11138"/>
      <c r="AG11138"/>
      <c r="AH11138"/>
      <c r="AI11138"/>
      <c r="AJ11138"/>
      <c r="AK11138"/>
      <c r="AL11138"/>
      <c r="AM11138"/>
      <c r="AN11138"/>
      <c r="AO11138"/>
      <c r="AP11138"/>
      <c r="AQ11138"/>
      <c r="AR11138"/>
      <c r="AS11138"/>
      <c r="AT11138"/>
      <c r="AU11138"/>
      <c r="AV11138"/>
      <c r="AW11138"/>
      <c r="AX11138"/>
      <c r="AY11138"/>
      <c r="AZ11138"/>
      <c r="BA11138"/>
      <c r="BB11138"/>
      <c r="BC11138"/>
      <c r="BD11138"/>
    </row>
    <row r="11139" spans="1:56" s="4" customFormat="1" x14ac:dyDescent="0.2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  <c r="AF11139"/>
      <c r="AG11139"/>
      <c r="AH11139"/>
      <c r="AI11139"/>
      <c r="AJ11139"/>
      <c r="AK11139"/>
      <c r="AL11139"/>
      <c r="AM11139"/>
      <c r="AN11139"/>
      <c r="AO11139"/>
      <c r="AP11139"/>
      <c r="AQ11139"/>
      <c r="AR11139"/>
      <c r="AS11139"/>
      <c r="AT11139"/>
      <c r="AU11139"/>
      <c r="AV11139"/>
      <c r="AW11139"/>
      <c r="AX11139"/>
      <c r="AY11139"/>
      <c r="AZ11139"/>
      <c r="BA11139"/>
      <c r="BB11139"/>
      <c r="BC11139"/>
      <c r="BD11139"/>
    </row>
    <row r="11140" spans="1:56" s="4" customFormat="1" x14ac:dyDescent="0.2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  <c r="AF11140"/>
      <c r="AG11140"/>
      <c r="AH11140"/>
      <c r="AI11140"/>
      <c r="AJ11140"/>
      <c r="AK11140"/>
      <c r="AL11140"/>
      <c r="AM11140"/>
      <c r="AN11140"/>
      <c r="AO11140"/>
      <c r="AP11140"/>
      <c r="AQ11140"/>
      <c r="AR11140"/>
      <c r="AS11140"/>
      <c r="AT11140"/>
      <c r="AU11140"/>
      <c r="AV11140"/>
      <c r="AW11140"/>
      <c r="AX11140"/>
      <c r="AY11140"/>
      <c r="AZ11140"/>
      <c r="BA11140"/>
      <c r="BB11140"/>
      <c r="BC11140"/>
      <c r="BD11140"/>
    </row>
    <row r="11141" spans="1:56" s="4" customFormat="1" x14ac:dyDescent="0.2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  <c r="AF11141"/>
      <c r="AG11141"/>
      <c r="AH11141"/>
      <c r="AI11141"/>
      <c r="AJ11141"/>
      <c r="AK11141"/>
      <c r="AL11141"/>
      <c r="AM11141"/>
      <c r="AN11141"/>
      <c r="AO11141"/>
      <c r="AP11141"/>
      <c r="AQ11141"/>
      <c r="AR11141"/>
      <c r="AS11141"/>
      <c r="AT11141"/>
      <c r="AU11141"/>
      <c r="AV11141"/>
      <c r="AW11141"/>
      <c r="AX11141"/>
      <c r="AY11141"/>
      <c r="AZ11141"/>
      <c r="BA11141"/>
      <c r="BB11141"/>
      <c r="BC11141"/>
      <c r="BD11141"/>
    </row>
    <row r="11142" spans="1:56" s="4" customFormat="1" x14ac:dyDescent="0.2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  <c r="AF11142"/>
      <c r="AG11142"/>
      <c r="AH11142"/>
      <c r="AI11142"/>
      <c r="AJ11142"/>
      <c r="AK11142"/>
      <c r="AL11142"/>
      <c r="AM11142"/>
      <c r="AN11142"/>
      <c r="AO11142"/>
      <c r="AP11142"/>
      <c r="AQ11142"/>
      <c r="AR11142"/>
      <c r="AS11142"/>
      <c r="AT11142"/>
      <c r="AU11142"/>
      <c r="AV11142"/>
      <c r="AW11142"/>
      <c r="AX11142"/>
      <c r="AY11142"/>
      <c r="AZ11142"/>
      <c r="BA11142"/>
      <c r="BB11142"/>
      <c r="BC11142"/>
      <c r="BD11142"/>
    </row>
    <row r="11143" spans="1:56" s="4" customFormat="1" x14ac:dyDescent="0.2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  <c r="AF11143"/>
      <c r="AG11143"/>
      <c r="AH11143"/>
      <c r="AI11143"/>
      <c r="AJ11143"/>
      <c r="AK11143"/>
      <c r="AL11143"/>
      <c r="AM11143"/>
      <c r="AN11143"/>
      <c r="AO11143"/>
      <c r="AP11143"/>
      <c r="AQ11143"/>
      <c r="AR11143"/>
      <c r="AS11143"/>
      <c r="AT11143"/>
      <c r="AU11143"/>
      <c r="AV11143"/>
      <c r="AW11143"/>
      <c r="AX11143"/>
      <c r="AY11143"/>
      <c r="AZ11143"/>
      <c r="BA11143"/>
      <c r="BB11143"/>
      <c r="BC11143"/>
      <c r="BD11143"/>
    </row>
    <row r="11144" spans="1:56" s="4" customFormat="1" x14ac:dyDescent="0.2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  <c r="AF11144"/>
      <c r="AG11144"/>
      <c r="AH11144"/>
      <c r="AI11144"/>
      <c r="AJ11144"/>
      <c r="AK11144"/>
      <c r="AL11144"/>
      <c r="AM11144"/>
      <c r="AN11144"/>
      <c r="AO11144"/>
      <c r="AP11144"/>
      <c r="AQ11144"/>
      <c r="AR11144"/>
      <c r="AS11144"/>
      <c r="AT11144"/>
      <c r="AU11144"/>
      <c r="AV11144"/>
      <c r="AW11144"/>
      <c r="AX11144"/>
      <c r="AY11144"/>
      <c r="AZ11144"/>
      <c r="BA11144"/>
      <c r="BB11144"/>
      <c r="BC11144"/>
      <c r="BD11144"/>
    </row>
    <row r="11145" spans="1:56" s="4" customFormat="1" x14ac:dyDescent="0.2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  <c r="AF11145"/>
      <c r="AG11145"/>
      <c r="AH11145"/>
      <c r="AI11145"/>
      <c r="AJ11145"/>
      <c r="AK11145"/>
      <c r="AL11145"/>
      <c r="AM11145"/>
      <c r="AN11145"/>
      <c r="AO11145"/>
      <c r="AP11145"/>
      <c r="AQ11145"/>
      <c r="AR11145"/>
      <c r="AS11145"/>
      <c r="AT11145"/>
      <c r="AU11145"/>
      <c r="AV11145"/>
      <c r="AW11145"/>
      <c r="AX11145"/>
      <c r="AY11145"/>
      <c r="AZ11145"/>
      <c r="BA11145"/>
      <c r="BB11145"/>
      <c r="BC11145"/>
      <c r="BD11145"/>
    </row>
    <row r="11146" spans="1:56" s="4" customFormat="1" x14ac:dyDescent="0.2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  <c r="AF11146"/>
      <c r="AG11146"/>
      <c r="AH11146"/>
      <c r="AI11146"/>
      <c r="AJ11146"/>
      <c r="AK11146"/>
      <c r="AL11146"/>
      <c r="AM11146"/>
      <c r="AN11146"/>
      <c r="AO11146"/>
      <c r="AP11146"/>
      <c r="AQ11146"/>
      <c r="AR11146"/>
      <c r="AS11146"/>
      <c r="AT11146"/>
      <c r="AU11146"/>
      <c r="AV11146"/>
      <c r="AW11146"/>
      <c r="AX11146"/>
      <c r="AY11146"/>
      <c r="AZ11146"/>
      <c r="BA11146"/>
      <c r="BB11146"/>
      <c r="BC11146"/>
      <c r="BD11146"/>
    </row>
    <row r="11147" spans="1:56" s="4" customFormat="1" x14ac:dyDescent="0.2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  <c r="AF11147"/>
      <c r="AG11147"/>
      <c r="AH11147"/>
      <c r="AI11147"/>
      <c r="AJ11147"/>
      <c r="AK11147"/>
      <c r="AL11147"/>
      <c r="AM11147"/>
      <c r="AN11147"/>
      <c r="AO11147"/>
      <c r="AP11147"/>
      <c r="AQ11147"/>
      <c r="AR11147"/>
      <c r="AS11147"/>
      <c r="AT11147"/>
      <c r="AU11147"/>
      <c r="AV11147"/>
      <c r="AW11147"/>
      <c r="AX11147"/>
      <c r="AY11147"/>
      <c r="AZ11147"/>
      <c r="BA11147"/>
      <c r="BB11147"/>
      <c r="BC11147"/>
      <c r="BD11147"/>
    </row>
    <row r="11148" spans="1:56" s="4" customFormat="1" x14ac:dyDescent="0.2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  <c r="AE11148"/>
      <c r="AF11148"/>
      <c r="AG11148"/>
      <c r="AH11148"/>
      <c r="AI11148"/>
      <c r="AJ11148"/>
      <c r="AK11148"/>
      <c r="AL11148"/>
      <c r="AM11148"/>
      <c r="AN11148"/>
      <c r="AO11148"/>
      <c r="AP11148"/>
      <c r="AQ11148"/>
      <c r="AR11148"/>
      <c r="AS11148"/>
      <c r="AT11148"/>
      <c r="AU11148"/>
      <c r="AV11148"/>
      <c r="AW11148"/>
      <c r="AX11148"/>
      <c r="AY11148"/>
      <c r="AZ11148"/>
      <c r="BA11148"/>
      <c r="BB11148"/>
      <c r="BC11148"/>
      <c r="BD11148"/>
    </row>
    <row r="11149" spans="1:56" s="4" customFormat="1" x14ac:dyDescent="0.2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  <c r="AF11149"/>
      <c r="AG11149"/>
      <c r="AH11149"/>
      <c r="AI11149"/>
      <c r="AJ11149"/>
      <c r="AK11149"/>
      <c r="AL11149"/>
      <c r="AM11149"/>
      <c r="AN11149"/>
      <c r="AO11149"/>
      <c r="AP11149"/>
      <c r="AQ11149"/>
      <c r="AR11149"/>
      <c r="AS11149"/>
      <c r="AT11149"/>
      <c r="AU11149"/>
      <c r="AV11149"/>
      <c r="AW11149"/>
      <c r="AX11149"/>
      <c r="AY11149"/>
      <c r="AZ11149"/>
      <c r="BA11149"/>
      <c r="BB11149"/>
      <c r="BC11149"/>
      <c r="BD11149"/>
    </row>
    <row r="11150" spans="1:56" s="4" customFormat="1" x14ac:dyDescent="0.2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  <c r="AF11150"/>
      <c r="AG11150"/>
      <c r="AH11150"/>
      <c r="AI11150"/>
      <c r="AJ11150"/>
      <c r="AK11150"/>
      <c r="AL11150"/>
      <c r="AM11150"/>
      <c r="AN11150"/>
      <c r="AO11150"/>
      <c r="AP11150"/>
      <c r="AQ11150"/>
      <c r="AR11150"/>
      <c r="AS11150"/>
      <c r="AT11150"/>
      <c r="AU11150"/>
      <c r="AV11150"/>
      <c r="AW11150"/>
      <c r="AX11150"/>
      <c r="AY11150"/>
      <c r="AZ11150"/>
      <c r="BA11150"/>
      <c r="BB11150"/>
      <c r="BC11150"/>
      <c r="BD11150"/>
    </row>
    <row r="11151" spans="1:56" s="4" customFormat="1" x14ac:dyDescent="0.2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  <c r="AF11151"/>
      <c r="AG11151"/>
      <c r="AH11151"/>
      <c r="AI11151"/>
      <c r="AJ11151"/>
      <c r="AK11151"/>
      <c r="AL11151"/>
      <c r="AM11151"/>
      <c r="AN11151"/>
      <c r="AO11151"/>
      <c r="AP11151"/>
      <c r="AQ11151"/>
      <c r="AR11151"/>
      <c r="AS11151"/>
      <c r="AT11151"/>
      <c r="AU11151"/>
      <c r="AV11151"/>
      <c r="AW11151"/>
      <c r="AX11151"/>
      <c r="AY11151"/>
      <c r="AZ11151"/>
      <c r="BA11151"/>
      <c r="BB11151"/>
      <c r="BC11151"/>
      <c r="BD11151"/>
    </row>
    <row r="11152" spans="1:56" s="4" customFormat="1" x14ac:dyDescent="0.2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  <c r="AF11152"/>
      <c r="AG11152"/>
      <c r="AH11152"/>
      <c r="AI11152"/>
      <c r="AJ11152"/>
      <c r="AK11152"/>
      <c r="AL11152"/>
      <c r="AM11152"/>
      <c r="AN11152"/>
      <c r="AO11152"/>
      <c r="AP11152"/>
      <c r="AQ11152"/>
      <c r="AR11152"/>
      <c r="AS11152"/>
      <c r="AT11152"/>
      <c r="AU11152"/>
      <c r="AV11152"/>
      <c r="AW11152"/>
      <c r="AX11152"/>
      <c r="AY11152"/>
      <c r="AZ11152"/>
      <c r="BA11152"/>
      <c r="BB11152"/>
      <c r="BC11152"/>
      <c r="BD11152"/>
    </row>
    <row r="11153" spans="1:56" s="4" customFormat="1" x14ac:dyDescent="0.2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  <c r="AF11153"/>
      <c r="AG11153"/>
      <c r="AH11153"/>
      <c r="AI11153"/>
      <c r="AJ11153"/>
      <c r="AK11153"/>
      <c r="AL11153"/>
      <c r="AM11153"/>
      <c r="AN11153"/>
      <c r="AO11153"/>
      <c r="AP11153"/>
      <c r="AQ11153"/>
      <c r="AR11153"/>
      <c r="AS11153"/>
      <c r="AT11153"/>
      <c r="AU11153"/>
      <c r="AV11153"/>
      <c r="AW11153"/>
      <c r="AX11153"/>
      <c r="AY11153"/>
      <c r="AZ11153"/>
      <c r="BA11153"/>
      <c r="BB11153"/>
      <c r="BC11153"/>
      <c r="BD11153"/>
    </row>
    <row r="11154" spans="1:56" s="4" customFormat="1" x14ac:dyDescent="0.2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  <c r="AF11154"/>
      <c r="AG11154"/>
      <c r="AH11154"/>
      <c r="AI11154"/>
      <c r="AJ11154"/>
      <c r="AK11154"/>
      <c r="AL11154"/>
      <c r="AM11154"/>
      <c r="AN11154"/>
      <c r="AO11154"/>
      <c r="AP11154"/>
      <c r="AQ11154"/>
      <c r="AR11154"/>
      <c r="AS11154"/>
      <c r="AT11154"/>
      <c r="AU11154"/>
      <c r="AV11154"/>
      <c r="AW11154"/>
      <c r="AX11154"/>
      <c r="AY11154"/>
      <c r="AZ11154"/>
      <c r="BA11154"/>
      <c r="BB11154"/>
      <c r="BC11154"/>
      <c r="BD11154"/>
    </row>
    <row r="11155" spans="1:56" s="4" customFormat="1" x14ac:dyDescent="0.2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  <c r="AE11155"/>
      <c r="AF11155"/>
      <c r="AG11155"/>
      <c r="AH11155"/>
      <c r="AI11155"/>
      <c r="AJ11155"/>
      <c r="AK11155"/>
      <c r="AL11155"/>
      <c r="AM11155"/>
      <c r="AN11155"/>
      <c r="AO11155"/>
      <c r="AP11155"/>
      <c r="AQ11155"/>
      <c r="AR11155"/>
      <c r="AS11155"/>
      <c r="AT11155"/>
      <c r="AU11155"/>
      <c r="AV11155"/>
      <c r="AW11155"/>
      <c r="AX11155"/>
      <c r="AY11155"/>
      <c r="AZ11155"/>
      <c r="BA11155"/>
      <c r="BB11155"/>
      <c r="BC11155"/>
      <c r="BD11155"/>
    </row>
    <row r="11156" spans="1:56" s="4" customFormat="1" x14ac:dyDescent="0.2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  <c r="AF11156"/>
      <c r="AG11156"/>
      <c r="AH11156"/>
      <c r="AI11156"/>
      <c r="AJ11156"/>
      <c r="AK11156"/>
      <c r="AL11156"/>
      <c r="AM11156"/>
      <c r="AN11156"/>
      <c r="AO11156"/>
      <c r="AP11156"/>
      <c r="AQ11156"/>
      <c r="AR11156"/>
      <c r="AS11156"/>
      <c r="AT11156"/>
      <c r="AU11156"/>
      <c r="AV11156"/>
      <c r="AW11156"/>
      <c r="AX11156"/>
      <c r="AY11156"/>
      <c r="AZ11156"/>
      <c r="BA11156"/>
      <c r="BB11156"/>
      <c r="BC11156"/>
      <c r="BD11156"/>
    </row>
    <row r="11157" spans="1:56" s="4" customFormat="1" x14ac:dyDescent="0.2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  <c r="AF11157"/>
      <c r="AG11157"/>
      <c r="AH11157"/>
      <c r="AI11157"/>
      <c r="AJ11157"/>
      <c r="AK11157"/>
      <c r="AL11157"/>
      <c r="AM11157"/>
      <c r="AN11157"/>
      <c r="AO11157"/>
      <c r="AP11157"/>
      <c r="AQ11157"/>
      <c r="AR11157"/>
      <c r="AS11157"/>
      <c r="AT11157"/>
      <c r="AU11157"/>
      <c r="AV11157"/>
      <c r="AW11157"/>
      <c r="AX11157"/>
      <c r="AY11157"/>
      <c r="AZ11157"/>
      <c r="BA11157"/>
      <c r="BB11157"/>
      <c r="BC11157"/>
      <c r="BD11157"/>
    </row>
    <row r="11158" spans="1:56" s="4" customFormat="1" x14ac:dyDescent="0.2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  <c r="AF11158"/>
      <c r="AG11158"/>
      <c r="AH11158"/>
      <c r="AI11158"/>
      <c r="AJ11158"/>
      <c r="AK11158"/>
      <c r="AL11158"/>
      <c r="AM11158"/>
      <c r="AN11158"/>
      <c r="AO11158"/>
      <c r="AP11158"/>
      <c r="AQ11158"/>
      <c r="AR11158"/>
      <c r="AS11158"/>
      <c r="AT11158"/>
      <c r="AU11158"/>
      <c r="AV11158"/>
      <c r="AW11158"/>
      <c r="AX11158"/>
      <c r="AY11158"/>
      <c r="AZ11158"/>
      <c r="BA11158"/>
      <c r="BB11158"/>
      <c r="BC11158"/>
      <c r="BD11158"/>
    </row>
    <row r="11159" spans="1:56" s="4" customFormat="1" x14ac:dyDescent="0.2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  <c r="AF11159"/>
      <c r="AG11159"/>
      <c r="AH11159"/>
      <c r="AI11159"/>
      <c r="AJ11159"/>
      <c r="AK11159"/>
      <c r="AL11159"/>
      <c r="AM11159"/>
      <c r="AN11159"/>
      <c r="AO11159"/>
      <c r="AP11159"/>
      <c r="AQ11159"/>
      <c r="AR11159"/>
      <c r="AS11159"/>
      <c r="AT11159"/>
      <c r="AU11159"/>
      <c r="AV11159"/>
      <c r="AW11159"/>
      <c r="AX11159"/>
      <c r="AY11159"/>
      <c r="AZ11159"/>
      <c r="BA11159"/>
      <c r="BB11159"/>
      <c r="BC11159"/>
      <c r="BD11159"/>
    </row>
    <row r="11160" spans="1:56" s="4" customFormat="1" x14ac:dyDescent="0.2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  <c r="AF11160"/>
      <c r="AG11160"/>
      <c r="AH11160"/>
      <c r="AI11160"/>
      <c r="AJ11160"/>
      <c r="AK11160"/>
      <c r="AL11160"/>
      <c r="AM11160"/>
      <c r="AN11160"/>
      <c r="AO11160"/>
      <c r="AP11160"/>
      <c r="AQ11160"/>
      <c r="AR11160"/>
      <c r="AS11160"/>
      <c r="AT11160"/>
      <c r="AU11160"/>
      <c r="AV11160"/>
      <c r="AW11160"/>
      <c r="AX11160"/>
      <c r="AY11160"/>
      <c r="AZ11160"/>
      <c r="BA11160"/>
      <c r="BB11160"/>
      <c r="BC11160"/>
      <c r="BD11160"/>
    </row>
    <row r="11161" spans="1:56" s="4" customFormat="1" x14ac:dyDescent="0.2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  <c r="AF11161"/>
      <c r="AG11161"/>
      <c r="AH11161"/>
      <c r="AI11161"/>
      <c r="AJ11161"/>
      <c r="AK11161"/>
      <c r="AL11161"/>
      <c r="AM11161"/>
      <c r="AN11161"/>
      <c r="AO11161"/>
      <c r="AP11161"/>
      <c r="AQ11161"/>
      <c r="AR11161"/>
      <c r="AS11161"/>
      <c r="AT11161"/>
      <c r="AU11161"/>
      <c r="AV11161"/>
      <c r="AW11161"/>
      <c r="AX11161"/>
      <c r="AY11161"/>
      <c r="AZ11161"/>
      <c r="BA11161"/>
      <c r="BB11161"/>
      <c r="BC11161"/>
      <c r="BD11161"/>
    </row>
    <row r="11162" spans="1:56" s="4" customFormat="1" x14ac:dyDescent="0.2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  <c r="AE11162"/>
      <c r="AF11162"/>
      <c r="AG11162"/>
      <c r="AH11162"/>
      <c r="AI11162"/>
      <c r="AJ11162"/>
      <c r="AK11162"/>
      <c r="AL11162"/>
      <c r="AM11162"/>
      <c r="AN11162"/>
      <c r="AO11162"/>
      <c r="AP11162"/>
      <c r="AQ11162"/>
      <c r="AR11162"/>
      <c r="AS11162"/>
      <c r="AT11162"/>
      <c r="AU11162"/>
      <c r="AV11162"/>
      <c r="AW11162"/>
      <c r="AX11162"/>
      <c r="AY11162"/>
      <c r="AZ11162"/>
      <c r="BA11162"/>
      <c r="BB11162"/>
      <c r="BC11162"/>
      <c r="BD11162"/>
    </row>
    <row r="11163" spans="1:56" s="4" customFormat="1" x14ac:dyDescent="0.2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  <c r="AF11163"/>
      <c r="AG11163"/>
      <c r="AH11163"/>
      <c r="AI11163"/>
      <c r="AJ11163"/>
      <c r="AK11163"/>
      <c r="AL11163"/>
      <c r="AM11163"/>
      <c r="AN11163"/>
      <c r="AO11163"/>
      <c r="AP11163"/>
      <c r="AQ11163"/>
      <c r="AR11163"/>
      <c r="AS11163"/>
      <c r="AT11163"/>
      <c r="AU11163"/>
      <c r="AV11163"/>
      <c r="AW11163"/>
      <c r="AX11163"/>
      <c r="AY11163"/>
      <c r="AZ11163"/>
      <c r="BA11163"/>
      <c r="BB11163"/>
      <c r="BC11163"/>
      <c r="BD11163"/>
    </row>
    <row r="11164" spans="1:56" s="4" customFormat="1" x14ac:dyDescent="0.2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  <c r="AF11164"/>
      <c r="AG11164"/>
      <c r="AH11164"/>
      <c r="AI11164"/>
      <c r="AJ11164"/>
      <c r="AK11164"/>
      <c r="AL11164"/>
      <c r="AM11164"/>
      <c r="AN11164"/>
      <c r="AO11164"/>
      <c r="AP11164"/>
      <c r="AQ11164"/>
      <c r="AR11164"/>
      <c r="AS11164"/>
      <c r="AT11164"/>
      <c r="AU11164"/>
      <c r="AV11164"/>
      <c r="AW11164"/>
      <c r="AX11164"/>
      <c r="AY11164"/>
      <c r="AZ11164"/>
      <c r="BA11164"/>
      <c r="BB11164"/>
      <c r="BC11164"/>
      <c r="BD11164"/>
    </row>
    <row r="11165" spans="1:56" s="4" customFormat="1" x14ac:dyDescent="0.2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  <c r="AF11165"/>
      <c r="AG11165"/>
      <c r="AH11165"/>
      <c r="AI11165"/>
      <c r="AJ11165"/>
      <c r="AK11165"/>
      <c r="AL11165"/>
      <c r="AM11165"/>
      <c r="AN11165"/>
      <c r="AO11165"/>
      <c r="AP11165"/>
      <c r="AQ11165"/>
      <c r="AR11165"/>
      <c r="AS11165"/>
      <c r="AT11165"/>
      <c r="AU11165"/>
      <c r="AV11165"/>
      <c r="AW11165"/>
      <c r="AX11165"/>
      <c r="AY11165"/>
      <c r="AZ11165"/>
      <c r="BA11165"/>
      <c r="BB11165"/>
      <c r="BC11165"/>
      <c r="BD11165"/>
    </row>
    <row r="11166" spans="1:56" s="4" customFormat="1" x14ac:dyDescent="0.2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  <c r="AF11166"/>
      <c r="AG11166"/>
      <c r="AH11166"/>
      <c r="AI11166"/>
      <c r="AJ11166"/>
      <c r="AK11166"/>
      <c r="AL11166"/>
      <c r="AM11166"/>
      <c r="AN11166"/>
      <c r="AO11166"/>
      <c r="AP11166"/>
      <c r="AQ11166"/>
      <c r="AR11166"/>
      <c r="AS11166"/>
      <c r="AT11166"/>
      <c r="AU11166"/>
      <c r="AV11166"/>
      <c r="AW11166"/>
      <c r="AX11166"/>
      <c r="AY11166"/>
      <c r="AZ11166"/>
      <c r="BA11166"/>
      <c r="BB11166"/>
      <c r="BC11166"/>
      <c r="BD11166"/>
    </row>
    <row r="11167" spans="1:56" s="4" customFormat="1" x14ac:dyDescent="0.2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  <c r="AF11167"/>
      <c r="AG11167"/>
      <c r="AH11167"/>
      <c r="AI11167"/>
      <c r="AJ11167"/>
      <c r="AK11167"/>
      <c r="AL11167"/>
      <c r="AM11167"/>
      <c r="AN11167"/>
      <c r="AO11167"/>
      <c r="AP11167"/>
      <c r="AQ11167"/>
      <c r="AR11167"/>
      <c r="AS11167"/>
      <c r="AT11167"/>
      <c r="AU11167"/>
      <c r="AV11167"/>
      <c r="AW11167"/>
      <c r="AX11167"/>
      <c r="AY11167"/>
      <c r="AZ11167"/>
      <c r="BA11167"/>
      <c r="BB11167"/>
      <c r="BC11167"/>
      <c r="BD11167"/>
    </row>
    <row r="11168" spans="1:56" s="4" customFormat="1" x14ac:dyDescent="0.2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  <c r="AF11168"/>
      <c r="AG11168"/>
      <c r="AH11168"/>
      <c r="AI11168"/>
      <c r="AJ11168"/>
      <c r="AK11168"/>
      <c r="AL11168"/>
      <c r="AM11168"/>
      <c r="AN11168"/>
      <c r="AO11168"/>
      <c r="AP11168"/>
      <c r="AQ11168"/>
      <c r="AR11168"/>
      <c r="AS11168"/>
      <c r="AT11168"/>
      <c r="AU11168"/>
      <c r="AV11168"/>
      <c r="AW11168"/>
      <c r="AX11168"/>
      <c r="AY11168"/>
      <c r="AZ11168"/>
      <c r="BA11168"/>
      <c r="BB11168"/>
      <c r="BC11168"/>
      <c r="BD11168"/>
    </row>
    <row r="11169" spans="1:56" s="4" customFormat="1" x14ac:dyDescent="0.2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  <c r="AE11169"/>
      <c r="AF11169"/>
      <c r="AG11169"/>
      <c r="AH11169"/>
      <c r="AI11169"/>
      <c r="AJ11169"/>
      <c r="AK11169"/>
      <c r="AL11169"/>
      <c r="AM11169"/>
      <c r="AN11169"/>
      <c r="AO11169"/>
      <c r="AP11169"/>
      <c r="AQ11169"/>
      <c r="AR11169"/>
      <c r="AS11169"/>
      <c r="AT11169"/>
      <c r="AU11169"/>
      <c r="AV11169"/>
      <c r="AW11169"/>
      <c r="AX11169"/>
      <c r="AY11169"/>
      <c r="AZ11169"/>
      <c r="BA11169"/>
      <c r="BB11169"/>
      <c r="BC11169"/>
      <c r="BD11169"/>
    </row>
    <row r="11170" spans="1:56" s="4" customFormat="1" x14ac:dyDescent="0.2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  <c r="AF11170"/>
      <c r="AG11170"/>
      <c r="AH11170"/>
      <c r="AI11170"/>
      <c r="AJ11170"/>
      <c r="AK11170"/>
      <c r="AL11170"/>
      <c r="AM11170"/>
      <c r="AN11170"/>
      <c r="AO11170"/>
      <c r="AP11170"/>
      <c r="AQ11170"/>
      <c r="AR11170"/>
      <c r="AS11170"/>
      <c r="AT11170"/>
      <c r="AU11170"/>
      <c r="AV11170"/>
      <c r="AW11170"/>
      <c r="AX11170"/>
      <c r="AY11170"/>
      <c r="AZ11170"/>
      <c r="BA11170"/>
      <c r="BB11170"/>
      <c r="BC11170"/>
      <c r="BD11170"/>
    </row>
    <row r="11171" spans="1:56" s="4" customFormat="1" x14ac:dyDescent="0.2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  <c r="AF11171"/>
      <c r="AG11171"/>
      <c r="AH11171"/>
      <c r="AI11171"/>
      <c r="AJ11171"/>
      <c r="AK11171"/>
      <c r="AL11171"/>
      <c r="AM11171"/>
      <c r="AN11171"/>
      <c r="AO11171"/>
      <c r="AP11171"/>
      <c r="AQ11171"/>
      <c r="AR11171"/>
      <c r="AS11171"/>
      <c r="AT11171"/>
      <c r="AU11171"/>
      <c r="AV11171"/>
      <c r="AW11171"/>
      <c r="AX11171"/>
      <c r="AY11171"/>
      <c r="AZ11171"/>
      <c r="BA11171"/>
      <c r="BB11171"/>
      <c r="BC11171"/>
      <c r="BD11171"/>
    </row>
    <row r="11172" spans="1:56" s="4" customFormat="1" x14ac:dyDescent="0.2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  <c r="AF11172"/>
      <c r="AG11172"/>
      <c r="AH11172"/>
      <c r="AI11172"/>
      <c r="AJ11172"/>
      <c r="AK11172"/>
      <c r="AL11172"/>
      <c r="AM11172"/>
      <c r="AN11172"/>
      <c r="AO11172"/>
      <c r="AP11172"/>
      <c r="AQ11172"/>
      <c r="AR11172"/>
      <c r="AS11172"/>
      <c r="AT11172"/>
      <c r="AU11172"/>
      <c r="AV11172"/>
      <c r="AW11172"/>
      <c r="AX11172"/>
      <c r="AY11172"/>
      <c r="AZ11172"/>
      <c r="BA11172"/>
      <c r="BB11172"/>
      <c r="BC11172"/>
      <c r="BD11172"/>
    </row>
    <row r="11173" spans="1:56" s="4" customFormat="1" x14ac:dyDescent="0.2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  <c r="AF11173"/>
      <c r="AG11173"/>
      <c r="AH11173"/>
      <c r="AI11173"/>
      <c r="AJ11173"/>
      <c r="AK11173"/>
      <c r="AL11173"/>
      <c r="AM11173"/>
      <c r="AN11173"/>
      <c r="AO11173"/>
      <c r="AP11173"/>
      <c r="AQ11173"/>
      <c r="AR11173"/>
      <c r="AS11173"/>
      <c r="AT11173"/>
      <c r="AU11173"/>
      <c r="AV11173"/>
      <c r="AW11173"/>
      <c r="AX11173"/>
      <c r="AY11173"/>
      <c r="AZ11173"/>
      <c r="BA11173"/>
      <c r="BB11173"/>
      <c r="BC11173"/>
      <c r="BD11173"/>
    </row>
    <row r="11174" spans="1:56" s="4" customFormat="1" x14ac:dyDescent="0.2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  <c r="AF11174"/>
      <c r="AG11174"/>
      <c r="AH11174"/>
      <c r="AI11174"/>
      <c r="AJ11174"/>
      <c r="AK11174"/>
      <c r="AL11174"/>
      <c r="AM11174"/>
      <c r="AN11174"/>
      <c r="AO11174"/>
      <c r="AP11174"/>
      <c r="AQ11174"/>
      <c r="AR11174"/>
      <c r="AS11174"/>
      <c r="AT11174"/>
      <c r="AU11174"/>
      <c r="AV11174"/>
      <c r="AW11174"/>
      <c r="AX11174"/>
      <c r="AY11174"/>
      <c r="AZ11174"/>
      <c r="BA11174"/>
      <c r="BB11174"/>
      <c r="BC11174"/>
      <c r="BD11174"/>
    </row>
    <row r="11175" spans="1:56" s="4" customFormat="1" x14ac:dyDescent="0.2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  <c r="AF11175"/>
      <c r="AG11175"/>
      <c r="AH11175"/>
      <c r="AI11175"/>
      <c r="AJ11175"/>
      <c r="AK11175"/>
      <c r="AL11175"/>
      <c r="AM11175"/>
      <c r="AN11175"/>
      <c r="AO11175"/>
      <c r="AP11175"/>
      <c r="AQ11175"/>
      <c r="AR11175"/>
      <c r="AS11175"/>
      <c r="AT11175"/>
      <c r="AU11175"/>
      <c r="AV11175"/>
      <c r="AW11175"/>
      <c r="AX11175"/>
      <c r="AY11175"/>
      <c r="AZ11175"/>
      <c r="BA11175"/>
      <c r="BB11175"/>
      <c r="BC11175"/>
      <c r="BD11175"/>
    </row>
    <row r="11176" spans="1:56" s="4" customFormat="1" x14ac:dyDescent="0.2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  <c r="AE11176"/>
      <c r="AF11176"/>
      <c r="AG11176"/>
      <c r="AH11176"/>
      <c r="AI11176"/>
      <c r="AJ11176"/>
      <c r="AK11176"/>
      <c r="AL11176"/>
      <c r="AM11176"/>
      <c r="AN11176"/>
      <c r="AO11176"/>
      <c r="AP11176"/>
      <c r="AQ11176"/>
      <c r="AR11176"/>
      <c r="AS11176"/>
      <c r="AT11176"/>
      <c r="AU11176"/>
      <c r="AV11176"/>
      <c r="AW11176"/>
      <c r="AX11176"/>
      <c r="AY11176"/>
      <c r="AZ11176"/>
      <c r="BA11176"/>
      <c r="BB11176"/>
      <c r="BC11176"/>
      <c r="BD11176"/>
    </row>
    <row r="11177" spans="1:56" s="4" customFormat="1" x14ac:dyDescent="0.2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  <c r="AF11177"/>
      <c r="AG11177"/>
      <c r="AH11177"/>
      <c r="AI11177"/>
      <c r="AJ11177"/>
      <c r="AK11177"/>
      <c r="AL11177"/>
      <c r="AM11177"/>
      <c r="AN11177"/>
      <c r="AO11177"/>
      <c r="AP11177"/>
      <c r="AQ11177"/>
      <c r="AR11177"/>
      <c r="AS11177"/>
      <c r="AT11177"/>
      <c r="AU11177"/>
      <c r="AV11177"/>
      <c r="AW11177"/>
      <c r="AX11177"/>
      <c r="AY11177"/>
      <c r="AZ11177"/>
      <c r="BA11177"/>
      <c r="BB11177"/>
      <c r="BC11177"/>
      <c r="BD11177"/>
    </row>
    <row r="11178" spans="1:56" s="4" customFormat="1" x14ac:dyDescent="0.2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  <c r="AF11178"/>
      <c r="AG11178"/>
      <c r="AH11178"/>
      <c r="AI11178"/>
      <c r="AJ11178"/>
      <c r="AK11178"/>
      <c r="AL11178"/>
      <c r="AM11178"/>
      <c r="AN11178"/>
      <c r="AO11178"/>
      <c r="AP11178"/>
      <c r="AQ11178"/>
      <c r="AR11178"/>
      <c r="AS11178"/>
      <c r="AT11178"/>
      <c r="AU11178"/>
      <c r="AV11178"/>
      <c r="AW11178"/>
      <c r="AX11178"/>
      <c r="AY11178"/>
      <c r="AZ11178"/>
      <c r="BA11178"/>
      <c r="BB11178"/>
      <c r="BC11178"/>
      <c r="BD11178"/>
    </row>
    <row r="11179" spans="1:56" s="4" customFormat="1" x14ac:dyDescent="0.2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  <c r="AF11179"/>
      <c r="AG11179"/>
      <c r="AH11179"/>
      <c r="AI11179"/>
      <c r="AJ11179"/>
      <c r="AK11179"/>
      <c r="AL11179"/>
      <c r="AM11179"/>
      <c r="AN11179"/>
      <c r="AO11179"/>
      <c r="AP11179"/>
      <c r="AQ11179"/>
      <c r="AR11179"/>
      <c r="AS11179"/>
      <c r="AT11179"/>
      <c r="AU11179"/>
      <c r="AV11179"/>
      <c r="AW11179"/>
      <c r="AX11179"/>
      <c r="AY11179"/>
      <c r="AZ11179"/>
      <c r="BA11179"/>
      <c r="BB11179"/>
      <c r="BC11179"/>
      <c r="BD11179"/>
    </row>
    <row r="11180" spans="1:56" s="4" customFormat="1" x14ac:dyDescent="0.2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  <c r="AF11180"/>
      <c r="AG11180"/>
      <c r="AH11180"/>
      <c r="AI11180"/>
      <c r="AJ11180"/>
      <c r="AK11180"/>
      <c r="AL11180"/>
      <c r="AM11180"/>
      <c r="AN11180"/>
      <c r="AO11180"/>
      <c r="AP11180"/>
      <c r="AQ11180"/>
      <c r="AR11180"/>
      <c r="AS11180"/>
      <c r="AT11180"/>
      <c r="AU11180"/>
      <c r="AV11180"/>
      <c r="AW11180"/>
      <c r="AX11180"/>
      <c r="AY11180"/>
      <c r="AZ11180"/>
      <c r="BA11180"/>
      <c r="BB11180"/>
      <c r="BC11180"/>
      <c r="BD11180"/>
    </row>
    <row r="11181" spans="1:56" s="4" customFormat="1" x14ac:dyDescent="0.2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  <c r="AF11181"/>
      <c r="AG11181"/>
      <c r="AH11181"/>
      <c r="AI11181"/>
      <c r="AJ11181"/>
      <c r="AK11181"/>
      <c r="AL11181"/>
      <c r="AM11181"/>
      <c r="AN11181"/>
      <c r="AO11181"/>
      <c r="AP11181"/>
      <c r="AQ11181"/>
      <c r="AR11181"/>
      <c r="AS11181"/>
      <c r="AT11181"/>
      <c r="AU11181"/>
      <c r="AV11181"/>
      <c r="AW11181"/>
      <c r="AX11181"/>
      <c r="AY11181"/>
      <c r="AZ11181"/>
      <c r="BA11181"/>
      <c r="BB11181"/>
      <c r="BC11181"/>
      <c r="BD11181"/>
    </row>
    <row r="11182" spans="1:56" s="4" customFormat="1" x14ac:dyDescent="0.2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  <c r="AF11182"/>
      <c r="AG11182"/>
      <c r="AH11182"/>
      <c r="AI11182"/>
      <c r="AJ11182"/>
      <c r="AK11182"/>
      <c r="AL11182"/>
      <c r="AM11182"/>
      <c r="AN11182"/>
      <c r="AO11182"/>
      <c r="AP11182"/>
      <c r="AQ11182"/>
      <c r="AR11182"/>
      <c r="AS11182"/>
      <c r="AT11182"/>
      <c r="AU11182"/>
      <c r="AV11182"/>
      <c r="AW11182"/>
      <c r="AX11182"/>
      <c r="AY11182"/>
      <c r="AZ11182"/>
      <c r="BA11182"/>
      <c r="BB11182"/>
      <c r="BC11182"/>
      <c r="BD11182"/>
    </row>
    <row r="11183" spans="1:56" s="4" customFormat="1" x14ac:dyDescent="0.2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  <c r="AE11183"/>
      <c r="AF11183"/>
      <c r="AG11183"/>
      <c r="AH11183"/>
      <c r="AI11183"/>
      <c r="AJ11183"/>
      <c r="AK11183"/>
      <c r="AL11183"/>
      <c r="AM11183"/>
      <c r="AN11183"/>
      <c r="AO11183"/>
      <c r="AP11183"/>
      <c r="AQ11183"/>
      <c r="AR11183"/>
      <c r="AS11183"/>
      <c r="AT11183"/>
      <c r="AU11183"/>
      <c r="AV11183"/>
      <c r="AW11183"/>
      <c r="AX11183"/>
      <c r="AY11183"/>
      <c r="AZ11183"/>
      <c r="BA11183"/>
      <c r="BB11183"/>
      <c r="BC11183"/>
      <c r="BD11183"/>
    </row>
    <row r="11184" spans="1:56" s="4" customFormat="1" x14ac:dyDescent="0.2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  <c r="AF11184"/>
      <c r="AG11184"/>
      <c r="AH11184"/>
      <c r="AI11184"/>
      <c r="AJ11184"/>
      <c r="AK11184"/>
      <c r="AL11184"/>
      <c r="AM11184"/>
      <c r="AN11184"/>
      <c r="AO11184"/>
      <c r="AP11184"/>
      <c r="AQ11184"/>
      <c r="AR11184"/>
      <c r="AS11184"/>
      <c r="AT11184"/>
      <c r="AU11184"/>
      <c r="AV11184"/>
      <c r="AW11184"/>
      <c r="AX11184"/>
      <c r="AY11184"/>
      <c r="AZ11184"/>
      <c r="BA11184"/>
      <c r="BB11184"/>
      <c r="BC11184"/>
      <c r="BD11184"/>
    </row>
    <row r="11185" spans="1:56" s="4" customFormat="1" x14ac:dyDescent="0.2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  <c r="AF11185"/>
      <c r="AG11185"/>
      <c r="AH11185"/>
      <c r="AI11185"/>
      <c r="AJ11185"/>
      <c r="AK11185"/>
      <c r="AL11185"/>
      <c r="AM11185"/>
      <c r="AN11185"/>
      <c r="AO11185"/>
      <c r="AP11185"/>
      <c r="AQ11185"/>
      <c r="AR11185"/>
      <c r="AS11185"/>
      <c r="AT11185"/>
      <c r="AU11185"/>
      <c r="AV11185"/>
      <c r="AW11185"/>
      <c r="AX11185"/>
      <c r="AY11185"/>
      <c r="AZ11185"/>
      <c r="BA11185"/>
      <c r="BB11185"/>
      <c r="BC11185"/>
      <c r="BD11185"/>
    </row>
    <row r="11186" spans="1:56" s="4" customFormat="1" x14ac:dyDescent="0.2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  <c r="AF11186"/>
      <c r="AG11186"/>
      <c r="AH11186"/>
      <c r="AI11186"/>
      <c r="AJ11186"/>
      <c r="AK11186"/>
      <c r="AL11186"/>
      <c r="AM11186"/>
      <c r="AN11186"/>
      <c r="AO11186"/>
      <c r="AP11186"/>
      <c r="AQ11186"/>
      <c r="AR11186"/>
      <c r="AS11186"/>
      <c r="AT11186"/>
      <c r="AU11186"/>
      <c r="AV11186"/>
      <c r="AW11186"/>
      <c r="AX11186"/>
      <c r="AY11186"/>
      <c r="AZ11186"/>
      <c r="BA11186"/>
      <c r="BB11186"/>
      <c r="BC11186"/>
      <c r="BD11186"/>
    </row>
    <row r="11187" spans="1:56" s="4" customFormat="1" x14ac:dyDescent="0.2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  <c r="AF11187"/>
      <c r="AG11187"/>
      <c r="AH11187"/>
      <c r="AI11187"/>
      <c r="AJ11187"/>
      <c r="AK11187"/>
      <c r="AL11187"/>
      <c r="AM11187"/>
      <c r="AN11187"/>
      <c r="AO11187"/>
      <c r="AP11187"/>
      <c r="AQ11187"/>
      <c r="AR11187"/>
      <c r="AS11187"/>
      <c r="AT11187"/>
      <c r="AU11187"/>
      <c r="AV11187"/>
      <c r="AW11187"/>
      <c r="AX11187"/>
      <c r="AY11187"/>
      <c r="AZ11187"/>
      <c r="BA11187"/>
      <c r="BB11187"/>
      <c r="BC11187"/>
      <c r="BD11187"/>
    </row>
    <row r="11188" spans="1:56" s="4" customFormat="1" x14ac:dyDescent="0.2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  <c r="AF11188"/>
      <c r="AG11188"/>
      <c r="AH11188"/>
      <c r="AI11188"/>
      <c r="AJ11188"/>
      <c r="AK11188"/>
      <c r="AL11188"/>
      <c r="AM11188"/>
      <c r="AN11188"/>
      <c r="AO11188"/>
      <c r="AP11188"/>
      <c r="AQ11188"/>
      <c r="AR11188"/>
      <c r="AS11188"/>
      <c r="AT11188"/>
      <c r="AU11188"/>
      <c r="AV11188"/>
      <c r="AW11188"/>
      <c r="AX11188"/>
      <c r="AY11188"/>
      <c r="AZ11188"/>
      <c r="BA11188"/>
      <c r="BB11188"/>
      <c r="BC11188"/>
      <c r="BD11188"/>
    </row>
    <row r="11189" spans="1:56" s="4" customFormat="1" x14ac:dyDescent="0.2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  <c r="AF11189"/>
      <c r="AG11189"/>
      <c r="AH11189"/>
      <c r="AI11189"/>
      <c r="AJ11189"/>
      <c r="AK11189"/>
      <c r="AL11189"/>
      <c r="AM11189"/>
      <c r="AN11189"/>
      <c r="AO11189"/>
      <c r="AP11189"/>
      <c r="AQ11189"/>
      <c r="AR11189"/>
      <c r="AS11189"/>
      <c r="AT11189"/>
      <c r="AU11189"/>
      <c r="AV11189"/>
      <c r="AW11189"/>
      <c r="AX11189"/>
      <c r="AY11189"/>
      <c r="AZ11189"/>
      <c r="BA11189"/>
      <c r="BB11189"/>
      <c r="BC11189"/>
      <c r="BD11189"/>
    </row>
    <row r="11190" spans="1:56" s="4" customFormat="1" x14ac:dyDescent="0.2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  <c r="AF11190"/>
      <c r="AG11190"/>
      <c r="AH11190"/>
      <c r="AI11190"/>
      <c r="AJ11190"/>
      <c r="AK11190"/>
      <c r="AL11190"/>
      <c r="AM11190"/>
      <c r="AN11190"/>
      <c r="AO11190"/>
      <c r="AP11190"/>
      <c r="AQ11190"/>
      <c r="AR11190"/>
      <c r="AS11190"/>
      <c r="AT11190"/>
      <c r="AU11190"/>
      <c r="AV11190"/>
      <c r="AW11190"/>
      <c r="AX11190"/>
      <c r="AY11190"/>
      <c r="AZ11190"/>
      <c r="BA11190"/>
      <c r="BB11190"/>
      <c r="BC11190"/>
      <c r="BD11190"/>
    </row>
    <row r="11191" spans="1:56" s="4" customFormat="1" x14ac:dyDescent="0.2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  <c r="AF11191"/>
      <c r="AG11191"/>
      <c r="AH11191"/>
      <c r="AI11191"/>
      <c r="AJ11191"/>
      <c r="AK11191"/>
      <c r="AL11191"/>
      <c r="AM11191"/>
      <c r="AN11191"/>
      <c r="AO11191"/>
      <c r="AP11191"/>
      <c r="AQ11191"/>
      <c r="AR11191"/>
      <c r="AS11191"/>
      <c r="AT11191"/>
      <c r="AU11191"/>
      <c r="AV11191"/>
      <c r="AW11191"/>
      <c r="AX11191"/>
      <c r="AY11191"/>
      <c r="AZ11191"/>
      <c r="BA11191"/>
      <c r="BB11191"/>
      <c r="BC11191"/>
      <c r="BD11191"/>
    </row>
    <row r="11192" spans="1:56" s="4" customFormat="1" x14ac:dyDescent="0.2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  <c r="AF11192"/>
      <c r="AG11192"/>
      <c r="AH11192"/>
      <c r="AI11192"/>
      <c r="AJ11192"/>
      <c r="AK11192"/>
      <c r="AL11192"/>
      <c r="AM11192"/>
      <c r="AN11192"/>
      <c r="AO11192"/>
      <c r="AP11192"/>
      <c r="AQ11192"/>
      <c r="AR11192"/>
      <c r="AS11192"/>
      <c r="AT11192"/>
      <c r="AU11192"/>
      <c r="AV11192"/>
      <c r="AW11192"/>
      <c r="AX11192"/>
      <c r="AY11192"/>
      <c r="AZ11192"/>
      <c r="BA11192"/>
      <c r="BB11192"/>
      <c r="BC11192"/>
      <c r="BD11192"/>
    </row>
    <row r="11193" spans="1:56" s="4" customFormat="1" x14ac:dyDescent="0.2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  <c r="AF11193"/>
      <c r="AG11193"/>
      <c r="AH11193"/>
      <c r="AI11193"/>
      <c r="AJ11193"/>
      <c r="AK11193"/>
      <c r="AL11193"/>
      <c r="AM11193"/>
      <c r="AN11193"/>
      <c r="AO11193"/>
      <c r="AP11193"/>
      <c r="AQ11193"/>
      <c r="AR11193"/>
      <c r="AS11193"/>
      <c r="AT11193"/>
      <c r="AU11193"/>
      <c r="AV11193"/>
      <c r="AW11193"/>
      <c r="AX11193"/>
      <c r="AY11193"/>
      <c r="AZ11193"/>
      <c r="BA11193"/>
      <c r="BB11193"/>
      <c r="BC11193"/>
      <c r="BD11193"/>
    </row>
    <row r="11194" spans="1:56" s="4" customFormat="1" x14ac:dyDescent="0.2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  <c r="AE11194"/>
      <c r="AF11194"/>
      <c r="AG11194"/>
      <c r="AH11194"/>
      <c r="AI11194"/>
      <c r="AJ11194"/>
      <c r="AK11194"/>
      <c r="AL11194"/>
      <c r="AM11194"/>
      <c r="AN11194"/>
      <c r="AO11194"/>
      <c r="AP11194"/>
      <c r="AQ11194"/>
      <c r="AR11194"/>
      <c r="AS11194"/>
      <c r="AT11194"/>
      <c r="AU11194"/>
      <c r="AV11194"/>
      <c r="AW11194"/>
      <c r="AX11194"/>
      <c r="AY11194"/>
      <c r="AZ11194"/>
      <c r="BA11194"/>
      <c r="BB11194"/>
      <c r="BC11194"/>
      <c r="BD11194"/>
    </row>
    <row r="11195" spans="1:56" s="4" customFormat="1" x14ac:dyDescent="0.2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  <c r="AF11195"/>
      <c r="AG11195"/>
      <c r="AH11195"/>
      <c r="AI11195"/>
      <c r="AJ11195"/>
      <c r="AK11195"/>
      <c r="AL11195"/>
      <c r="AM11195"/>
      <c r="AN11195"/>
      <c r="AO11195"/>
      <c r="AP11195"/>
      <c r="AQ11195"/>
      <c r="AR11195"/>
      <c r="AS11195"/>
      <c r="AT11195"/>
      <c r="AU11195"/>
      <c r="AV11195"/>
      <c r="AW11195"/>
      <c r="AX11195"/>
      <c r="AY11195"/>
      <c r="AZ11195"/>
      <c r="BA11195"/>
      <c r="BB11195"/>
      <c r="BC11195"/>
      <c r="BD11195"/>
    </row>
    <row r="11196" spans="1:56" s="4" customFormat="1" x14ac:dyDescent="0.2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  <c r="AF11196"/>
      <c r="AG11196"/>
      <c r="AH11196"/>
      <c r="AI11196"/>
      <c r="AJ11196"/>
      <c r="AK11196"/>
      <c r="AL11196"/>
      <c r="AM11196"/>
      <c r="AN11196"/>
      <c r="AO11196"/>
      <c r="AP11196"/>
      <c r="AQ11196"/>
      <c r="AR11196"/>
      <c r="AS11196"/>
      <c r="AT11196"/>
      <c r="AU11196"/>
      <c r="AV11196"/>
      <c r="AW11196"/>
      <c r="AX11196"/>
      <c r="AY11196"/>
      <c r="AZ11196"/>
      <c r="BA11196"/>
      <c r="BB11196"/>
      <c r="BC11196"/>
      <c r="BD11196"/>
    </row>
    <row r="11197" spans="1:56" s="4" customFormat="1" x14ac:dyDescent="0.2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  <c r="AF11197"/>
      <c r="AG11197"/>
      <c r="AH11197"/>
      <c r="AI11197"/>
      <c r="AJ11197"/>
      <c r="AK11197"/>
      <c r="AL11197"/>
      <c r="AM11197"/>
      <c r="AN11197"/>
      <c r="AO11197"/>
      <c r="AP11197"/>
      <c r="AQ11197"/>
      <c r="AR11197"/>
      <c r="AS11197"/>
      <c r="AT11197"/>
      <c r="AU11197"/>
      <c r="AV11197"/>
      <c r="AW11197"/>
      <c r="AX11197"/>
      <c r="AY11197"/>
      <c r="AZ11197"/>
      <c r="BA11197"/>
      <c r="BB11197"/>
      <c r="BC11197"/>
      <c r="BD11197"/>
    </row>
    <row r="11198" spans="1:56" s="4" customFormat="1" x14ac:dyDescent="0.2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  <c r="AF11198"/>
      <c r="AG11198"/>
      <c r="AH11198"/>
      <c r="AI11198"/>
      <c r="AJ11198"/>
      <c r="AK11198"/>
      <c r="AL11198"/>
      <c r="AM11198"/>
      <c r="AN11198"/>
      <c r="AO11198"/>
      <c r="AP11198"/>
      <c r="AQ11198"/>
      <c r="AR11198"/>
      <c r="AS11198"/>
      <c r="AT11198"/>
      <c r="AU11198"/>
      <c r="AV11198"/>
      <c r="AW11198"/>
      <c r="AX11198"/>
      <c r="AY11198"/>
      <c r="AZ11198"/>
      <c r="BA11198"/>
      <c r="BB11198"/>
      <c r="BC11198"/>
      <c r="BD11198"/>
    </row>
    <row r="11199" spans="1:56" s="4" customFormat="1" x14ac:dyDescent="0.2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  <c r="AF11199"/>
      <c r="AG11199"/>
      <c r="AH11199"/>
      <c r="AI11199"/>
      <c r="AJ11199"/>
      <c r="AK11199"/>
      <c r="AL11199"/>
      <c r="AM11199"/>
      <c r="AN11199"/>
      <c r="AO11199"/>
      <c r="AP11199"/>
      <c r="AQ11199"/>
      <c r="AR11199"/>
      <c r="AS11199"/>
      <c r="AT11199"/>
      <c r="AU11199"/>
      <c r="AV11199"/>
      <c r="AW11199"/>
      <c r="AX11199"/>
      <c r="AY11199"/>
      <c r="AZ11199"/>
      <c r="BA11199"/>
      <c r="BB11199"/>
      <c r="BC11199"/>
      <c r="BD11199"/>
    </row>
    <row r="11200" spans="1:56" s="4" customFormat="1" x14ac:dyDescent="0.2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  <c r="AF11200"/>
      <c r="AG11200"/>
      <c r="AH11200"/>
      <c r="AI11200"/>
      <c r="AJ11200"/>
      <c r="AK11200"/>
      <c r="AL11200"/>
      <c r="AM11200"/>
      <c r="AN11200"/>
      <c r="AO11200"/>
      <c r="AP11200"/>
      <c r="AQ11200"/>
      <c r="AR11200"/>
      <c r="AS11200"/>
      <c r="AT11200"/>
      <c r="AU11200"/>
      <c r="AV11200"/>
      <c r="AW11200"/>
      <c r="AX11200"/>
      <c r="AY11200"/>
      <c r="AZ11200"/>
      <c r="BA11200"/>
      <c r="BB11200"/>
      <c r="BC11200"/>
      <c r="BD11200"/>
    </row>
    <row r="11201" spans="1:56" s="4" customFormat="1" x14ac:dyDescent="0.2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  <c r="AE11201"/>
      <c r="AF11201"/>
      <c r="AG11201"/>
      <c r="AH11201"/>
      <c r="AI11201"/>
      <c r="AJ11201"/>
      <c r="AK11201"/>
      <c r="AL11201"/>
      <c r="AM11201"/>
      <c r="AN11201"/>
      <c r="AO11201"/>
      <c r="AP11201"/>
      <c r="AQ11201"/>
      <c r="AR11201"/>
      <c r="AS11201"/>
      <c r="AT11201"/>
      <c r="AU11201"/>
      <c r="AV11201"/>
      <c r="AW11201"/>
      <c r="AX11201"/>
      <c r="AY11201"/>
      <c r="AZ11201"/>
      <c r="BA11201"/>
      <c r="BB11201"/>
      <c r="BC11201"/>
      <c r="BD11201"/>
    </row>
    <row r="11202" spans="1:56" s="4" customFormat="1" x14ac:dyDescent="0.2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  <c r="AF11202"/>
      <c r="AG11202"/>
      <c r="AH11202"/>
      <c r="AI11202"/>
      <c r="AJ11202"/>
      <c r="AK11202"/>
      <c r="AL11202"/>
      <c r="AM11202"/>
      <c r="AN11202"/>
      <c r="AO11202"/>
      <c r="AP11202"/>
      <c r="AQ11202"/>
      <c r="AR11202"/>
      <c r="AS11202"/>
      <c r="AT11202"/>
      <c r="AU11202"/>
      <c r="AV11202"/>
      <c r="AW11202"/>
      <c r="AX11202"/>
      <c r="AY11202"/>
      <c r="AZ11202"/>
      <c r="BA11202"/>
      <c r="BB11202"/>
      <c r="BC11202"/>
      <c r="BD11202"/>
    </row>
    <row r="11203" spans="1:56" s="4" customFormat="1" x14ac:dyDescent="0.2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  <c r="AF11203"/>
      <c r="AG11203"/>
      <c r="AH11203"/>
      <c r="AI11203"/>
      <c r="AJ11203"/>
      <c r="AK11203"/>
      <c r="AL11203"/>
      <c r="AM11203"/>
      <c r="AN11203"/>
      <c r="AO11203"/>
      <c r="AP11203"/>
      <c r="AQ11203"/>
      <c r="AR11203"/>
      <c r="AS11203"/>
      <c r="AT11203"/>
      <c r="AU11203"/>
      <c r="AV11203"/>
      <c r="AW11203"/>
      <c r="AX11203"/>
      <c r="AY11203"/>
      <c r="AZ11203"/>
      <c r="BA11203"/>
      <c r="BB11203"/>
      <c r="BC11203"/>
      <c r="BD11203"/>
    </row>
    <row r="11204" spans="1:56" s="4" customFormat="1" x14ac:dyDescent="0.2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  <c r="AF11204"/>
      <c r="AG11204"/>
      <c r="AH11204"/>
      <c r="AI11204"/>
      <c r="AJ11204"/>
      <c r="AK11204"/>
      <c r="AL11204"/>
      <c r="AM11204"/>
      <c r="AN11204"/>
      <c r="AO11204"/>
      <c r="AP11204"/>
      <c r="AQ11204"/>
      <c r="AR11204"/>
      <c r="AS11204"/>
      <c r="AT11204"/>
      <c r="AU11204"/>
      <c r="AV11204"/>
      <c r="AW11204"/>
      <c r="AX11204"/>
      <c r="AY11204"/>
      <c r="AZ11204"/>
      <c r="BA11204"/>
      <c r="BB11204"/>
      <c r="BC11204"/>
      <c r="BD11204"/>
    </row>
    <row r="11205" spans="1:56" s="4" customFormat="1" x14ac:dyDescent="0.2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  <c r="AF11205"/>
      <c r="AG11205"/>
      <c r="AH11205"/>
      <c r="AI11205"/>
      <c r="AJ11205"/>
      <c r="AK11205"/>
      <c r="AL11205"/>
      <c r="AM11205"/>
      <c r="AN11205"/>
      <c r="AO11205"/>
      <c r="AP11205"/>
      <c r="AQ11205"/>
      <c r="AR11205"/>
      <c r="AS11205"/>
      <c r="AT11205"/>
      <c r="AU11205"/>
      <c r="AV11205"/>
      <c r="AW11205"/>
      <c r="AX11205"/>
      <c r="AY11205"/>
      <c r="AZ11205"/>
      <c r="BA11205"/>
      <c r="BB11205"/>
      <c r="BC11205"/>
      <c r="BD11205"/>
    </row>
    <row r="11206" spans="1:56" s="4" customFormat="1" x14ac:dyDescent="0.2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  <c r="AF11206"/>
      <c r="AG11206"/>
      <c r="AH11206"/>
      <c r="AI11206"/>
      <c r="AJ11206"/>
      <c r="AK11206"/>
      <c r="AL11206"/>
      <c r="AM11206"/>
      <c r="AN11206"/>
      <c r="AO11206"/>
      <c r="AP11206"/>
      <c r="AQ11206"/>
      <c r="AR11206"/>
      <c r="AS11206"/>
      <c r="AT11206"/>
      <c r="AU11206"/>
      <c r="AV11206"/>
      <c r="AW11206"/>
      <c r="AX11206"/>
      <c r="AY11206"/>
      <c r="AZ11206"/>
      <c r="BA11206"/>
      <c r="BB11206"/>
      <c r="BC11206"/>
      <c r="BD11206"/>
    </row>
    <row r="11207" spans="1:56" s="4" customFormat="1" x14ac:dyDescent="0.2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  <c r="AF11207"/>
      <c r="AG11207"/>
      <c r="AH11207"/>
      <c r="AI11207"/>
      <c r="AJ11207"/>
      <c r="AK11207"/>
      <c r="AL11207"/>
      <c r="AM11207"/>
      <c r="AN11207"/>
      <c r="AO11207"/>
      <c r="AP11207"/>
      <c r="AQ11207"/>
      <c r="AR11207"/>
      <c r="AS11207"/>
      <c r="AT11207"/>
      <c r="AU11207"/>
      <c r="AV11207"/>
      <c r="AW11207"/>
      <c r="AX11207"/>
      <c r="AY11207"/>
      <c r="AZ11207"/>
      <c r="BA11207"/>
      <c r="BB11207"/>
      <c r="BC11207"/>
      <c r="BD11207"/>
    </row>
    <row r="11208" spans="1:56" s="4" customFormat="1" x14ac:dyDescent="0.2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  <c r="AF11208"/>
      <c r="AG11208"/>
      <c r="AH11208"/>
      <c r="AI11208"/>
      <c r="AJ11208"/>
      <c r="AK11208"/>
      <c r="AL11208"/>
      <c r="AM11208"/>
      <c r="AN11208"/>
      <c r="AO11208"/>
      <c r="AP11208"/>
      <c r="AQ11208"/>
      <c r="AR11208"/>
      <c r="AS11208"/>
      <c r="AT11208"/>
      <c r="AU11208"/>
      <c r="AV11208"/>
      <c r="AW11208"/>
      <c r="AX11208"/>
      <c r="AY11208"/>
      <c r="AZ11208"/>
      <c r="BA11208"/>
      <c r="BB11208"/>
      <c r="BC11208"/>
      <c r="BD11208"/>
    </row>
    <row r="11209" spans="1:56" s="4" customFormat="1" x14ac:dyDescent="0.2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  <c r="AF11209"/>
      <c r="AG11209"/>
      <c r="AH11209"/>
      <c r="AI11209"/>
      <c r="AJ11209"/>
      <c r="AK11209"/>
      <c r="AL11209"/>
      <c r="AM11209"/>
      <c r="AN11209"/>
      <c r="AO11209"/>
      <c r="AP11209"/>
      <c r="AQ11209"/>
      <c r="AR11209"/>
      <c r="AS11209"/>
      <c r="AT11209"/>
      <c r="AU11209"/>
      <c r="AV11209"/>
      <c r="AW11209"/>
      <c r="AX11209"/>
      <c r="AY11209"/>
      <c r="AZ11209"/>
      <c r="BA11209"/>
      <c r="BB11209"/>
      <c r="BC11209"/>
      <c r="BD11209"/>
    </row>
    <row r="11210" spans="1:56" s="4" customFormat="1" x14ac:dyDescent="0.2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  <c r="AF11210"/>
      <c r="AG11210"/>
      <c r="AH11210"/>
      <c r="AI11210"/>
      <c r="AJ11210"/>
      <c r="AK11210"/>
      <c r="AL11210"/>
      <c r="AM11210"/>
      <c r="AN11210"/>
      <c r="AO11210"/>
      <c r="AP11210"/>
      <c r="AQ11210"/>
      <c r="AR11210"/>
      <c r="AS11210"/>
      <c r="AT11210"/>
      <c r="AU11210"/>
      <c r="AV11210"/>
      <c r="AW11210"/>
      <c r="AX11210"/>
      <c r="AY11210"/>
      <c r="AZ11210"/>
      <c r="BA11210"/>
      <c r="BB11210"/>
      <c r="BC11210"/>
      <c r="BD11210"/>
    </row>
    <row r="11211" spans="1:56" s="4" customFormat="1" x14ac:dyDescent="0.2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  <c r="AF11211"/>
      <c r="AG11211"/>
      <c r="AH11211"/>
      <c r="AI11211"/>
      <c r="AJ11211"/>
      <c r="AK11211"/>
      <c r="AL11211"/>
      <c r="AM11211"/>
      <c r="AN11211"/>
      <c r="AO11211"/>
      <c r="AP11211"/>
      <c r="AQ11211"/>
      <c r="AR11211"/>
      <c r="AS11211"/>
      <c r="AT11211"/>
      <c r="AU11211"/>
      <c r="AV11211"/>
      <c r="AW11211"/>
      <c r="AX11211"/>
      <c r="AY11211"/>
      <c r="AZ11211"/>
      <c r="BA11211"/>
      <c r="BB11211"/>
      <c r="BC11211"/>
      <c r="BD11211"/>
    </row>
    <row r="11212" spans="1:56" s="4" customFormat="1" x14ac:dyDescent="0.2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  <c r="AF11212"/>
      <c r="AG11212"/>
      <c r="AH11212"/>
      <c r="AI11212"/>
      <c r="AJ11212"/>
      <c r="AK11212"/>
      <c r="AL11212"/>
      <c r="AM11212"/>
      <c r="AN11212"/>
      <c r="AO11212"/>
      <c r="AP11212"/>
      <c r="AQ11212"/>
      <c r="AR11212"/>
      <c r="AS11212"/>
      <c r="AT11212"/>
      <c r="AU11212"/>
      <c r="AV11212"/>
      <c r="AW11212"/>
      <c r="AX11212"/>
      <c r="AY11212"/>
      <c r="AZ11212"/>
      <c r="BA11212"/>
      <c r="BB11212"/>
      <c r="BC11212"/>
      <c r="BD11212"/>
    </row>
    <row r="11213" spans="1:56" s="4" customFormat="1" x14ac:dyDescent="0.2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  <c r="AF11213"/>
      <c r="AG11213"/>
      <c r="AH11213"/>
      <c r="AI11213"/>
      <c r="AJ11213"/>
      <c r="AK11213"/>
      <c r="AL11213"/>
      <c r="AM11213"/>
      <c r="AN11213"/>
      <c r="AO11213"/>
      <c r="AP11213"/>
      <c r="AQ11213"/>
      <c r="AR11213"/>
      <c r="AS11213"/>
      <c r="AT11213"/>
      <c r="AU11213"/>
      <c r="AV11213"/>
      <c r="AW11213"/>
      <c r="AX11213"/>
      <c r="AY11213"/>
      <c r="AZ11213"/>
      <c r="BA11213"/>
      <c r="BB11213"/>
      <c r="BC11213"/>
      <c r="BD11213"/>
    </row>
    <row r="11214" spans="1:56" s="4" customFormat="1" x14ac:dyDescent="0.2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  <c r="AF11214"/>
      <c r="AG11214"/>
      <c r="AH11214"/>
      <c r="AI11214"/>
      <c r="AJ11214"/>
      <c r="AK11214"/>
      <c r="AL11214"/>
      <c r="AM11214"/>
      <c r="AN11214"/>
      <c r="AO11214"/>
      <c r="AP11214"/>
      <c r="AQ11214"/>
      <c r="AR11214"/>
      <c r="AS11214"/>
      <c r="AT11214"/>
      <c r="AU11214"/>
      <c r="AV11214"/>
      <c r="AW11214"/>
      <c r="AX11214"/>
      <c r="AY11214"/>
      <c r="AZ11214"/>
      <c r="BA11214"/>
      <c r="BB11214"/>
      <c r="BC11214"/>
      <c r="BD11214"/>
    </row>
    <row r="11215" spans="1:56" s="4" customFormat="1" x14ac:dyDescent="0.2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  <c r="AF11215"/>
      <c r="AG11215"/>
      <c r="AH11215"/>
      <c r="AI11215"/>
      <c r="AJ11215"/>
      <c r="AK11215"/>
      <c r="AL11215"/>
      <c r="AM11215"/>
      <c r="AN11215"/>
      <c r="AO11215"/>
      <c r="AP11215"/>
      <c r="AQ11215"/>
      <c r="AR11215"/>
      <c r="AS11215"/>
      <c r="AT11215"/>
      <c r="AU11215"/>
      <c r="AV11215"/>
      <c r="AW11215"/>
      <c r="AX11215"/>
      <c r="AY11215"/>
      <c r="AZ11215"/>
      <c r="BA11215"/>
      <c r="BB11215"/>
      <c r="BC11215"/>
      <c r="BD11215"/>
    </row>
    <row r="11216" spans="1:56" s="4" customFormat="1" x14ac:dyDescent="0.2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  <c r="AF11216"/>
      <c r="AG11216"/>
      <c r="AH11216"/>
      <c r="AI11216"/>
      <c r="AJ11216"/>
      <c r="AK11216"/>
      <c r="AL11216"/>
      <c r="AM11216"/>
      <c r="AN11216"/>
      <c r="AO11216"/>
      <c r="AP11216"/>
      <c r="AQ11216"/>
      <c r="AR11216"/>
      <c r="AS11216"/>
      <c r="AT11216"/>
      <c r="AU11216"/>
      <c r="AV11216"/>
      <c r="AW11216"/>
      <c r="AX11216"/>
      <c r="AY11216"/>
      <c r="AZ11216"/>
      <c r="BA11216"/>
      <c r="BB11216"/>
      <c r="BC11216"/>
      <c r="BD11216"/>
    </row>
    <row r="11217" spans="1:56" s="4" customFormat="1" x14ac:dyDescent="0.2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  <c r="AF11217"/>
      <c r="AG11217"/>
      <c r="AH11217"/>
      <c r="AI11217"/>
      <c r="AJ11217"/>
      <c r="AK11217"/>
      <c r="AL11217"/>
      <c r="AM11217"/>
      <c r="AN11217"/>
      <c r="AO11217"/>
      <c r="AP11217"/>
      <c r="AQ11217"/>
      <c r="AR11217"/>
      <c r="AS11217"/>
      <c r="AT11217"/>
      <c r="AU11217"/>
      <c r="AV11217"/>
      <c r="AW11217"/>
      <c r="AX11217"/>
      <c r="AY11217"/>
      <c r="AZ11217"/>
      <c r="BA11217"/>
      <c r="BB11217"/>
      <c r="BC11217"/>
      <c r="BD11217"/>
    </row>
    <row r="11218" spans="1:56" s="4" customFormat="1" x14ac:dyDescent="0.2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  <c r="AF11218"/>
      <c r="AG11218"/>
      <c r="AH11218"/>
      <c r="AI11218"/>
      <c r="AJ11218"/>
      <c r="AK11218"/>
      <c r="AL11218"/>
      <c r="AM11218"/>
      <c r="AN11218"/>
      <c r="AO11218"/>
      <c r="AP11218"/>
      <c r="AQ11218"/>
      <c r="AR11218"/>
      <c r="AS11218"/>
      <c r="AT11218"/>
      <c r="AU11218"/>
      <c r="AV11218"/>
      <c r="AW11218"/>
      <c r="AX11218"/>
      <c r="AY11218"/>
      <c r="AZ11218"/>
      <c r="BA11218"/>
      <c r="BB11218"/>
      <c r="BC11218"/>
      <c r="BD11218"/>
    </row>
    <row r="11219" spans="1:56" s="4" customFormat="1" x14ac:dyDescent="0.2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  <c r="AF11219"/>
      <c r="AG11219"/>
      <c r="AH11219"/>
      <c r="AI11219"/>
      <c r="AJ11219"/>
      <c r="AK11219"/>
      <c r="AL11219"/>
      <c r="AM11219"/>
      <c r="AN11219"/>
      <c r="AO11219"/>
      <c r="AP11219"/>
      <c r="AQ11219"/>
      <c r="AR11219"/>
      <c r="AS11219"/>
      <c r="AT11219"/>
      <c r="AU11219"/>
      <c r="AV11219"/>
      <c r="AW11219"/>
      <c r="AX11219"/>
      <c r="AY11219"/>
      <c r="AZ11219"/>
      <c r="BA11219"/>
      <c r="BB11219"/>
      <c r="BC11219"/>
      <c r="BD11219"/>
    </row>
    <row r="11220" spans="1:56" s="4" customFormat="1" x14ac:dyDescent="0.2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  <c r="AF11220"/>
      <c r="AG11220"/>
      <c r="AH11220"/>
      <c r="AI11220"/>
      <c r="AJ11220"/>
      <c r="AK11220"/>
      <c r="AL11220"/>
      <c r="AM11220"/>
      <c r="AN11220"/>
      <c r="AO11220"/>
      <c r="AP11220"/>
      <c r="AQ11220"/>
      <c r="AR11220"/>
      <c r="AS11220"/>
      <c r="AT11220"/>
      <c r="AU11220"/>
      <c r="AV11220"/>
      <c r="AW11220"/>
      <c r="AX11220"/>
      <c r="AY11220"/>
      <c r="AZ11220"/>
      <c r="BA11220"/>
      <c r="BB11220"/>
      <c r="BC11220"/>
      <c r="BD11220"/>
    </row>
    <row r="11221" spans="1:56" s="4" customFormat="1" x14ac:dyDescent="0.2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  <c r="AF11221"/>
      <c r="AG11221"/>
      <c r="AH11221"/>
      <c r="AI11221"/>
      <c r="AJ11221"/>
      <c r="AK11221"/>
      <c r="AL11221"/>
      <c r="AM11221"/>
      <c r="AN11221"/>
      <c r="AO11221"/>
      <c r="AP11221"/>
      <c r="AQ11221"/>
      <c r="AR11221"/>
      <c r="AS11221"/>
      <c r="AT11221"/>
      <c r="AU11221"/>
      <c r="AV11221"/>
      <c r="AW11221"/>
      <c r="AX11221"/>
      <c r="AY11221"/>
      <c r="AZ11221"/>
      <c r="BA11221"/>
      <c r="BB11221"/>
      <c r="BC11221"/>
      <c r="BD11221"/>
    </row>
    <row r="11222" spans="1:56" s="4" customFormat="1" x14ac:dyDescent="0.2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  <c r="AF11222"/>
      <c r="AG11222"/>
      <c r="AH11222"/>
      <c r="AI11222"/>
      <c r="AJ11222"/>
      <c r="AK11222"/>
      <c r="AL11222"/>
      <c r="AM11222"/>
      <c r="AN11222"/>
      <c r="AO11222"/>
      <c r="AP11222"/>
      <c r="AQ11222"/>
      <c r="AR11222"/>
      <c r="AS11222"/>
      <c r="AT11222"/>
      <c r="AU11222"/>
      <c r="AV11222"/>
      <c r="AW11222"/>
      <c r="AX11222"/>
      <c r="AY11222"/>
      <c r="AZ11222"/>
      <c r="BA11222"/>
      <c r="BB11222"/>
      <c r="BC11222"/>
      <c r="BD11222"/>
    </row>
    <row r="11223" spans="1:56" s="4" customFormat="1" x14ac:dyDescent="0.2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  <c r="AF11223"/>
      <c r="AG11223"/>
      <c r="AH11223"/>
      <c r="AI11223"/>
      <c r="AJ11223"/>
      <c r="AK11223"/>
      <c r="AL11223"/>
      <c r="AM11223"/>
      <c r="AN11223"/>
      <c r="AO11223"/>
      <c r="AP11223"/>
      <c r="AQ11223"/>
      <c r="AR11223"/>
      <c r="AS11223"/>
      <c r="AT11223"/>
      <c r="AU11223"/>
      <c r="AV11223"/>
      <c r="AW11223"/>
      <c r="AX11223"/>
      <c r="AY11223"/>
      <c r="AZ11223"/>
      <c r="BA11223"/>
      <c r="BB11223"/>
      <c r="BC11223"/>
      <c r="BD11223"/>
    </row>
    <row r="11224" spans="1:56" s="4" customFormat="1" x14ac:dyDescent="0.2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  <c r="AF11224"/>
      <c r="AG11224"/>
      <c r="AH11224"/>
      <c r="AI11224"/>
      <c r="AJ11224"/>
      <c r="AK11224"/>
      <c r="AL11224"/>
      <c r="AM11224"/>
      <c r="AN11224"/>
      <c r="AO11224"/>
      <c r="AP11224"/>
      <c r="AQ11224"/>
      <c r="AR11224"/>
      <c r="AS11224"/>
      <c r="AT11224"/>
      <c r="AU11224"/>
      <c r="AV11224"/>
      <c r="AW11224"/>
      <c r="AX11224"/>
      <c r="AY11224"/>
      <c r="AZ11224"/>
      <c r="BA11224"/>
      <c r="BB11224"/>
      <c r="BC11224"/>
      <c r="BD11224"/>
    </row>
    <row r="11225" spans="1:56" s="4" customFormat="1" x14ac:dyDescent="0.2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  <c r="AF11225"/>
      <c r="AG11225"/>
      <c r="AH11225"/>
      <c r="AI11225"/>
      <c r="AJ11225"/>
      <c r="AK11225"/>
      <c r="AL11225"/>
      <c r="AM11225"/>
      <c r="AN11225"/>
      <c r="AO11225"/>
      <c r="AP11225"/>
      <c r="AQ11225"/>
      <c r="AR11225"/>
      <c r="AS11225"/>
      <c r="AT11225"/>
      <c r="AU11225"/>
      <c r="AV11225"/>
      <c r="AW11225"/>
      <c r="AX11225"/>
      <c r="AY11225"/>
      <c r="AZ11225"/>
      <c r="BA11225"/>
      <c r="BB11225"/>
      <c r="BC11225"/>
      <c r="BD11225"/>
    </row>
    <row r="11226" spans="1:56" s="4" customFormat="1" x14ac:dyDescent="0.2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  <c r="AF11226"/>
      <c r="AG11226"/>
      <c r="AH11226"/>
      <c r="AI11226"/>
      <c r="AJ11226"/>
      <c r="AK11226"/>
      <c r="AL11226"/>
      <c r="AM11226"/>
      <c r="AN11226"/>
      <c r="AO11226"/>
      <c r="AP11226"/>
      <c r="AQ11226"/>
      <c r="AR11226"/>
      <c r="AS11226"/>
      <c r="AT11226"/>
      <c r="AU11226"/>
      <c r="AV11226"/>
      <c r="AW11226"/>
      <c r="AX11226"/>
      <c r="AY11226"/>
      <c r="AZ11226"/>
      <c r="BA11226"/>
      <c r="BB11226"/>
      <c r="BC11226"/>
      <c r="BD11226"/>
    </row>
    <row r="11227" spans="1:56" s="4" customFormat="1" x14ac:dyDescent="0.2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  <c r="AF11227"/>
      <c r="AG11227"/>
      <c r="AH11227"/>
      <c r="AI11227"/>
      <c r="AJ11227"/>
      <c r="AK11227"/>
      <c r="AL11227"/>
      <c r="AM11227"/>
      <c r="AN11227"/>
      <c r="AO11227"/>
      <c r="AP11227"/>
      <c r="AQ11227"/>
      <c r="AR11227"/>
      <c r="AS11227"/>
      <c r="AT11227"/>
      <c r="AU11227"/>
      <c r="AV11227"/>
      <c r="AW11227"/>
      <c r="AX11227"/>
      <c r="AY11227"/>
      <c r="AZ11227"/>
      <c r="BA11227"/>
      <c r="BB11227"/>
      <c r="BC11227"/>
      <c r="BD11227"/>
    </row>
    <row r="11228" spans="1:56" s="4" customFormat="1" x14ac:dyDescent="0.2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  <c r="AF11228"/>
      <c r="AG11228"/>
      <c r="AH11228"/>
      <c r="AI11228"/>
      <c r="AJ11228"/>
      <c r="AK11228"/>
      <c r="AL11228"/>
      <c r="AM11228"/>
      <c r="AN11228"/>
      <c r="AO11228"/>
      <c r="AP11228"/>
      <c r="AQ11228"/>
      <c r="AR11228"/>
      <c r="AS11228"/>
      <c r="AT11228"/>
      <c r="AU11228"/>
      <c r="AV11228"/>
      <c r="AW11228"/>
      <c r="AX11228"/>
      <c r="AY11228"/>
      <c r="AZ11228"/>
      <c r="BA11228"/>
      <c r="BB11228"/>
      <c r="BC11228"/>
      <c r="BD11228"/>
    </row>
    <row r="11229" spans="1:56" s="4" customFormat="1" x14ac:dyDescent="0.2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  <c r="AF11229"/>
      <c r="AG11229"/>
      <c r="AH11229"/>
      <c r="AI11229"/>
      <c r="AJ11229"/>
      <c r="AK11229"/>
      <c r="AL11229"/>
      <c r="AM11229"/>
      <c r="AN11229"/>
      <c r="AO11229"/>
      <c r="AP11229"/>
      <c r="AQ11229"/>
      <c r="AR11229"/>
      <c r="AS11229"/>
      <c r="AT11229"/>
      <c r="AU11229"/>
      <c r="AV11229"/>
      <c r="AW11229"/>
      <c r="AX11229"/>
      <c r="AY11229"/>
      <c r="AZ11229"/>
      <c r="BA11229"/>
      <c r="BB11229"/>
      <c r="BC11229"/>
      <c r="BD11229"/>
    </row>
    <row r="11230" spans="1:56" s="4" customFormat="1" x14ac:dyDescent="0.2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  <c r="AF11230"/>
      <c r="AG11230"/>
      <c r="AH11230"/>
      <c r="AI11230"/>
      <c r="AJ11230"/>
      <c r="AK11230"/>
      <c r="AL11230"/>
      <c r="AM11230"/>
      <c r="AN11230"/>
      <c r="AO11230"/>
      <c r="AP11230"/>
      <c r="AQ11230"/>
      <c r="AR11230"/>
      <c r="AS11230"/>
      <c r="AT11230"/>
      <c r="AU11230"/>
      <c r="AV11230"/>
      <c r="AW11230"/>
      <c r="AX11230"/>
      <c r="AY11230"/>
      <c r="AZ11230"/>
      <c r="BA11230"/>
      <c r="BB11230"/>
      <c r="BC11230"/>
      <c r="BD11230"/>
    </row>
    <row r="11231" spans="1:56" s="4" customFormat="1" x14ac:dyDescent="0.2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  <c r="AF11231"/>
      <c r="AG11231"/>
      <c r="AH11231"/>
      <c r="AI11231"/>
      <c r="AJ11231"/>
      <c r="AK11231"/>
      <c r="AL11231"/>
      <c r="AM11231"/>
      <c r="AN11231"/>
      <c r="AO11231"/>
      <c r="AP11231"/>
      <c r="AQ11231"/>
      <c r="AR11231"/>
      <c r="AS11231"/>
      <c r="AT11231"/>
      <c r="AU11231"/>
      <c r="AV11231"/>
      <c r="AW11231"/>
      <c r="AX11231"/>
      <c r="AY11231"/>
      <c r="AZ11231"/>
      <c r="BA11231"/>
      <c r="BB11231"/>
      <c r="BC11231"/>
      <c r="BD11231"/>
    </row>
    <row r="11232" spans="1:56" s="4" customFormat="1" x14ac:dyDescent="0.2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  <c r="AF11232"/>
      <c r="AG11232"/>
      <c r="AH11232"/>
      <c r="AI11232"/>
      <c r="AJ11232"/>
      <c r="AK11232"/>
      <c r="AL11232"/>
      <c r="AM11232"/>
      <c r="AN11232"/>
      <c r="AO11232"/>
      <c r="AP11232"/>
      <c r="AQ11232"/>
      <c r="AR11232"/>
      <c r="AS11232"/>
      <c r="AT11232"/>
      <c r="AU11232"/>
      <c r="AV11232"/>
      <c r="AW11232"/>
      <c r="AX11232"/>
      <c r="AY11232"/>
      <c r="AZ11232"/>
      <c r="BA11232"/>
      <c r="BB11232"/>
      <c r="BC11232"/>
      <c r="BD11232"/>
    </row>
    <row r="11233" spans="1:56" s="4" customFormat="1" x14ac:dyDescent="0.2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  <c r="AF11233"/>
      <c r="AG11233"/>
      <c r="AH11233"/>
      <c r="AI11233"/>
      <c r="AJ11233"/>
      <c r="AK11233"/>
      <c r="AL11233"/>
      <c r="AM11233"/>
      <c r="AN11233"/>
      <c r="AO11233"/>
      <c r="AP11233"/>
      <c r="AQ11233"/>
      <c r="AR11233"/>
      <c r="AS11233"/>
      <c r="AT11233"/>
      <c r="AU11233"/>
      <c r="AV11233"/>
      <c r="AW11233"/>
      <c r="AX11233"/>
      <c r="AY11233"/>
      <c r="AZ11233"/>
      <c r="BA11233"/>
      <c r="BB11233"/>
      <c r="BC11233"/>
      <c r="BD11233"/>
    </row>
    <row r="11234" spans="1:56" s="4" customFormat="1" x14ac:dyDescent="0.2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  <c r="AF11234"/>
      <c r="AG11234"/>
      <c r="AH11234"/>
      <c r="AI11234"/>
      <c r="AJ11234"/>
      <c r="AK11234"/>
      <c r="AL11234"/>
      <c r="AM11234"/>
      <c r="AN11234"/>
      <c r="AO11234"/>
      <c r="AP11234"/>
      <c r="AQ11234"/>
      <c r="AR11234"/>
      <c r="AS11234"/>
      <c r="AT11234"/>
      <c r="AU11234"/>
      <c r="AV11234"/>
      <c r="AW11234"/>
      <c r="AX11234"/>
      <c r="AY11234"/>
      <c r="AZ11234"/>
      <c r="BA11234"/>
      <c r="BB11234"/>
      <c r="BC11234"/>
      <c r="BD11234"/>
    </row>
    <row r="11235" spans="1:56" s="4" customFormat="1" x14ac:dyDescent="0.2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  <c r="AF11235"/>
      <c r="AG11235"/>
      <c r="AH11235"/>
      <c r="AI11235"/>
      <c r="AJ11235"/>
      <c r="AK11235"/>
      <c r="AL11235"/>
      <c r="AM11235"/>
      <c r="AN11235"/>
      <c r="AO11235"/>
      <c r="AP11235"/>
      <c r="AQ11235"/>
      <c r="AR11235"/>
      <c r="AS11235"/>
      <c r="AT11235"/>
      <c r="AU11235"/>
      <c r="AV11235"/>
      <c r="AW11235"/>
      <c r="AX11235"/>
      <c r="AY11235"/>
      <c r="AZ11235"/>
      <c r="BA11235"/>
      <c r="BB11235"/>
      <c r="BC11235"/>
      <c r="BD11235"/>
    </row>
    <row r="11236" spans="1:56" s="4" customFormat="1" x14ac:dyDescent="0.2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  <c r="AF11236"/>
      <c r="AG11236"/>
      <c r="AH11236"/>
      <c r="AI11236"/>
      <c r="AJ11236"/>
      <c r="AK11236"/>
      <c r="AL11236"/>
      <c r="AM11236"/>
      <c r="AN11236"/>
      <c r="AO11236"/>
      <c r="AP11236"/>
      <c r="AQ11236"/>
      <c r="AR11236"/>
      <c r="AS11236"/>
      <c r="AT11236"/>
      <c r="AU11236"/>
      <c r="AV11236"/>
      <c r="AW11236"/>
      <c r="AX11236"/>
      <c r="AY11236"/>
      <c r="AZ11236"/>
      <c r="BA11236"/>
      <c r="BB11236"/>
      <c r="BC11236"/>
      <c r="BD11236"/>
    </row>
    <row r="11237" spans="1:56" s="4" customFormat="1" x14ac:dyDescent="0.2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  <c r="AF11237"/>
      <c r="AG11237"/>
      <c r="AH11237"/>
      <c r="AI11237"/>
      <c r="AJ11237"/>
      <c r="AK11237"/>
      <c r="AL11237"/>
      <c r="AM11237"/>
      <c r="AN11237"/>
      <c r="AO11237"/>
      <c r="AP11237"/>
      <c r="AQ11237"/>
      <c r="AR11237"/>
      <c r="AS11237"/>
      <c r="AT11237"/>
      <c r="AU11237"/>
      <c r="AV11237"/>
      <c r="AW11237"/>
      <c r="AX11237"/>
      <c r="AY11237"/>
      <c r="AZ11237"/>
      <c r="BA11237"/>
      <c r="BB11237"/>
      <c r="BC11237"/>
      <c r="BD11237"/>
    </row>
    <row r="11238" spans="1:56" s="4" customFormat="1" x14ac:dyDescent="0.2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  <c r="AF11238"/>
      <c r="AG11238"/>
      <c r="AH11238"/>
      <c r="AI11238"/>
      <c r="AJ11238"/>
      <c r="AK11238"/>
      <c r="AL11238"/>
      <c r="AM11238"/>
      <c r="AN11238"/>
      <c r="AO11238"/>
      <c r="AP11238"/>
      <c r="AQ11238"/>
      <c r="AR11238"/>
      <c r="AS11238"/>
      <c r="AT11238"/>
      <c r="AU11238"/>
      <c r="AV11238"/>
      <c r="AW11238"/>
      <c r="AX11238"/>
      <c r="AY11238"/>
      <c r="AZ11238"/>
      <c r="BA11238"/>
      <c r="BB11238"/>
      <c r="BC11238"/>
      <c r="BD11238"/>
    </row>
    <row r="11239" spans="1:56" s="4" customFormat="1" x14ac:dyDescent="0.2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  <c r="AE11239"/>
      <c r="AF11239"/>
      <c r="AG11239"/>
      <c r="AH11239"/>
      <c r="AI11239"/>
      <c r="AJ11239"/>
      <c r="AK11239"/>
      <c r="AL11239"/>
      <c r="AM11239"/>
      <c r="AN11239"/>
      <c r="AO11239"/>
      <c r="AP11239"/>
      <c r="AQ11239"/>
      <c r="AR11239"/>
      <c r="AS11239"/>
      <c r="AT11239"/>
      <c r="AU11239"/>
      <c r="AV11239"/>
      <c r="AW11239"/>
      <c r="AX11239"/>
      <c r="AY11239"/>
      <c r="AZ11239"/>
      <c r="BA11239"/>
      <c r="BB11239"/>
      <c r="BC11239"/>
      <c r="BD11239"/>
    </row>
    <row r="11240" spans="1:56" s="4" customFormat="1" x14ac:dyDescent="0.2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  <c r="AF11240"/>
      <c r="AG11240"/>
      <c r="AH11240"/>
      <c r="AI11240"/>
      <c r="AJ11240"/>
      <c r="AK11240"/>
      <c r="AL11240"/>
      <c r="AM11240"/>
      <c r="AN11240"/>
      <c r="AO11240"/>
      <c r="AP11240"/>
      <c r="AQ11240"/>
      <c r="AR11240"/>
      <c r="AS11240"/>
      <c r="AT11240"/>
      <c r="AU11240"/>
      <c r="AV11240"/>
      <c r="AW11240"/>
      <c r="AX11240"/>
      <c r="AY11240"/>
      <c r="AZ11240"/>
      <c r="BA11240"/>
      <c r="BB11240"/>
      <c r="BC11240"/>
      <c r="BD11240"/>
    </row>
    <row r="11241" spans="1:56" s="4" customFormat="1" x14ac:dyDescent="0.2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  <c r="AF11241"/>
      <c r="AG11241"/>
      <c r="AH11241"/>
      <c r="AI11241"/>
      <c r="AJ11241"/>
      <c r="AK11241"/>
      <c r="AL11241"/>
      <c r="AM11241"/>
      <c r="AN11241"/>
      <c r="AO11241"/>
      <c r="AP11241"/>
      <c r="AQ11241"/>
      <c r="AR11241"/>
      <c r="AS11241"/>
      <c r="AT11241"/>
      <c r="AU11241"/>
      <c r="AV11241"/>
      <c r="AW11241"/>
      <c r="AX11241"/>
      <c r="AY11241"/>
      <c r="AZ11241"/>
      <c r="BA11241"/>
      <c r="BB11241"/>
      <c r="BC11241"/>
      <c r="BD11241"/>
    </row>
    <row r="11242" spans="1:56" s="4" customFormat="1" x14ac:dyDescent="0.2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  <c r="AF11242"/>
      <c r="AG11242"/>
      <c r="AH11242"/>
      <c r="AI11242"/>
      <c r="AJ11242"/>
      <c r="AK11242"/>
      <c r="AL11242"/>
      <c r="AM11242"/>
      <c r="AN11242"/>
      <c r="AO11242"/>
      <c r="AP11242"/>
      <c r="AQ11242"/>
      <c r="AR11242"/>
      <c r="AS11242"/>
      <c r="AT11242"/>
      <c r="AU11242"/>
      <c r="AV11242"/>
      <c r="AW11242"/>
      <c r="AX11242"/>
      <c r="AY11242"/>
      <c r="AZ11242"/>
      <c r="BA11242"/>
      <c r="BB11242"/>
      <c r="BC11242"/>
      <c r="BD11242"/>
    </row>
    <row r="11243" spans="1:56" s="4" customFormat="1" x14ac:dyDescent="0.2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  <c r="AF11243"/>
      <c r="AG11243"/>
      <c r="AH11243"/>
      <c r="AI11243"/>
      <c r="AJ11243"/>
      <c r="AK11243"/>
      <c r="AL11243"/>
      <c r="AM11243"/>
      <c r="AN11243"/>
      <c r="AO11243"/>
      <c r="AP11243"/>
      <c r="AQ11243"/>
      <c r="AR11243"/>
      <c r="AS11243"/>
      <c r="AT11243"/>
      <c r="AU11243"/>
      <c r="AV11243"/>
      <c r="AW11243"/>
      <c r="AX11243"/>
      <c r="AY11243"/>
      <c r="AZ11243"/>
      <c r="BA11243"/>
      <c r="BB11243"/>
      <c r="BC11243"/>
      <c r="BD11243"/>
    </row>
    <row r="11244" spans="1:56" s="4" customFormat="1" x14ac:dyDescent="0.2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  <c r="AF11244"/>
      <c r="AG11244"/>
      <c r="AH11244"/>
      <c r="AI11244"/>
      <c r="AJ11244"/>
      <c r="AK11244"/>
      <c r="AL11244"/>
      <c r="AM11244"/>
      <c r="AN11244"/>
      <c r="AO11244"/>
      <c r="AP11244"/>
      <c r="AQ11244"/>
      <c r="AR11244"/>
      <c r="AS11244"/>
      <c r="AT11244"/>
      <c r="AU11244"/>
      <c r="AV11244"/>
      <c r="AW11244"/>
      <c r="AX11244"/>
      <c r="AY11244"/>
      <c r="AZ11244"/>
      <c r="BA11244"/>
      <c r="BB11244"/>
      <c r="BC11244"/>
      <c r="BD11244"/>
    </row>
    <row r="11245" spans="1:56" s="4" customFormat="1" x14ac:dyDescent="0.2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  <c r="AF11245"/>
      <c r="AG11245"/>
      <c r="AH11245"/>
      <c r="AI11245"/>
      <c r="AJ11245"/>
      <c r="AK11245"/>
      <c r="AL11245"/>
      <c r="AM11245"/>
      <c r="AN11245"/>
      <c r="AO11245"/>
      <c r="AP11245"/>
      <c r="AQ11245"/>
      <c r="AR11245"/>
      <c r="AS11245"/>
      <c r="AT11245"/>
      <c r="AU11245"/>
      <c r="AV11245"/>
      <c r="AW11245"/>
      <c r="AX11245"/>
      <c r="AY11245"/>
      <c r="AZ11245"/>
      <c r="BA11245"/>
      <c r="BB11245"/>
      <c r="BC11245"/>
      <c r="BD11245"/>
    </row>
    <row r="11246" spans="1:56" s="4" customFormat="1" x14ac:dyDescent="0.2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  <c r="AF11246"/>
      <c r="AG11246"/>
      <c r="AH11246"/>
      <c r="AI11246"/>
      <c r="AJ11246"/>
      <c r="AK11246"/>
      <c r="AL11246"/>
      <c r="AM11246"/>
      <c r="AN11246"/>
      <c r="AO11246"/>
      <c r="AP11246"/>
      <c r="AQ11246"/>
      <c r="AR11246"/>
      <c r="AS11246"/>
      <c r="AT11246"/>
      <c r="AU11246"/>
      <c r="AV11246"/>
      <c r="AW11246"/>
      <c r="AX11246"/>
      <c r="AY11246"/>
      <c r="AZ11246"/>
      <c r="BA11246"/>
      <c r="BB11246"/>
      <c r="BC11246"/>
      <c r="BD11246"/>
    </row>
    <row r="11247" spans="1:56" s="4" customFormat="1" x14ac:dyDescent="0.2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  <c r="AF11247"/>
      <c r="AG11247"/>
      <c r="AH11247"/>
      <c r="AI11247"/>
      <c r="AJ11247"/>
      <c r="AK11247"/>
      <c r="AL11247"/>
      <c r="AM11247"/>
      <c r="AN11247"/>
      <c r="AO11247"/>
      <c r="AP11247"/>
      <c r="AQ11247"/>
      <c r="AR11247"/>
      <c r="AS11247"/>
      <c r="AT11247"/>
      <c r="AU11247"/>
      <c r="AV11247"/>
      <c r="AW11247"/>
      <c r="AX11247"/>
      <c r="AY11247"/>
      <c r="AZ11247"/>
      <c r="BA11247"/>
      <c r="BB11247"/>
      <c r="BC11247"/>
      <c r="BD11247"/>
    </row>
    <row r="11248" spans="1:56" s="4" customFormat="1" x14ac:dyDescent="0.2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  <c r="AF11248"/>
      <c r="AG11248"/>
      <c r="AH11248"/>
      <c r="AI11248"/>
      <c r="AJ11248"/>
      <c r="AK11248"/>
      <c r="AL11248"/>
      <c r="AM11248"/>
      <c r="AN11248"/>
      <c r="AO11248"/>
      <c r="AP11248"/>
      <c r="AQ11248"/>
      <c r="AR11248"/>
      <c r="AS11248"/>
      <c r="AT11248"/>
      <c r="AU11248"/>
      <c r="AV11248"/>
      <c r="AW11248"/>
      <c r="AX11248"/>
      <c r="AY11248"/>
      <c r="AZ11248"/>
      <c r="BA11248"/>
      <c r="BB11248"/>
      <c r="BC11248"/>
      <c r="BD11248"/>
    </row>
    <row r="11249" spans="1:56" s="4" customFormat="1" x14ac:dyDescent="0.2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  <c r="AF11249"/>
      <c r="AG11249"/>
      <c r="AH11249"/>
      <c r="AI11249"/>
      <c r="AJ11249"/>
      <c r="AK11249"/>
      <c r="AL11249"/>
      <c r="AM11249"/>
      <c r="AN11249"/>
      <c r="AO11249"/>
      <c r="AP11249"/>
      <c r="AQ11249"/>
      <c r="AR11249"/>
      <c r="AS11249"/>
      <c r="AT11249"/>
      <c r="AU11249"/>
      <c r="AV11249"/>
      <c r="AW11249"/>
      <c r="AX11249"/>
      <c r="AY11249"/>
      <c r="AZ11249"/>
      <c r="BA11249"/>
      <c r="BB11249"/>
      <c r="BC11249"/>
      <c r="BD11249"/>
    </row>
    <row r="11250" spans="1:56" s="4" customFormat="1" x14ac:dyDescent="0.2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  <c r="AF11250"/>
      <c r="AG11250"/>
      <c r="AH11250"/>
      <c r="AI11250"/>
      <c r="AJ11250"/>
      <c r="AK11250"/>
      <c r="AL11250"/>
      <c r="AM11250"/>
      <c r="AN11250"/>
      <c r="AO11250"/>
      <c r="AP11250"/>
      <c r="AQ11250"/>
      <c r="AR11250"/>
      <c r="AS11250"/>
      <c r="AT11250"/>
      <c r="AU11250"/>
      <c r="AV11250"/>
      <c r="AW11250"/>
      <c r="AX11250"/>
      <c r="AY11250"/>
      <c r="AZ11250"/>
      <c r="BA11250"/>
      <c r="BB11250"/>
      <c r="BC11250"/>
      <c r="BD11250"/>
    </row>
    <row r="11251" spans="1:56" s="4" customFormat="1" x14ac:dyDescent="0.2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  <c r="AF11251"/>
      <c r="AG11251"/>
      <c r="AH11251"/>
      <c r="AI11251"/>
      <c r="AJ11251"/>
      <c r="AK11251"/>
      <c r="AL11251"/>
      <c r="AM11251"/>
      <c r="AN11251"/>
      <c r="AO11251"/>
      <c r="AP11251"/>
      <c r="AQ11251"/>
      <c r="AR11251"/>
      <c r="AS11251"/>
      <c r="AT11251"/>
      <c r="AU11251"/>
      <c r="AV11251"/>
      <c r="AW11251"/>
      <c r="AX11251"/>
      <c r="AY11251"/>
      <c r="AZ11251"/>
      <c r="BA11251"/>
      <c r="BB11251"/>
      <c r="BC11251"/>
      <c r="BD11251"/>
    </row>
    <row r="11252" spans="1:56" s="4" customFormat="1" x14ac:dyDescent="0.2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  <c r="AF11252"/>
      <c r="AG11252"/>
      <c r="AH11252"/>
      <c r="AI11252"/>
      <c r="AJ11252"/>
      <c r="AK11252"/>
      <c r="AL11252"/>
      <c r="AM11252"/>
      <c r="AN11252"/>
      <c r="AO11252"/>
      <c r="AP11252"/>
      <c r="AQ11252"/>
      <c r="AR11252"/>
      <c r="AS11252"/>
      <c r="AT11252"/>
      <c r="AU11252"/>
      <c r="AV11252"/>
      <c r="AW11252"/>
      <c r="AX11252"/>
      <c r="AY11252"/>
      <c r="AZ11252"/>
      <c r="BA11252"/>
      <c r="BB11252"/>
      <c r="BC11252"/>
      <c r="BD11252"/>
    </row>
    <row r="11253" spans="1:56" s="4" customFormat="1" x14ac:dyDescent="0.2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  <c r="AF11253"/>
      <c r="AG11253"/>
      <c r="AH11253"/>
      <c r="AI11253"/>
      <c r="AJ11253"/>
      <c r="AK11253"/>
      <c r="AL11253"/>
      <c r="AM11253"/>
      <c r="AN11253"/>
      <c r="AO11253"/>
      <c r="AP11253"/>
      <c r="AQ11253"/>
      <c r="AR11253"/>
      <c r="AS11253"/>
      <c r="AT11253"/>
      <c r="AU11253"/>
      <c r="AV11253"/>
      <c r="AW11253"/>
      <c r="AX11253"/>
      <c r="AY11253"/>
      <c r="AZ11253"/>
      <c r="BA11253"/>
      <c r="BB11253"/>
      <c r="BC11253"/>
      <c r="BD11253"/>
    </row>
    <row r="11254" spans="1:56" s="4" customFormat="1" x14ac:dyDescent="0.2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  <c r="AF11254"/>
      <c r="AG11254"/>
      <c r="AH11254"/>
      <c r="AI11254"/>
      <c r="AJ11254"/>
      <c r="AK11254"/>
      <c r="AL11254"/>
      <c r="AM11254"/>
      <c r="AN11254"/>
      <c r="AO11254"/>
      <c r="AP11254"/>
      <c r="AQ11254"/>
      <c r="AR11254"/>
      <c r="AS11254"/>
      <c r="AT11254"/>
      <c r="AU11254"/>
      <c r="AV11254"/>
      <c r="AW11254"/>
      <c r="AX11254"/>
      <c r="AY11254"/>
      <c r="AZ11254"/>
      <c r="BA11254"/>
      <c r="BB11254"/>
      <c r="BC11254"/>
      <c r="BD11254"/>
    </row>
    <row r="11255" spans="1:56" s="4" customFormat="1" x14ac:dyDescent="0.2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  <c r="AF11255"/>
      <c r="AG11255"/>
      <c r="AH11255"/>
      <c r="AI11255"/>
      <c r="AJ11255"/>
      <c r="AK11255"/>
      <c r="AL11255"/>
      <c r="AM11255"/>
      <c r="AN11255"/>
      <c r="AO11255"/>
      <c r="AP11255"/>
      <c r="AQ11255"/>
      <c r="AR11255"/>
      <c r="AS11255"/>
      <c r="AT11255"/>
      <c r="AU11255"/>
      <c r="AV11255"/>
      <c r="AW11255"/>
      <c r="AX11255"/>
      <c r="AY11255"/>
      <c r="AZ11255"/>
      <c r="BA11255"/>
      <c r="BB11255"/>
      <c r="BC11255"/>
      <c r="BD11255"/>
    </row>
    <row r="11256" spans="1:56" s="4" customFormat="1" x14ac:dyDescent="0.2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  <c r="AF11256"/>
      <c r="AG11256"/>
      <c r="AH11256"/>
      <c r="AI11256"/>
      <c r="AJ11256"/>
      <c r="AK11256"/>
      <c r="AL11256"/>
      <c r="AM11256"/>
      <c r="AN11256"/>
      <c r="AO11256"/>
      <c r="AP11256"/>
      <c r="AQ11256"/>
      <c r="AR11256"/>
      <c r="AS11256"/>
      <c r="AT11256"/>
      <c r="AU11256"/>
      <c r="AV11256"/>
      <c r="AW11256"/>
      <c r="AX11256"/>
      <c r="AY11256"/>
      <c r="AZ11256"/>
      <c r="BA11256"/>
      <c r="BB11256"/>
      <c r="BC11256"/>
      <c r="BD11256"/>
    </row>
    <row r="11257" spans="1:56" s="4" customFormat="1" x14ac:dyDescent="0.2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  <c r="AF11257"/>
      <c r="AG11257"/>
      <c r="AH11257"/>
      <c r="AI11257"/>
      <c r="AJ11257"/>
      <c r="AK11257"/>
      <c r="AL11257"/>
      <c r="AM11257"/>
      <c r="AN11257"/>
      <c r="AO11257"/>
      <c r="AP11257"/>
      <c r="AQ11257"/>
      <c r="AR11257"/>
      <c r="AS11257"/>
      <c r="AT11257"/>
      <c r="AU11257"/>
      <c r="AV11257"/>
      <c r="AW11257"/>
      <c r="AX11257"/>
      <c r="AY11257"/>
      <c r="AZ11257"/>
      <c r="BA11257"/>
      <c r="BB11257"/>
      <c r="BC11257"/>
      <c r="BD11257"/>
    </row>
    <row r="11258" spans="1:56" s="4" customFormat="1" x14ac:dyDescent="0.2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  <c r="AF11258"/>
      <c r="AG11258"/>
      <c r="AH11258"/>
      <c r="AI11258"/>
      <c r="AJ11258"/>
      <c r="AK11258"/>
      <c r="AL11258"/>
      <c r="AM11258"/>
      <c r="AN11258"/>
      <c r="AO11258"/>
      <c r="AP11258"/>
      <c r="AQ11258"/>
      <c r="AR11258"/>
      <c r="AS11258"/>
      <c r="AT11258"/>
      <c r="AU11258"/>
      <c r="AV11258"/>
      <c r="AW11258"/>
      <c r="AX11258"/>
      <c r="AY11258"/>
      <c r="AZ11258"/>
      <c r="BA11258"/>
      <c r="BB11258"/>
      <c r="BC11258"/>
      <c r="BD11258"/>
    </row>
    <row r="11259" spans="1:56" s="4" customFormat="1" x14ac:dyDescent="0.2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  <c r="AF11259"/>
      <c r="AG11259"/>
      <c r="AH11259"/>
      <c r="AI11259"/>
      <c r="AJ11259"/>
      <c r="AK11259"/>
      <c r="AL11259"/>
      <c r="AM11259"/>
      <c r="AN11259"/>
      <c r="AO11259"/>
      <c r="AP11259"/>
      <c r="AQ11259"/>
      <c r="AR11259"/>
      <c r="AS11259"/>
      <c r="AT11259"/>
      <c r="AU11259"/>
      <c r="AV11259"/>
      <c r="AW11259"/>
      <c r="AX11259"/>
      <c r="AY11259"/>
      <c r="AZ11259"/>
      <c r="BA11259"/>
      <c r="BB11259"/>
      <c r="BC11259"/>
      <c r="BD11259"/>
    </row>
    <row r="11260" spans="1:56" s="4" customFormat="1" x14ac:dyDescent="0.2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  <c r="AF11260"/>
      <c r="AG11260"/>
      <c r="AH11260"/>
      <c r="AI11260"/>
      <c r="AJ11260"/>
      <c r="AK11260"/>
      <c r="AL11260"/>
      <c r="AM11260"/>
      <c r="AN11260"/>
      <c r="AO11260"/>
      <c r="AP11260"/>
      <c r="AQ11260"/>
      <c r="AR11260"/>
      <c r="AS11260"/>
      <c r="AT11260"/>
      <c r="AU11260"/>
      <c r="AV11260"/>
      <c r="AW11260"/>
      <c r="AX11260"/>
      <c r="AY11260"/>
      <c r="AZ11260"/>
      <c r="BA11260"/>
      <c r="BB11260"/>
      <c r="BC11260"/>
      <c r="BD11260"/>
    </row>
    <row r="11261" spans="1:56" s="4" customFormat="1" x14ac:dyDescent="0.2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  <c r="AF11261"/>
      <c r="AG11261"/>
      <c r="AH11261"/>
      <c r="AI11261"/>
      <c r="AJ11261"/>
      <c r="AK11261"/>
      <c r="AL11261"/>
      <c r="AM11261"/>
      <c r="AN11261"/>
      <c r="AO11261"/>
      <c r="AP11261"/>
      <c r="AQ11261"/>
      <c r="AR11261"/>
      <c r="AS11261"/>
      <c r="AT11261"/>
      <c r="AU11261"/>
      <c r="AV11261"/>
      <c r="AW11261"/>
      <c r="AX11261"/>
      <c r="AY11261"/>
      <c r="AZ11261"/>
      <c r="BA11261"/>
      <c r="BB11261"/>
      <c r="BC11261"/>
      <c r="BD11261"/>
    </row>
    <row r="11262" spans="1:56" s="4" customFormat="1" x14ac:dyDescent="0.2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  <c r="AE11262"/>
      <c r="AF11262"/>
      <c r="AG11262"/>
      <c r="AH11262"/>
      <c r="AI11262"/>
      <c r="AJ11262"/>
      <c r="AK11262"/>
      <c r="AL11262"/>
      <c r="AM11262"/>
      <c r="AN11262"/>
      <c r="AO11262"/>
      <c r="AP11262"/>
      <c r="AQ11262"/>
      <c r="AR11262"/>
      <c r="AS11262"/>
      <c r="AT11262"/>
      <c r="AU11262"/>
      <c r="AV11262"/>
      <c r="AW11262"/>
      <c r="AX11262"/>
      <c r="AY11262"/>
      <c r="AZ11262"/>
      <c r="BA11262"/>
      <c r="BB11262"/>
      <c r="BC11262"/>
      <c r="BD11262"/>
    </row>
    <row r="11263" spans="1:56" s="4" customFormat="1" x14ac:dyDescent="0.2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  <c r="AF11263"/>
      <c r="AG11263"/>
      <c r="AH11263"/>
      <c r="AI11263"/>
      <c r="AJ11263"/>
      <c r="AK11263"/>
      <c r="AL11263"/>
      <c r="AM11263"/>
      <c r="AN11263"/>
      <c r="AO11263"/>
      <c r="AP11263"/>
      <c r="AQ11263"/>
      <c r="AR11263"/>
      <c r="AS11263"/>
      <c r="AT11263"/>
      <c r="AU11263"/>
      <c r="AV11263"/>
      <c r="AW11263"/>
      <c r="AX11263"/>
      <c r="AY11263"/>
      <c r="AZ11263"/>
      <c r="BA11263"/>
      <c r="BB11263"/>
      <c r="BC11263"/>
      <c r="BD11263"/>
    </row>
    <row r="11264" spans="1:56" s="4" customFormat="1" x14ac:dyDescent="0.2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  <c r="AF11264"/>
      <c r="AG11264"/>
      <c r="AH11264"/>
      <c r="AI11264"/>
      <c r="AJ11264"/>
      <c r="AK11264"/>
      <c r="AL11264"/>
      <c r="AM11264"/>
      <c r="AN11264"/>
      <c r="AO11264"/>
      <c r="AP11264"/>
      <c r="AQ11264"/>
      <c r="AR11264"/>
      <c r="AS11264"/>
      <c r="AT11264"/>
      <c r="AU11264"/>
      <c r="AV11264"/>
      <c r="AW11264"/>
      <c r="AX11264"/>
      <c r="AY11264"/>
      <c r="AZ11264"/>
      <c r="BA11264"/>
      <c r="BB11264"/>
      <c r="BC11264"/>
      <c r="BD11264"/>
    </row>
    <row r="11265" spans="1:56" s="4" customFormat="1" x14ac:dyDescent="0.2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  <c r="AF11265"/>
      <c r="AG11265"/>
      <c r="AH11265"/>
      <c r="AI11265"/>
      <c r="AJ11265"/>
      <c r="AK11265"/>
      <c r="AL11265"/>
      <c r="AM11265"/>
      <c r="AN11265"/>
      <c r="AO11265"/>
      <c r="AP11265"/>
      <c r="AQ11265"/>
      <c r="AR11265"/>
      <c r="AS11265"/>
      <c r="AT11265"/>
      <c r="AU11265"/>
      <c r="AV11265"/>
      <c r="AW11265"/>
      <c r="AX11265"/>
      <c r="AY11265"/>
      <c r="AZ11265"/>
      <c r="BA11265"/>
      <c r="BB11265"/>
      <c r="BC11265"/>
      <c r="BD11265"/>
    </row>
    <row r="11266" spans="1:56" s="4" customFormat="1" x14ac:dyDescent="0.2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  <c r="AF11266"/>
      <c r="AG11266"/>
      <c r="AH11266"/>
      <c r="AI11266"/>
      <c r="AJ11266"/>
      <c r="AK11266"/>
      <c r="AL11266"/>
      <c r="AM11266"/>
      <c r="AN11266"/>
      <c r="AO11266"/>
      <c r="AP11266"/>
      <c r="AQ11266"/>
      <c r="AR11266"/>
      <c r="AS11266"/>
      <c r="AT11266"/>
      <c r="AU11266"/>
      <c r="AV11266"/>
      <c r="AW11266"/>
      <c r="AX11266"/>
      <c r="AY11266"/>
      <c r="AZ11266"/>
      <c r="BA11266"/>
      <c r="BB11266"/>
      <c r="BC11266"/>
      <c r="BD11266"/>
    </row>
    <row r="11267" spans="1:56" s="4" customFormat="1" x14ac:dyDescent="0.2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  <c r="AF11267"/>
      <c r="AG11267"/>
      <c r="AH11267"/>
      <c r="AI11267"/>
      <c r="AJ11267"/>
      <c r="AK11267"/>
      <c r="AL11267"/>
      <c r="AM11267"/>
      <c r="AN11267"/>
      <c r="AO11267"/>
      <c r="AP11267"/>
      <c r="AQ11267"/>
      <c r="AR11267"/>
      <c r="AS11267"/>
      <c r="AT11267"/>
      <c r="AU11267"/>
      <c r="AV11267"/>
      <c r="AW11267"/>
      <c r="AX11267"/>
      <c r="AY11267"/>
      <c r="AZ11267"/>
      <c r="BA11267"/>
      <c r="BB11267"/>
      <c r="BC11267"/>
      <c r="BD11267"/>
    </row>
    <row r="11268" spans="1:56" s="4" customFormat="1" x14ac:dyDescent="0.2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  <c r="AF11268"/>
      <c r="AG11268"/>
      <c r="AH11268"/>
      <c r="AI11268"/>
      <c r="AJ11268"/>
      <c r="AK11268"/>
      <c r="AL11268"/>
      <c r="AM11268"/>
      <c r="AN11268"/>
      <c r="AO11268"/>
      <c r="AP11268"/>
      <c r="AQ11268"/>
      <c r="AR11268"/>
      <c r="AS11268"/>
      <c r="AT11268"/>
      <c r="AU11268"/>
      <c r="AV11268"/>
      <c r="AW11268"/>
      <c r="AX11268"/>
      <c r="AY11268"/>
      <c r="AZ11268"/>
      <c r="BA11268"/>
      <c r="BB11268"/>
      <c r="BC11268"/>
      <c r="BD11268"/>
    </row>
    <row r="11269" spans="1:56" s="4" customFormat="1" x14ac:dyDescent="0.2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  <c r="AF11269"/>
      <c r="AG11269"/>
      <c r="AH11269"/>
      <c r="AI11269"/>
      <c r="AJ11269"/>
      <c r="AK11269"/>
      <c r="AL11269"/>
      <c r="AM11269"/>
      <c r="AN11269"/>
      <c r="AO11269"/>
      <c r="AP11269"/>
      <c r="AQ11269"/>
      <c r="AR11269"/>
      <c r="AS11269"/>
      <c r="AT11269"/>
      <c r="AU11269"/>
      <c r="AV11269"/>
      <c r="AW11269"/>
      <c r="AX11269"/>
      <c r="AY11269"/>
      <c r="AZ11269"/>
      <c r="BA11269"/>
      <c r="BB11269"/>
      <c r="BC11269"/>
      <c r="BD11269"/>
    </row>
    <row r="11270" spans="1:56" s="4" customFormat="1" x14ac:dyDescent="0.2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  <c r="AF11270"/>
      <c r="AG11270"/>
      <c r="AH11270"/>
      <c r="AI11270"/>
      <c r="AJ11270"/>
      <c r="AK11270"/>
      <c r="AL11270"/>
      <c r="AM11270"/>
      <c r="AN11270"/>
      <c r="AO11270"/>
      <c r="AP11270"/>
      <c r="AQ11270"/>
      <c r="AR11270"/>
      <c r="AS11270"/>
      <c r="AT11270"/>
      <c r="AU11270"/>
      <c r="AV11270"/>
      <c r="AW11270"/>
      <c r="AX11270"/>
      <c r="AY11270"/>
      <c r="AZ11270"/>
      <c r="BA11270"/>
      <c r="BB11270"/>
      <c r="BC11270"/>
      <c r="BD11270"/>
    </row>
    <row r="11271" spans="1:56" s="4" customFormat="1" x14ac:dyDescent="0.2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  <c r="AF11271"/>
      <c r="AG11271"/>
      <c r="AH11271"/>
      <c r="AI11271"/>
      <c r="AJ11271"/>
      <c r="AK11271"/>
      <c r="AL11271"/>
      <c r="AM11271"/>
      <c r="AN11271"/>
      <c r="AO11271"/>
      <c r="AP11271"/>
      <c r="AQ11271"/>
      <c r="AR11271"/>
      <c r="AS11271"/>
      <c r="AT11271"/>
      <c r="AU11271"/>
      <c r="AV11271"/>
      <c r="AW11271"/>
      <c r="AX11271"/>
      <c r="AY11271"/>
      <c r="AZ11271"/>
      <c r="BA11271"/>
      <c r="BB11271"/>
      <c r="BC11271"/>
      <c r="BD11271"/>
    </row>
    <row r="11272" spans="1:56" s="4" customFormat="1" x14ac:dyDescent="0.2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  <c r="AF11272"/>
      <c r="AG11272"/>
      <c r="AH11272"/>
      <c r="AI11272"/>
      <c r="AJ11272"/>
      <c r="AK11272"/>
      <c r="AL11272"/>
      <c r="AM11272"/>
      <c r="AN11272"/>
      <c r="AO11272"/>
      <c r="AP11272"/>
      <c r="AQ11272"/>
      <c r="AR11272"/>
      <c r="AS11272"/>
      <c r="AT11272"/>
      <c r="AU11272"/>
      <c r="AV11272"/>
      <c r="AW11272"/>
      <c r="AX11272"/>
      <c r="AY11272"/>
      <c r="AZ11272"/>
      <c r="BA11272"/>
      <c r="BB11272"/>
      <c r="BC11272"/>
      <c r="BD11272"/>
    </row>
    <row r="11273" spans="1:56" s="4" customFormat="1" x14ac:dyDescent="0.2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  <c r="AF11273"/>
      <c r="AG11273"/>
      <c r="AH11273"/>
      <c r="AI11273"/>
      <c r="AJ11273"/>
      <c r="AK11273"/>
      <c r="AL11273"/>
      <c r="AM11273"/>
      <c r="AN11273"/>
      <c r="AO11273"/>
      <c r="AP11273"/>
      <c r="AQ11273"/>
      <c r="AR11273"/>
      <c r="AS11273"/>
      <c r="AT11273"/>
      <c r="AU11273"/>
      <c r="AV11273"/>
      <c r="AW11273"/>
      <c r="AX11273"/>
      <c r="AY11273"/>
      <c r="AZ11273"/>
      <c r="BA11273"/>
      <c r="BB11273"/>
      <c r="BC11273"/>
      <c r="BD11273"/>
    </row>
    <row r="11274" spans="1:56" s="4" customFormat="1" x14ac:dyDescent="0.2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  <c r="AF11274"/>
      <c r="AG11274"/>
      <c r="AH11274"/>
      <c r="AI11274"/>
      <c r="AJ11274"/>
      <c r="AK11274"/>
      <c r="AL11274"/>
      <c r="AM11274"/>
      <c r="AN11274"/>
      <c r="AO11274"/>
      <c r="AP11274"/>
      <c r="AQ11274"/>
      <c r="AR11274"/>
      <c r="AS11274"/>
      <c r="AT11274"/>
      <c r="AU11274"/>
      <c r="AV11274"/>
      <c r="AW11274"/>
      <c r="AX11274"/>
      <c r="AY11274"/>
      <c r="AZ11274"/>
      <c r="BA11274"/>
      <c r="BB11274"/>
      <c r="BC11274"/>
      <c r="BD11274"/>
    </row>
    <row r="11275" spans="1:56" s="4" customFormat="1" x14ac:dyDescent="0.2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  <c r="AF11275"/>
      <c r="AG11275"/>
      <c r="AH11275"/>
      <c r="AI11275"/>
      <c r="AJ11275"/>
      <c r="AK11275"/>
      <c r="AL11275"/>
      <c r="AM11275"/>
      <c r="AN11275"/>
      <c r="AO11275"/>
      <c r="AP11275"/>
      <c r="AQ11275"/>
      <c r="AR11275"/>
      <c r="AS11275"/>
      <c r="AT11275"/>
      <c r="AU11275"/>
      <c r="AV11275"/>
      <c r="AW11275"/>
      <c r="AX11275"/>
      <c r="AY11275"/>
      <c r="AZ11275"/>
      <c r="BA11275"/>
      <c r="BB11275"/>
      <c r="BC11275"/>
      <c r="BD11275"/>
    </row>
    <row r="11276" spans="1:56" s="4" customFormat="1" x14ac:dyDescent="0.2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  <c r="AF11276"/>
      <c r="AG11276"/>
      <c r="AH11276"/>
      <c r="AI11276"/>
      <c r="AJ11276"/>
      <c r="AK11276"/>
      <c r="AL11276"/>
      <c r="AM11276"/>
      <c r="AN11276"/>
      <c r="AO11276"/>
      <c r="AP11276"/>
      <c r="AQ11276"/>
      <c r="AR11276"/>
      <c r="AS11276"/>
      <c r="AT11276"/>
      <c r="AU11276"/>
      <c r="AV11276"/>
      <c r="AW11276"/>
      <c r="AX11276"/>
      <c r="AY11276"/>
      <c r="AZ11276"/>
      <c r="BA11276"/>
      <c r="BB11276"/>
      <c r="BC11276"/>
      <c r="BD11276"/>
    </row>
    <row r="11277" spans="1:56" s="4" customFormat="1" x14ac:dyDescent="0.2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  <c r="AF11277"/>
      <c r="AG11277"/>
      <c r="AH11277"/>
      <c r="AI11277"/>
      <c r="AJ11277"/>
      <c r="AK11277"/>
      <c r="AL11277"/>
      <c r="AM11277"/>
      <c r="AN11277"/>
      <c r="AO11277"/>
      <c r="AP11277"/>
      <c r="AQ11277"/>
      <c r="AR11277"/>
      <c r="AS11277"/>
      <c r="AT11277"/>
      <c r="AU11277"/>
      <c r="AV11277"/>
      <c r="AW11277"/>
      <c r="AX11277"/>
      <c r="AY11277"/>
      <c r="AZ11277"/>
      <c r="BA11277"/>
      <c r="BB11277"/>
      <c r="BC11277"/>
      <c r="BD11277"/>
    </row>
    <row r="11278" spans="1:56" s="4" customFormat="1" x14ac:dyDescent="0.2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  <c r="AF11278"/>
      <c r="AG11278"/>
      <c r="AH11278"/>
      <c r="AI11278"/>
      <c r="AJ11278"/>
      <c r="AK11278"/>
      <c r="AL11278"/>
      <c r="AM11278"/>
      <c r="AN11278"/>
      <c r="AO11278"/>
      <c r="AP11278"/>
      <c r="AQ11278"/>
      <c r="AR11278"/>
      <c r="AS11278"/>
      <c r="AT11278"/>
      <c r="AU11278"/>
      <c r="AV11278"/>
      <c r="AW11278"/>
      <c r="AX11278"/>
      <c r="AY11278"/>
      <c r="AZ11278"/>
      <c r="BA11278"/>
      <c r="BB11278"/>
      <c r="BC11278"/>
      <c r="BD11278"/>
    </row>
    <row r="11279" spans="1:56" s="4" customFormat="1" x14ac:dyDescent="0.2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  <c r="AF11279"/>
      <c r="AG11279"/>
      <c r="AH11279"/>
      <c r="AI11279"/>
      <c r="AJ11279"/>
      <c r="AK11279"/>
      <c r="AL11279"/>
      <c r="AM11279"/>
      <c r="AN11279"/>
      <c r="AO11279"/>
      <c r="AP11279"/>
      <c r="AQ11279"/>
      <c r="AR11279"/>
      <c r="AS11279"/>
      <c r="AT11279"/>
      <c r="AU11279"/>
      <c r="AV11279"/>
      <c r="AW11279"/>
      <c r="AX11279"/>
      <c r="AY11279"/>
      <c r="AZ11279"/>
      <c r="BA11279"/>
      <c r="BB11279"/>
      <c r="BC11279"/>
      <c r="BD11279"/>
    </row>
    <row r="11280" spans="1:56" s="4" customFormat="1" x14ac:dyDescent="0.2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  <c r="AF11280"/>
      <c r="AG11280"/>
      <c r="AH11280"/>
      <c r="AI11280"/>
      <c r="AJ11280"/>
      <c r="AK11280"/>
      <c r="AL11280"/>
      <c r="AM11280"/>
      <c r="AN11280"/>
      <c r="AO11280"/>
      <c r="AP11280"/>
      <c r="AQ11280"/>
      <c r="AR11280"/>
      <c r="AS11280"/>
      <c r="AT11280"/>
      <c r="AU11280"/>
      <c r="AV11280"/>
      <c r="AW11280"/>
      <c r="AX11280"/>
      <c r="AY11280"/>
      <c r="AZ11280"/>
      <c r="BA11280"/>
      <c r="BB11280"/>
      <c r="BC11280"/>
      <c r="BD11280"/>
    </row>
    <row r="11281" spans="1:56" s="4" customFormat="1" x14ac:dyDescent="0.2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  <c r="AF11281"/>
      <c r="AG11281"/>
      <c r="AH11281"/>
      <c r="AI11281"/>
      <c r="AJ11281"/>
      <c r="AK11281"/>
      <c r="AL11281"/>
      <c r="AM11281"/>
      <c r="AN11281"/>
      <c r="AO11281"/>
      <c r="AP11281"/>
      <c r="AQ11281"/>
      <c r="AR11281"/>
      <c r="AS11281"/>
      <c r="AT11281"/>
      <c r="AU11281"/>
      <c r="AV11281"/>
      <c r="AW11281"/>
      <c r="AX11281"/>
      <c r="AY11281"/>
      <c r="AZ11281"/>
      <c r="BA11281"/>
      <c r="BB11281"/>
      <c r="BC11281"/>
      <c r="BD11281"/>
    </row>
    <row r="11282" spans="1:56" s="4" customFormat="1" x14ac:dyDescent="0.2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  <c r="AF11282"/>
      <c r="AG11282"/>
      <c r="AH11282"/>
      <c r="AI11282"/>
      <c r="AJ11282"/>
      <c r="AK11282"/>
      <c r="AL11282"/>
      <c r="AM11282"/>
      <c r="AN11282"/>
      <c r="AO11282"/>
      <c r="AP11282"/>
      <c r="AQ11282"/>
      <c r="AR11282"/>
      <c r="AS11282"/>
      <c r="AT11282"/>
      <c r="AU11282"/>
      <c r="AV11282"/>
      <c r="AW11282"/>
      <c r="AX11282"/>
      <c r="AY11282"/>
      <c r="AZ11282"/>
      <c r="BA11282"/>
      <c r="BB11282"/>
      <c r="BC11282"/>
      <c r="BD11282"/>
    </row>
    <row r="11283" spans="1:56" s="4" customFormat="1" x14ac:dyDescent="0.2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  <c r="AF11283"/>
      <c r="AG11283"/>
      <c r="AH11283"/>
      <c r="AI11283"/>
      <c r="AJ11283"/>
      <c r="AK11283"/>
      <c r="AL11283"/>
      <c r="AM11283"/>
      <c r="AN11283"/>
      <c r="AO11283"/>
      <c r="AP11283"/>
      <c r="AQ11283"/>
      <c r="AR11283"/>
      <c r="AS11283"/>
      <c r="AT11283"/>
      <c r="AU11283"/>
      <c r="AV11283"/>
      <c r="AW11283"/>
      <c r="AX11283"/>
      <c r="AY11283"/>
      <c r="AZ11283"/>
      <c r="BA11283"/>
      <c r="BB11283"/>
      <c r="BC11283"/>
      <c r="BD11283"/>
    </row>
    <row r="11284" spans="1:56" s="4" customFormat="1" x14ac:dyDescent="0.2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  <c r="AF11284"/>
      <c r="AG11284"/>
      <c r="AH11284"/>
      <c r="AI11284"/>
      <c r="AJ11284"/>
      <c r="AK11284"/>
      <c r="AL11284"/>
      <c r="AM11284"/>
      <c r="AN11284"/>
      <c r="AO11284"/>
      <c r="AP11284"/>
      <c r="AQ11284"/>
      <c r="AR11284"/>
      <c r="AS11284"/>
      <c r="AT11284"/>
      <c r="AU11284"/>
      <c r="AV11284"/>
      <c r="AW11284"/>
      <c r="AX11284"/>
      <c r="AY11284"/>
      <c r="AZ11284"/>
      <c r="BA11284"/>
      <c r="BB11284"/>
      <c r="BC11284"/>
      <c r="BD11284"/>
    </row>
    <row r="11285" spans="1:56" s="4" customFormat="1" x14ac:dyDescent="0.2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  <c r="AF11285"/>
      <c r="AG11285"/>
      <c r="AH11285"/>
      <c r="AI11285"/>
      <c r="AJ11285"/>
      <c r="AK11285"/>
      <c r="AL11285"/>
      <c r="AM11285"/>
      <c r="AN11285"/>
      <c r="AO11285"/>
      <c r="AP11285"/>
      <c r="AQ11285"/>
      <c r="AR11285"/>
      <c r="AS11285"/>
      <c r="AT11285"/>
      <c r="AU11285"/>
      <c r="AV11285"/>
      <c r="AW11285"/>
      <c r="AX11285"/>
      <c r="AY11285"/>
      <c r="AZ11285"/>
      <c r="BA11285"/>
      <c r="BB11285"/>
      <c r="BC11285"/>
      <c r="BD11285"/>
    </row>
    <row r="11286" spans="1:56" s="4" customFormat="1" x14ac:dyDescent="0.2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  <c r="AF11286"/>
      <c r="AG11286"/>
      <c r="AH11286"/>
      <c r="AI11286"/>
      <c r="AJ11286"/>
      <c r="AK11286"/>
      <c r="AL11286"/>
      <c r="AM11286"/>
      <c r="AN11286"/>
      <c r="AO11286"/>
      <c r="AP11286"/>
      <c r="AQ11286"/>
      <c r="AR11286"/>
      <c r="AS11286"/>
      <c r="AT11286"/>
      <c r="AU11286"/>
      <c r="AV11286"/>
      <c r="AW11286"/>
      <c r="AX11286"/>
      <c r="AY11286"/>
      <c r="AZ11286"/>
      <c r="BA11286"/>
      <c r="BB11286"/>
      <c r="BC11286"/>
      <c r="BD11286"/>
    </row>
    <row r="11287" spans="1:56" s="4" customFormat="1" x14ac:dyDescent="0.2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  <c r="AF11287"/>
      <c r="AG11287"/>
      <c r="AH11287"/>
      <c r="AI11287"/>
      <c r="AJ11287"/>
      <c r="AK11287"/>
      <c r="AL11287"/>
      <c r="AM11287"/>
      <c r="AN11287"/>
      <c r="AO11287"/>
      <c r="AP11287"/>
      <c r="AQ11287"/>
      <c r="AR11287"/>
      <c r="AS11287"/>
      <c r="AT11287"/>
      <c r="AU11287"/>
      <c r="AV11287"/>
      <c r="AW11287"/>
      <c r="AX11287"/>
      <c r="AY11287"/>
      <c r="AZ11287"/>
      <c r="BA11287"/>
      <c r="BB11287"/>
      <c r="BC11287"/>
      <c r="BD11287"/>
    </row>
    <row r="11288" spans="1:56" s="4" customFormat="1" x14ac:dyDescent="0.2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  <c r="AF11288"/>
      <c r="AG11288"/>
      <c r="AH11288"/>
      <c r="AI11288"/>
      <c r="AJ11288"/>
      <c r="AK11288"/>
      <c r="AL11288"/>
      <c r="AM11288"/>
      <c r="AN11288"/>
      <c r="AO11288"/>
      <c r="AP11288"/>
      <c r="AQ11288"/>
      <c r="AR11288"/>
      <c r="AS11288"/>
      <c r="AT11288"/>
      <c r="AU11288"/>
      <c r="AV11288"/>
      <c r="AW11288"/>
      <c r="AX11288"/>
      <c r="AY11288"/>
      <c r="AZ11288"/>
      <c r="BA11288"/>
      <c r="BB11288"/>
      <c r="BC11288"/>
      <c r="BD11288"/>
    </row>
    <row r="11289" spans="1:56" s="4" customFormat="1" x14ac:dyDescent="0.2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  <c r="AF11289"/>
      <c r="AG11289"/>
      <c r="AH11289"/>
      <c r="AI11289"/>
      <c r="AJ11289"/>
      <c r="AK11289"/>
      <c r="AL11289"/>
      <c r="AM11289"/>
      <c r="AN11289"/>
      <c r="AO11289"/>
      <c r="AP11289"/>
      <c r="AQ11289"/>
      <c r="AR11289"/>
      <c r="AS11289"/>
      <c r="AT11289"/>
      <c r="AU11289"/>
      <c r="AV11289"/>
      <c r="AW11289"/>
      <c r="AX11289"/>
      <c r="AY11289"/>
      <c r="AZ11289"/>
      <c r="BA11289"/>
      <c r="BB11289"/>
      <c r="BC11289"/>
      <c r="BD11289"/>
    </row>
    <row r="11290" spans="1:56" s="4" customFormat="1" x14ac:dyDescent="0.2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  <c r="AF11290"/>
      <c r="AG11290"/>
      <c r="AH11290"/>
      <c r="AI11290"/>
      <c r="AJ11290"/>
      <c r="AK11290"/>
      <c r="AL11290"/>
      <c r="AM11290"/>
      <c r="AN11290"/>
      <c r="AO11290"/>
      <c r="AP11290"/>
      <c r="AQ11290"/>
      <c r="AR11290"/>
      <c r="AS11290"/>
      <c r="AT11290"/>
      <c r="AU11290"/>
      <c r="AV11290"/>
      <c r="AW11290"/>
      <c r="AX11290"/>
      <c r="AY11290"/>
      <c r="AZ11290"/>
      <c r="BA11290"/>
      <c r="BB11290"/>
      <c r="BC11290"/>
      <c r="BD11290"/>
    </row>
    <row r="11291" spans="1:56" s="4" customFormat="1" x14ac:dyDescent="0.2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  <c r="AF11291"/>
      <c r="AG11291"/>
      <c r="AH11291"/>
      <c r="AI11291"/>
      <c r="AJ11291"/>
      <c r="AK11291"/>
      <c r="AL11291"/>
      <c r="AM11291"/>
      <c r="AN11291"/>
      <c r="AO11291"/>
      <c r="AP11291"/>
      <c r="AQ11291"/>
      <c r="AR11291"/>
      <c r="AS11291"/>
      <c r="AT11291"/>
      <c r="AU11291"/>
      <c r="AV11291"/>
      <c r="AW11291"/>
      <c r="AX11291"/>
      <c r="AY11291"/>
      <c r="AZ11291"/>
      <c r="BA11291"/>
      <c r="BB11291"/>
      <c r="BC11291"/>
      <c r="BD11291"/>
    </row>
    <row r="11292" spans="1:56" s="4" customFormat="1" x14ac:dyDescent="0.2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  <c r="AF11292"/>
      <c r="AG11292"/>
      <c r="AH11292"/>
      <c r="AI11292"/>
      <c r="AJ11292"/>
      <c r="AK11292"/>
      <c r="AL11292"/>
      <c r="AM11292"/>
      <c r="AN11292"/>
      <c r="AO11292"/>
      <c r="AP11292"/>
      <c r="AQ11292"/>
      <c r="AR11292"/>
      <c r="AS11292"/>
      <c r="AT11292"/>
      <c r="AU11292"/>
      <c r="AV11292"/>
      <c r="AW11292"/>
      <c r="AX11292"/>
      <c r="AY11292"/>
      <c r="AZ11292"/>
      <c r="BA11292"/>
      <c r="BB11292"/>
      <c r="BC11292"/>
      <c r="BD11292"/>
    </row>
    <row r="11293" spans="1:56" s="4" customFormat="1" x14ac:dyDescent="0.2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  <c r="AF11293"/>
      <c r="AG11293"/>
      <c r="AH11293"/>
      <c r="AI11293"/>
      <c r="AJ11293"/>
      <c r="AK11293"/>
      <c r="AL11293"/>
      <c r="AM11293"/>
      <c r="AN11293"/>
      <c r="AO11293"/>
      <c r="AP11293"/>
      <c r="AQ11293"/>
      <c r="AR11293"/>
      <c r="AS11293"/>
      <c r="AT11293"/>
      <c r="AU11293"/>
      <c r="AV11293"/>
      <c r="AW11293"/>
      <c r="AX11293"/>
      <c r="AY11293"/>
      <c r="AZ11293"/>
      <c r="BA11293"/>
      <c r="BB11293"/>
      <c r="BC11293"/>
      <c r="BD11293"/>
    </row>
    <row r="11294" spans="1:56" s="4" customFormat="1" x14ac:dyDescent="0.2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  <c r="AF11294"/>
      <c r="AG11294"/>
      <c r="AH11294"/>
      <c r="AI11294"/>
      <c r="AJ11294"/>
      <c r="AK11294"/>
      <c r="AL11294"/>
      <c r="AM11294"/>
      <c r="AN11294"/>
      <c r="AO11294"/>
      <c r="AP11294"/>
      <c r="AQ11294"/>
      <c r="AR11294"/>
      <c r="AS11294"/>
      <c r="AT11294"/>
      <c r="AU11294"/>
      <c r="AV11294"/>
      <c r="AW11294"/>
      <c r="AX11294"/>
      <c r="AY11294"/>
      <c r="AZ11294"/>
      <c r="BA11294"/>
      <c r="BB11294"/>
      <c r="BC11294"/>
      <c r="BD11294"/>
    </row>
    <row r="11295" spans="1:56" s="4" customFormat="1" x14ac:dyDescent="0.2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  <c r="AF11295"/>
      <c r="AG11295"/>
      <c r="AH11295"/>
      <c r="AI11295"/>
      <c r="AJ11295"/>
      <c r="AK11295"/>
      <c r="AL11295"/>
      <c r="AM11295"/>
      <c r="AN11295"/>
      <c r="AO11295"/>
      <c r="AP11295"/>
      <c r="AQ11295"/>
      <c r="AR11295"/>
      <c r="AS11295"/>
      <c r="AT11295"/>
      <c r="AU11295"/>
      <c r="AV11295"/>
      <c r="AW11295"/>
      <c r="AX11295"/>
      <c r="AY11295"/>
      <c r="AZ11295"/>
      <c r="BA11295"/>
      <c r="BB11295"/>
      <c r="BC11295"/>
      <c r="BD11295"/>
    </row>
    <row r="11296" spans="1:56" s="4" customFormat="1" x14ac:dyDescent="0.2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  <c r="AF11296"/>
      <c r="AG11296"/>
      <c r="AH11296"/>
      <c r="AI11296"/>
      <c r="AJ11296"/>
      <c r="AK11296"/>
      <c r="AL11296"/>
      <c r="AM11296"/>
      <c r="AN11296"/>
      <c r="AO11296"/>
      <c r="AP11296"/>
      <c r="AQ11296"/>
      <c r="AR11296"/>
      <c r="AS11296"/>
      <c r="AT11296"/>
      <c r="AU11296"/>
      <c r="AV11296"/>
      <c r="AW11296"/>
      <c r="AX11296"/>
      <c r="AY11296"/>
      <c r="AZ11296"/>
      <c r="BA11296"/>
      <c r="BB11296"/>
      <c r="BC11296"/>
      <c r="BD11296"/>
    </row>
    <row r="11297" spans="1:56" s="4" customFormat="1" x14ac:dyDescent="0.2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  <c r="AF11297"/>
      <c r="AG11297"/>
      <c r="AH11297"/>
      <c r="AI11297"/>
      <c r="AJ11297"/>
      <c r="AK11297"/>
      <c r="AL11297"/>
      <c r="AM11297"/>
      <c r="AN11297"/>
      <c r="AO11297"/>
      <c r="AP11297"/>
      <c r="AQ11297"/>
      <c r="AR11297"/>
      <c r="AS11297"/>
      <c r="AT11297"/>
      <c r="AU11297"/>
      <c r="AV11297"/>
      <c r="AW11297"/>
      <c r="AX11297"/>
      <c r="AY11297"/>
      <c r="AZ11297"/>
      <c r="BA11297"/>
      <c r="BB11297"/>
      <c r="BC11297"/>
      <c r="BD11297"/>
    </row>
    <row r="11298" spans="1:56" s="4" customFormat="1" x14ac:dyDescent="0.2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  <c r="AF11298"/>
      <c r="AG11298"/>
      <c r="AH11298"/>
      <c r="AI11298"/>
      <c r="AJ11298"/>
      <c r="AK11298"/>
      <c r="AL11298"/>
      <c r="AM11298"/>
      <c r="AN11298"/>
      <c r="AO11298"/>
      <c r="AP11298"/>
      <c r="AQ11298"/>
      <c r="AR11298"/>
      <c r="AS11298"/>
      <c r="AT11298"/>
      <c r="AU11298"/>
      <c r="AV11298"/>
      <c r="AW11298"/>
      <c r="AX11298"/>
      <c r="AY11298"/>
      <c r="AZ11298"/>
      <c r="BA11298"/>
      <c r="BB11298"/>
      <c r="BC11298"/>
      <c r="BD11298"/>
    </row>
    <row r="11299" spans="1:56" s="4" customFormat="1" x14ac:dyDescent="0.2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  <c r="AF11299"/>
      <c r="AG11299"/>
      <c r="AH11299"/>
      <c r="AI11299"/>
      <c r="AJ11299"/>
      <c r="AK11299"/>
      <c r="AL11299"/>
      <c r="AM11299"/>
      <c r="AN11299"/>
      <c r="AO11299"/>
      <c r="AP11299"/>
      <c r="AQ11299"/>
      <c r="AR11299"/>
      <c r="AS11299"/>
      <c r="AT11299"/>
      <c r="AU11299"/>
      <c r="AV11299"/>
      <c r="AW11299"/>
      <c r="AX11299"/>
      <c r="AY11299"/>
      <c r="AZ11299"/>
      <c r="BA11299"/>
      <c r="BB11299"/>
      <c r="BC11299"/>
      <c r="BD11299"/>
    </row>
    <row r="11300" spans="1:56" s="4" customFormat="1" x14ac:dyDescent="0.2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  <c r="AF11300"/>
      <c r="AG11300"/>
      <c r="AH11300"/>
      <c r="AI11300"/>
      <c r="AJ11300"/>
      <c r="AK11300"/>
      <c r="AL11300"/>
      <c r="AM11300"/>
      <c r="AN11300"/>
      <c r="AO11300"/>
      <c r="AP11300"/>
      <c r="AQ11300"/>
      <c r="AR11300"/>
      <c r="AS11300"/>
      <c r="AT11300"/>
      <c r="AU11300"/>
      <c r="AV11300"/>
      <c r="AW11300"/>
      <c r="AX11300"/>
      <c r="AY11300"/>
      <c r="AZ11300"/>
      <c r="BA11300"/>
      <c r="BB11300"/>
      <c r="BC11300"/>
      <c r="BD11300"/>
    </row>
    <row r="11301" spans="1:56" s="4" customFormat="1" x14ac:dyDescent="0.2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  <c r="AF11301"/>
      <c r="AG11301"/>
      <c r="AH11301"/>
      <c r="AI11301"/>
      <c r="AJ11301"/>
      <c r="AK11301"/>
      <c r="AL11301"/>
      <c r="AM11301"/>
      <c r="AN11301"/>
      <c r="AO11301"/>
      <c r="AP11301"/>
      <c r="AQ11301"/>
      <c r="AR11301"/>
      <c r="AS11301"/>
      <c r="AT11301"/>
      <c r="AU11301"/>
      <c r="AV11301"/>
      <c r="AW11301"/>
      <c r="AX11301"/>
      <c r="AY11301"/>
      <c r="AZ11301"/>
      <c r="BA11301"/>
      <c r="BB11301"/>
      <c r="BC11301"/>
      <c r="BD11301"/>
    </row>
    <row r="11302" spans="1:56" s="4" customFormat="1" x14ac:dyDescent="0.2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  <c r="AF11302"/>
      <c r="AG11302"/>
      <c r="AH11302"/>
      <c r="AI11302"/>
      <c r="AJ11302"/>
      <c r="AK11302"/>
      <c r="AL11302"/>
      <c r="AM11302"/>
      <c r="AN11302"/>
      <c r="AO11302"/>
      <c r="AP11302"/>
      <c r="AQ11302"/>
      <c r="AR11302"/>
      <c r="AS11302"/>
      <c r="AT11302"/>
      <c r="AU11302"/>
      <c r="AV11302"/>
      <c r="AW11302"/>
      <c r="AX11302"/>
      <c r="AY11302"/>
      <c r="AZ11302"/>
      <c r="BA11302"/>
      <c r="BB11302"/>
      <c r="BC11302"/>
      <c r="BD11302"/>
    </row>
    <row r="11303" spans="1:56" s="4" customFormat="1" x14ac:dyDescent="0.2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  <c r="AF11303"/>
      <c r="AG11303"/>
      <c r="AH11303"/>
      <c r="AI11303"/>
      <c r="AJ11303"/>
      <c r="AK11303"/>
      <c r="AL11303"/>
      <c r="AM11303"/>
      <c r="AN11303"/>
      <c r="AO11303"/>
      <c r="AP11303"/>
      <c r="AQ11303"/>
      <c r="AR11303"/>
      <c r="AS11303"/>
      <c r="AT11303"/>
      <c r="AU11303"/>
      <c r="AV11303"/>
      <c r="AW11303"/>
      <c r="AX11303"/>
      <c r="AY11303"/>
      <c r="AZ11303"/>
      <c r="BA11303"/>
      <c r="BB11303"/>
      <c r="BC11303"/>
      <c r="BD11303"/>
    </row>
    <row r="11304" spans="1:56" s="4" customFormat="1" x14ac:dyDescent="0.2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  <c r="AF11304"/>
      <c r="AG11304"/>
      <c r="AH11304"/>
      <c r="AI11304"/>
      <c r="AJ11304"/>
      <c r="AK11304"/>
      <c r="AL11304"/>
      <c r="AM11304"/>
      <c r="AN11304"/>
      <c r="AO11304"/>
      <c r="AP11304"/>
      <c r="AQ11304"/>
      <c r="AR11304"/>
      <c r="AS11304"/>
      <c r="AT11304"/>
      <c r="AU11304"/>
      <c r="AV11304"/>
      <c r="AW11304"/>
      <c r="AX11304"/>
      <c r="AY11304"/>
      <c r="AZ11304"/>
      <c r="BA11304"/>
      <c r="BB11304"/>
      <c r="BC11304"/>
      <c r="BD11304"/>
    </row>
    <row r="11305" spans="1:56" s="4" customFormat="1" x14ac:dyDescent="0.2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  <c r="AF11305"/>
      <c r="AG11305"/>
      <c r="AH11305"/>
      <c r="AI11305"/>
      <c r="AJ11305"/>
      <c r="AK11305"/>
      <c r="AL11305"/>
      <c r="AM11305"/>
      <c r="AN11305"/>
      <c r="AO11305"/>
      <c r="AP11305"/>
      <c r="AQ11305"/>
      <c r="AR11305"/>
      <c r="AS11305"/>
      <c r="AT11305"/>
      <c r="AU11305"/>
      <c r="AV11305"/>
      <c r="AW11305"/>
      <c r="AX11305"/>
      <c r="AY11305"/>
      <c r="AZ11305"/>
      <c r="BA11305"/>
      <c r="BB11305"/>
      <c r="BC11305"/>
      <c r="BD11305"/>
    </row>
    <row r="11306" spans="1:56" s="4" customFormat="1" x14ac:dyDescent="0.2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  <c r="AF11306"/>
      <c r="AG11306"/>
      <c r="AH11306"/>
      <c r="AI11306"/>
      <c r="AJ11306"/>
      <c r="AK11306"/>
      <c r="AL11306"/>
      <c r="AM11306"/>
      <c r="AN11306"/>
      <c r="AO11306"/>
      <c r="AP11306"/>
      <c r="AQ11306"/>
      <c r="AR11306"/>
      <c r="AS11306"/>
      <c r="AT11306"/>
      <c r="AU11306"/>
      <c r="AV11306"/>
      <c r="AW11306"/>
      <c r="AX11306"/>
      <c r="AY11306"/>
      <c r="AZ11306"/>
      <c r="BA11306"/>
      <c r="BB11306"/>
      <c r="BC11306"/>
      <c r="BD11306"/>
    </row>
    <row r="11307" spans="1:56" s="4" customFormat="1" x14ac:dyDescent="0.2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  <c r="AF11307"/>
      <c r="AG11307"/>
      <c r="AH11307"/>
      <c r="AI11307"/>
      <c r="AJ11307"/>
      <c r="AK11307"/>
      <c r="AL11307"/>
      <c r="AM11307"/>
      <c r="AN11307"/>
      <c r="AO11307"/>
      <c r="AP11307"/>
      <c r="AQ11307"/>
      <c r="AR11307"/>
      <c r="AS11307"/>
      <c r="AT11307"/>
      <c r="AU11307"/>
      <c r="AV11307"/>
      <c r="AW11307"/>
      <c r="AX11307"/>
      <c r="AY11307"/>
      <c r="AZ11307"/>
      <c r="BA11307"/>
      <c r="BB11307"/>
      <c r="BC11307"/>
      <c r="BD11307"/>
    </row>
    <row r="11308" spans="1:56" s="4" customFormat="1" x14ac:dyDescent="0.2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  <c r="AF11308"/>
      <c r="AG11308"/>
      <c r="AH11308"/>
      <c r="AI11308"/>
      <c r="AJ11308"/>
      <c r="AK11308"/>
      <c r="AL11308"/>
      <c r="AM11308"/>
      <c r="AN11308"/>
      <c r="AO11308"/>
      <c r="AP11308"/>
      <c r="AQ11308"/>
      <c r="AR11308"/>
      <c r="AS11308"/>
      <c r="AT11308"/>
      <c r="AU11308"/>
      <c r="AV11308"/>
      <c r="AW11308"/>
      <c r="AX11308"/>
      <c r="AY11308"/>
      <c r="AZ11308"/>
      <c r="BA11308"/>
      <c r="BB11308"/>
      <c r="BC11308"/>
      <c r="BD11308"/>
    </row>
    <row r="11309" spans="1:56" s="4" customFormat="1" x14ac:dyDescent="0.2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  <c r="AF11309"/>
      <c r="AG11309"/>
      <c r="AH11309"/>
      <c r="AI11309"/>
      <c r="AJ11309"/>
      <c r="AK11309"/>
      <c r="AL11309"/>
      <c r="AM11309"/>
      <c r="AN11309"/>
      <c r="AO11309"/>
      <c r="AP11309"/>
      <c r="AQ11309"/>
      <c r="AR11309"/>
      <c r="AS11309"/>
      <c r="AT11309"/>
      <c r="AU11309"/>
      <c r="AV11309"/>
      <c r="AW11309"/>
      <c r="AX11309"/>
      <c r="AY11309"/>
      <c r="AZ11309"/>
      <c r="BA11309"/>
      <c r="BB11309"/>
      <c r="BC11309"/>
      <c r="BD11309"/>
    </row>
    <row r="11310" spans="1:56" s="4" customFormat="1" x14ac:dyDescent="0.2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  <c r="AF11310"/>
      <c r="AG11310"/>
      <c r="AH11310"/>
      <c r="AI11310"/>
      <c r="AJ11310"/>
      <c r="AK11310"/>
      <c r="AL11310"/>
      <c r="AM11310"/>
      <c r="AN11310"/>
      <c r="AO11310"/>
      <c r="AP11310"/>
      <c r="AQ11310"/>
      <c r="AR11310"/>
      <c r="AS11310"/>
      <c r="AT11310"/>
      <c r="AU11310"/>
      <c r="AV11310"/>
      <c r="AW11310"/>
      <c r="AX11310"/>
      <c r="AY11310"/>
      <c r="AZ11310"/>
      <c r="BA11310"/>
      <c r="BB11310"/>
      <c r="BC11310"/>
      <c r="BD11310"/>
    </row>
    <row r="11311" spans="1:56" s="4" customFormat="1" x14ac:dyDescent="0.2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  <c r="AF11311"/>
      <c r="AG11311"/>
      <c r="AH11311"/>
      <c r="AI11311"/>
      <c r="AJ11311"/>
      <c r="AK11311"/>
      <c r="AL11311"/>
      <c r="AM11311"/>
      <c r="AN11311"/>
      <c r="AO11311"/>
      <c r="AP11311"/>
      <c r="AQ11311"/>
      <c r="AR11311"/>
      <c r="AS11311"/>
      <c r="AT11311"/>
      <c r="AU11311"/>
      <c r="AV11311"/>
      <c r="AW11311"/>
      <c r="AX11311"/>
      <c r="AY11311"/>
      <c r="AZ11311"/>
      <c r="BA11311"/>
      <c r="BB11311"/>
      <c r="BC11311"/>
      <c r="BD11311"/>
    </row>
    <row r="11312" spans="1:56" s="4" customFormat="1" x14ac:dyDescent="0.2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  <c r="AF11312"/>
      <c r="AG11312"/>
      <c r="AH11312"/>
      <c r="AI11312"/>
      <c r="AJ11312"/>
      <c r="AK11312"/>
      <c r="AL11312"/>
      <c r="AM11312"/>
      <c r="AN11312"/>
      <c r="AO11312"/>
      <c r="AP11312"/>
      <c r="AQ11312"/>
      <c r="AR11312"/>
      <c r="AS11312"/>
      <c r="AT11312"/>
      <c r="AU11312"/>
      <c r="AV11312"/>
      <c r="AW11312"/>
      <c r="AX11312"/>
      <c r="AY11312"/>
      <c r="AZ11312"/>
      <c r="BA11312"/>
      <c r="BB11312"/>
      <c r="BC11312"/>
      <c r="BD11312"/>
    </row>
    <row r="11313" spans="1:56" s="4" customFormat="1" x14ac:dyDescent="0.2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  <c r="AF11313"/>
      <c r="AG11313"/>
      <c r="AH11313"/>
      <c r="AI11313"/>
      <c r="AJ11313"/>
      <c r="AK11313"/>
      <c r="AL11313"/>
      <c r="AM11313"/>
      <c r="AN11313"/>
      <c r="AO11313"/>
      <c r="AP11313"/>
      <c r="AQ11313"/>
      <c r="AR11313"/>
      <c r="AS11313"/>
      <c r="AT11313"/>
      <c r="AU11313"/>
      <c r="AV11313"/>
      <c r="AW11313"/>
      <c r="AX11313"/>
      <c r="AY11313"/>
      <c r="AZ11313"/>
      <c r="BA11313"/>
      <c r="BB11313"/>
      <c r="BC11313"/>
      <c r="BD11313"/>
    </row>
    <row r="11314" spans="1:56" s="4" customFormat="1" x14ac:dyDescent="0.2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  <c r="AF11314"/>
      <c r="AG11314"/>
      <c r="AH11314"/>
      <c r="AI11314"/>
      <c r="AJ11314"/>
      <c r="AK11314"/>
      <c r="AL11314"/>
      <c r="AM11314"/>
      <c r="AN11314"/>
      <c r="AO11314"/>
      <c r="AP11314"/>
      <c r="AQ11314"/>
      <c r="AR11314"/>
      <c r="AS11314"/>
      <c r="AT11314"/>
      <c r="AU11314"/>
      <c r="AV11314"/>
      <c r="AW11314"/>
      <c r="AX11314"/>
      <c r="AY11314"/>
      <c r="AZ11314"/>
      <c r="BA11314"/>
      <c r="BB11314"/>
      <c r="BC11314"/>
      <c r="BD11314"/>
    </row>
    <row r="11315" spans="1:56" s="4" customFormat="1" x14ac:dyDescent="0.2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  <c r="AF11315"/>
      <c r="AG11315"/>
      <c r="AH11315"/>
      <c r="AI11315"/>
      <c r="AJ11315"/>
      <c r="AK11315"/>
      <c r="AL11315"/>
      <c r="AM11315"/>
      <c r="AN11315"/>
      <c r="AO11315"/>
      <c r="AP11315"/>
      <c r="AQ11315"/>
      <c r="AR11315"/>
      <c r="AS11315"/>
      <c r="AT11315"/>
      <c r="AU11315"/>
      <c r="AV11315"/>
      <c r="AW11315"/>
      <c r="AX11315"/>
      <c r="AY11315"/>
      <c r="AZ11315"/>
      <c r="BA11315"/>
      <c r="BB11315"/>
      <c r="BC11315"/>
      <c r="BD11315"/>
    </row>
    <row r="11316" spans="1:56" s="4" customFormat="1" x14ac:dyDescent="0.2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  <c r="AF11316"/>
      <c r="AG11316"/>
      <c r="AH11316"/>
      <c r="AI11316"/>
      <c r="AJ11316"/>
      <c r="AK11316"/>
      <c r="AL11316"/>
      <c r="AM11316"/>
      <c r="AN11316"/>
      <c r="AO11316"/>
      <c r="AP11316"/>
      <c r="AQ11316"/>
      <c r="AR11316"/>
      <c r="AS11316"/>
      <c r="AT11316"/>
      <c r="AU11316"/>
      <c r="AV11316"/>
      <c r="AW11316"/>
      <c r="AX11316"/>
      <c r="AY11316"/>
      <c r="AZ11316"/>
      <c r="BA11316"/>
      <c r="BB11316"/>
      <c r="BC11316"/>
      <c r="BD11316"/>
    </row>
    <row r="11317" spans="1:56" s="4" customFormat="1" x14ac:dyDescent="0.2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  <c r="AF11317"/>
      <c r="AG11317"/>
      <c r="AH11317"/>
      <c r="AI11317"/>
      <c r="AJ11317"/>
      <c r="AK11317"/>
      <c r="AL11317"/>
      <c r="AM11317"/>
      <c r="AN11317"/>
      <c r="AO11317"/>
      <c r="AP11317"/>
      <c r="AQ11317"/>
      <c r="AR11317"/>
      <c r="AS11317"/>
      <c r="AT11317"/>
      <c r="AU11317"/>
      <c r="AV11317"/>
      <c r="AW11317"/>
      <c r="AX11317"/>
      <c r="AY11317"/>
      <c r="AZ11317"/>
      <c r="BA11317"/>
      <c r="BB11317"/>
      <c r="BC11317"/>
      <c r="BD11317"/>
    </row>
    <row r="11318" spans="1:56" s="4" customFormat="1" x14ac:dyDescent="0.2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  <c r="AF11318"/>
      <c r="AG11318"/>
      <c r="AH11318"/>
      <c r="AI11318"/>
      <c r="AJ11318"/>
      <c r="AK11318"/>
      <c r="AL11318"/>
      <c r="AM11318"/>
      <c r="AN11318"/>
      <c r="AO11318"/>
      <c r="AP11318"/>
      <c r="AQ11318"/>
      <c r="AR11318"/>
      <c r="AS11318"/>
      <c r="AT11318"/>
      <c r="AU11318"/>
      <c r="AV11318"/>
      <c r="AW11318"/>
      <c r="AX11318"/>
      <c r="AY11318"/>
      <c r="AZ11318"/>
      <c r="BA11318"/>
      <c r="BB11318"/>
      <c r="BC11318"/>
      <c r="BD11318"/>
    </row>
    <row r="11319" spans="1:56" s="4" customFormat="1" x14ac:dyDescent="0.2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  <c r="AF11319"/>
      <c r="AG11319"/>
      <c r="AH11319"/>
      <c r="AI11319"/>
      <c r="AJ11319"/>
      <c r="AK11319"/>
      <c r="AL11319"/>
      <c r="AM11319"/>
      <c r="AN11319"/>
      <c r="AO11319"/>
      <c r="AP11319"/>
      <c r="AQ11319"/>
      <c r="AR11319"/>
      <c r="AS11319"/>
      <c r="AT11319"/>
      <c r="AU11319"/>
      <c r="AV11319"/>
      <c r="AW11319"/>
      <c r="AX11319"/>
      <c r="AY11319"/>
      <c r="AZ11319"/>
      <c r="BA11319"/>
      <c r="BB11319"/>
      <c r="BC11319"/>
      <c r="BD11319"/>
    </row>
    <row r="11320" spans="1:56" s="4" customFormat="1" x14ac:dyDescent="0.2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  <c r="AF11320"/>
      <c r="AG11320"/>
      <c r="AH11320"/>
      <c r="AI11320"/>
      <c r="AJ11320"/>
      <c r="AK11320"/>
      <c r="AL11320"/>
      <c r="AM11320"/>
      <c r="AN11320"/>
      <c r="AO11320"/>
      <c r="AP11320"/>
      <c r="AQ11320"/>
      <c r="AR11320"/>
      <c r="AS11320"/>
      <c r="AT11320"/>
      <c r="AU11320"/>
      <c r="AV11320"/>
      <c r="AW11320"/>
      <c r="AX11320"/>
      <c r="AY11320"/>
      <c r="AZ11320"/>
      <c r="BA11320"/>
      <c r="BB11320"/>
      <c r="BC11320"/>
      <c r="BD11320"/>
    </row>
    <row r="11321" spans="1:56" s="4" customFormat="1" x14ac:dyDescent="0.2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  <c r="AF11321"/>
      <c r="AG11321"/>
      <c r="AH11321"/>
      <c r="AI11321"/>
      <c r="AJ11321"/>
      <c r="AK11321"/>
      <c r="AL11321"/>
      <c r="AM11321"/>
      <c r="AN11321"/>
      <c r="AO11321"/>
      <c r="AP11321"/>
      <c r="AQ11321"/>
      <c r="AR11321"/>
      <c r="AS11321"/>
      <c r="AT11321"/>
      <c r="AU11321"/>
      <c r="AV11321"/>
      <c r="AW11321"/>
      <c r="AX11321"/>
      <c r="AY11321"/>
      <c r="AZ11321"/>
      <c r="BA11321"/>
      <c r="BB11321"/>
      <c r="BC11321"/>
      <c r="BD11321"/>
    </row>
    <row r="11322" spans="1:56" s="4" customFormat="1" x14ac:dyDescent="0.2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  <c r="AF11322"/>
      <c r="AG11322"/>
      <c r="AH11322"/>
      <c r="AI11322"/>
      <c r="AJ11322"/>
      <c r="AK11322"/>
      <c r="AL11322"/>
      <c r="AM11322"/>
      <c r="AN11322"/>
      <c r="AO11322"/>
      <c r="AP11322"/>
      <c r="AQ11322"/>
      <c r="AR11322"/>
      <c r="AS11322"/>
      <c r="AT11322"/>
      <c r="AU11322"/>
      <c r="AV11322"/>
      <c r="AW11322"/>
      <c r="AX11322"/>
      <c r="AY11322"/>
      <c r="AZ11322"/>
      <c r="BA11322"/>
      <c r="BB11322"/>
      <c r="BC11322"/>
      <c r="BD11322"/>
    </row>
    <row r="11323" spans="1:56" s="4" customFormat="1" x14ac:dyDescent="0.2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  <c r="AF11323"/>
      <c r="AG11323"/>
      <c r="AH11323"/>
      <c r="AI11323"/>
      <c r="AJ11323"/>
      <c r="AK11323"/>
      <c r="AL11323"/>
      <c r="AM11323"/>
      <c r="AN11323"/>
      <c r="AO11323"/>
      <c r="AP11323"/>
      <c r="AQ11323"/>
      <c r="AR11323"/>
      <c r="AS11323"/>
      <c r="AT11323"/>
      <c r="AU11323"/>
      <c r="AV11323"/>
      <c r="AW11323"/>
      <c r="AX11323"/>
      <c r="AY11323"/>
      <c r="AZ11323"/>
      <c r="BA11323"/>
      <c r="BB11323"/>
      <c r="BC11323"/>
      <c r="BD11323"/>
    </row>
    <row r="11324" spans="1:56" s="4" customFormat="1" x14ac:dyDescent="0.2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  <c r="AF11324"/>
      <c r="AG11324"/>
      <c r="AH11324"/>
      <c r="AI11324"/>
      <c r="AJ11324"/>
      <c r="AK11324"/>
      <c r="AL11324"/>
      <c r="AM11324"/>
      <c r="AN11324"/>
      <c r="AO11324"/>
      <c r="AP11324"/>
      <c r="AQ11324"/>
      <c r="AR11324"/>
      <c r="AS11324"/>
      <c r="AT11324"/>
      <c r="AU11324"/>
      <c r="AV11324"/>
      <c r="AW11324"/>
      <c r="AX11324"/>
      <c r="AY11324"/>
      <c r="AZ11324"/>
      <c r="BA11324"/>
      <c r="BB11324"/>
      <c r="BC11324"/>
      <c r="BD11324"/>
    </row>
    <row r="11325" spans="1:56" s="4" customFormat="1" x14ac:dyDescent="0.2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  <c r="AF11325"/>
      <c r="AG11325"/>
      <c r="AH11325"/>
      <c r="AI11325"/>
      <c r="AJ11325"/>
      <c r="AK11325"/>
      <c r="AL11325"/>
      <c r="AM11325"/>
      <c r="AN11325"/>
      <c r="AO11325"/>
      <c r="AP11325"/>
      <c r="AQ11325"/>
      <c r="AR11325"/>
      <c r="AS11325"/>
      <c r="AT11325"/>
      <c r="AU11325"/>
      <c r="AV11325"/>
      <c r="AW11325"/>
      <c r="AX11325"/>
      <c r="AY11325"/>
      <c r="AZ11325"/>
      <c r="BA11325"/>
      <c r="BB11325"/>
      <c r="BC11325"/>
      <c r="BD11325"/>
    </row>
    <row r="11326" spans="1:56" s="4" customFormat="1" x14ac:dyDescent="0.2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  <c r="AF11326"/>
      <c r="AG11326"/>
      <c r="AH11326"/>
      <c r="AI11326"/>
      <c r="AJ11326"/>
      <c r="AK11326"/>
      <c r="AL11326"/>
      <c r="AM11326"/>
      <c r="AN11326"/>
      <c r="AO11326"/>
      <c r="AP11326"/>
      <c r="AQ11326"/>
      <c r="AR11326"/>
      <c r="AS11326"/>
      <c r="AT11326"/>
      <c r="AU11326"/>
      <c r="AV11326"/>
      <c r="AW11326"/>
      <c r="AX11326"/>
      <c r="AY11326"/>
      <c r="AZ11326"/>
      <c r="BA11326"/>
      <c r="BB11326"/>
      <c r="BC11326"/>
      <c r="BD11326"/>
    </row>
    <row r="11327" spans="1:56" s="4" customFormat="1" x14ac:dyDescent="0.2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  <c r="AF11327"/>
      <c r="AG11327"/>
      <c r="AH11327"/>
      <c r="AI11327"/>
      <c r="AJ11327"/>
      <c r="AK11327"/>
      <c r="AL11327"/>
      <c r="AM11327"/>
      <c r="AN11327"/>
      <c r="AO11327"/>
      <c r="AP11327"/>
      <c r="AQ11327"/>
      <c r="AR11327"/>
      <c r="AS11327"/>
      <c r="AT11327"/>
      <c r="AU11327"/>
      <c r="AV11327"/>
      <c r="AW11327"/>
      <c r="AX11327"/>
      <c r="AY11327"/>
      <c r="AZ11327"/>
      <c r="BA11327"/>
      <c r="BB11327"/>
      <c r="BC11327"/>
      <c r="BD11327"/>
    </row>
    <row r="11328" spans="1:56" s="4" customFormat="1" x14ac:dyDescent="0.2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  <c r="AF11328"/>
      <c r="AG11328"/>
      <c r="AH11328"/>
      <c r="AI11328"/>
      <c r="AJ11328"/>
      <c r="AK11328"/>
      <c r="AL11328"/>
      <c r="AM11328"/>
      <c r="AN11328"/>
      <c r="AO11328"/>
      <c r="AP11328"/>
      <c r="AQ11328"/>
      <c r="AR11328"/>
      <c r="AS11328"/>
      <c r="AT11328"/>
      <c r="AU11328"/>
      <c r="AV11328"/>
      <c r="AW11328"/>
      <c r="AX11328"/>
      <c r="AY11328"/>
      <c r="AZ11328"/>
      <c r="BA11328"/>
      <c r="BB11328"/>
      <c r="BC11328"/>
      <c r="BD11328"/>
    </row>
    <row r="11329" spans="1:56" s="4" customFormat="1" x14ac:dyDescent="0.2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  <c r="AF11329"/>
      <c r="AG11329"/>
      <c r="AH11329"/>
      <c r="AI11329"/>
      <c r="AJ11329"/>
      <c r="AK11329"/>
      <c r="AL11329"/>
      <c r="AM11329"/>
      <c r="AN11329"/>
      <c r="AO11329"/>
      <c r="AP11329"/>
      <c r="AQ11329"/>
      <c r="AR11329"/>
      <c r="AS11329"/>
      <c r="AT11329"/>
      <c r="AU11329"/>
      <c r="AV11329"/>
      <c r="AW11329"/>
      <c r="AX11329"/>
      <c r="AY11329"/>
      <c r="AZ11329"/>
      <c r="BA11329"/>
      <c r="BB11329"/>
      <c r="BC11329"/>
      <c r="BD11329"/>
    </row>
    <row r="11330" spans="1:56" s="4" customFormat="1" x14ac:dyDescent="0.2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  <c r="AF11330"/>
      <c r="AG11330"/>
      <c r="AH11330"/>
      <c r="AI11330"/>
      <c r="AJ11330"/>
      <c r="AK11330"/>
      <c r="AL11330"/>
      <c r="AM11330"/>
      <c r="AN11330"/>
      <c r="AO11330"/>
      <c r="AP11330"/>
      <c r="AQ11330"/>
      <c r="AR11330"/>
      <c r="AS11330"/>
      <c r="AT11330"/>
      <c r="AU11330"/>
      <c r="AV11330"/>
      <c r="AW11330"/>
      <c r="AX11330"/>
      <c r="AY11330"/>
      <c r="AZ11330"/>
      <c r="BA11330"/>
      <c r="BB11330"/>
      <c r="BC11330"/>
      <c r="BD11330"/>
    </row>
    <row r="11331" spans="1:56" s="4" customFormat="1" x14ac:dyDescent="0.2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  <c r="AF11331"/>
      <c r="AG11331"/>
      <c r="AH11331"/>
      <c r="AI11331"/>
      <c r="AJ11331"/>
      <c r="AK11331"/>
      <c r="AL11331"/>
      <c r="AM11331"/>
      <c r="AN11331"/>
      <c r="AO11331"/>
      <c r="AP11331"/>
      <c r="AQ11331"/>
      <c r="AR11331"/>
      <c r="AS11331"/>
      <c r="AT11331"/>
      <c r="AU11331"/>
      <c r="AV11331"/>
      <c r="AW11331"/>
      <c r="AX11331"/>
      <c r="AY11331"/>
      <c r="AZ11331"/>
      <c r="BA11331"/>
      <c r="BB11331"/>
      <c r="BC11331"/>
      <c r="BD11331"/>
    </row>
    <row r="11332" spans="1:56" s="4" customFormat="1" x14ac:dyDescent="0.2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  <c r="AF11332"/>
      <c r="AG11332"/>
      <c r="AH11332"/>
      <c r="AI11332"/>
      <c r="AJ11332"/>
      <c r="AK11332"/>
      <c r="AL11332"/>
      <c r="AM11332"/>
      <c r="AN11332"/>
      <c r="AO11332"/>
      <c r="AP11332"/>
      <c r="AQ11332"/>
      <c r="AR11332"/>
      <c r="AS11332"/>
      <c r="AT11332"/>
      <c r="AU11332"/>
      <c r="AV11332"/>
      <c r="AW11332"/>
      <c r="AX11332"/>
      <c r="AY11332"/>
      <c r="AZ11332"/>
      <c r="BA11332"/>
      <c r="BB11332"/>
      <c r="BC11332"/>
      <c r="BD11332"/>
    </row>
    <row r="11333" spans="1:56" s="4" customFormat="1" x14ac:dyDescent="0.2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  <c r="AF11333"/>
      <c r="AG11333"/>
      <c r="AH11333"/>
      <c r="AI11333"/>
      <c r="AJ11333"/>
      <c r="AK11333"/>
      <c r="AL11333"/>
      <c r="AM11333"/>
      <c r="AN11333"/>
      <c r="AO11333"/>
      <c r="AP11333"/>
      <c r="AQ11333"/>
      <c r="AR11333"/>
      <c r="AS11333"/>
      <c r="AT11333"/>
      <c r="AU11333"/>
      <c r="AV11333"/>
      <c r="AW11333"/>
      <c r="AX11333"/>
      <c r="AY11333"/>
      <c r="AZ11333"/>
      <c r="BA11333"/>
      <c r="BB11333"/>
      <c r="BC11333"/>
      <c r="BD11333"/>
    </row>
    <row r="11334" spans="1:56" s="4" customFormat="1" x14ac:dyDescent="0.2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  <c r="AF11334"/>
      <c r="AG11334"/>
      <c r="AH11334"/>
      <c r="AI11334"/>
      <c r="AJ11334"/>
      <c r="AK11334"/>
      <c r="AL11334"/>
      <c r="AM11334"/>
      <c r="AN11334"/>
      <c r="AO11334"/>
      <c r="AP11334"/>
      <c r="AQ11334"/>
      <c r="AR11334"/>
      <c r="AS11334"/>
      <c r="AT11334"/>
      <c r="AU11334"/>
      <c r="AV11334"/>
      <c r="AW11334"/>
      <c r="AX11334"/>
      <c r="AY11334"/>
      <c r="AZ11334"/>
      <c r="BA11334"/>
      <c r="BB11334"/>
      <c r="BC11334"/>
      <c r="BD11334"/>
    </row>
    <row r="11335" spans="1:56" s="4" customFormat="1" x14ac:dyDescent="0.2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  <c r="AF11335"/>
      <c r="AG11335"/>
      <c r="AH11335"/>
      <c r="AI11335"/>
      <c r="AJ11335"/>
      <c r="AK11335"/>
      <c r="AL11335"/>
      <c r="AM11335"/>
      <c r="AN11335"/>
      <c r="AO11335"/>
      <c r="AP11335"/>
      <c r="AQ11335"/>
      <c r="AR11335"/>
      <c r="AS11335"/>
      <c r="AT11335"/>
      <c r="AU11335"/>
      <c r="AV11335"/>
      <c r="AW11335"/>
      <c r="AX11335"/>
      <c r="AY11335"/>
      <c r="AZ11335"/>
      <c r="BA11335"/>
      <c r="BB11335"/>
      <c r="BC11335"/>
      <c r="BD11335"/>
    </row>
    <row r="11336" spans="1:56" s="4" customFormat="1" x14ac:dyDescent="0.2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  <c r="AF11336"/>
      <c r="AG11336"/>
      <c r="AH11336"/>
      <c r="AI11336"/>
      <c r="AJ11336"/>
      <c r="AK11336"/>
      <c r="AL11336"/>
      <c r="AM11336"/>
      <c r="AN11336"/>
      <c r="AO11336"/>
      <c r="AP11336"/>
      <c r="AQ11336"/>
      <c r="AR11336"/>
      <c r="AS11336"/>
      <c r="AT11336"/>
      <c r="AU11336"/>
      <c r="AV11336"/>
      <c r="AW11336"/>
      <c r="AX11336"/>
      <c r="AY11336"/>
      <c r="AZ11336"/>
      <c r="BA11336"/>
      <c r="BB11336"/>
      <c r="BC11336"/>
      <c r="BD11336"/>
    </row>
    <row r="11337" spans="1:56" s="4" customFormat="1" x14ac:dyDescent="0.2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  <c r="AF11337"/>
      <c r="AG11337"/>
      <c r="AH11337"/>
      <c r="AI11337"/>
      <c r="AJ11337"/>
      <c r="AK11337"/>
      <c r="AL11337"/>
      <c r="AM11337"/>
      <c r="AN11337"/>
      <c r="AO11337"/>
      <c r="AP11337"/>
      <c r="AQ11337"/>
      <c r="AR11337"/>
      <c r="AS11337"/>
      <c r="AT11337"/>
      <c r="AU11337"/>
      <c r="AV11337"/>
      <c r="AW11337"/>
      <c r="AX11337"/>
      <c r="AY11337"/>
      <c r="AZ11337"/>
      <c r="BA11337"/>
      <c r="BB11337"/>
      <c r="BC11337"/>
      <c r="BD11337"/>
    </row>
    <row r="11338" spans="1:56" s="4" customFormat="1" x14ac:dyDescent="0.2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  <c r="AF11338"/>
      <c r="AG11338"/>
      <c r="AH11338"/>
      <c r="AI11338"/>
      <c r="AJ11338"/>
      <c r="AK11338"/>
      <c r="AL11338"/>
      <c r="AM11338"/>
      <c r="AN11338"/>
      <c r="AO11338"/>
      <c r="AP11338"/>
      <c r="AQ11338"/>
      <c r="AR11338"/>
      <c r="AS11338"/>
      <c r="AT11338"/>
      <c r="AU11338"/>
      <c r="AV11338"/>
      <c r="AW11338"/>
      <c r="AX11338"/>
      <c r="AY11338"/>
      <c r="AZ11338"/>
      <c r="BA11338"/>
      <c r="BB11338"/>
      <c r="BC11338"/>
      <c r="BD11338"/>
    </row>
    <row r="11339" spans="1:56" s="4" customFormat="1" x14ac:dyDescent="0.2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  <c r="AF11339"/>
      <c r="AG11339"/>
      <c r="AH11339"/>
      <c r="AI11339"/>
      <c r="AJ11339"/>
      <c r="AK11339"/>
      <c r="AL11339"/>
      <c r="AM11339"/>
      <c r="AN11339"/>
      <c r="AO11339"/>
      <c r="AP11339"/>
      <c r="AQ11339"/>
      <c r="AR11339"/>
      <c r="AS11339"/>
      <c r="AT11339"/>
      <c r="AU11339"/>
      <c r="AV11339"/>
      <c r="AW11339"/>
      <c r="AX11339"/>
      <c r="AY11339"/>
      <c r="AZ11339"/>
      <c r="BA11339"/>
      <c r="BB11339"/>
      <c r="BC11339"/>
      <c r="BD11339"/>
    </row>
    <row r="11340" spans="1:56" s="4" customFormat="1" x14ac:dyDescent="0.2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  <c r="AF11340"/>
      <c r="AG11340"/>
      <c r="AH11340"/>
      <c r="AI11340"/>
      <c r="AJ11340"/>
      <c r="AK11340"/>
      <c r="AL11340"/>
      <c r="AM11340"/>
      <c r="AN11340"/>
      <c r="AO11340"/>
      <c r="AP11340"/>
      <c r="AQ11340"/>
      <c r="AR11340"/>
      <c r="AS11340"/>
      <c r="AT11340"/>
      <c r="AU11340"/>
      <c r="AV11340"/>
      <c r="AW11340"/>
      <c r="AX11340"/>
      <c r="AY11340"/>
      <c r="AZ11340"/>
      <c r="BA11340"/>
      <c r="BB11340"/>
      <c r="BC11340"/>
      <c r="BD11340"/>
    </row>
    <row r="11341" spans="1:56" s="4" customFormat="1" x14ac:dyDescent="0.2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  <c r="AE11341"/>
      <c r="AF11341"/>
      <c r="AG11341"/>
      <c r="AH11341"/>
      <c r="AI11341"/>
      <c r="AJ11341"/>
      <c r="AK11341"/>
      <c r="AL11341"/>
      <c r="AM11341"/>
      <c r="AN11341"/>
      <c r="AO11341"/>
      <c r="AP11341"/>
      <c r="AQ11341"/>
      <c r="AR11341"/>
      <c r="AS11341"/>
      <c r="AT11341"/>
      <c r="AU11341"/>
      <c r="AV11341"/>
      <c r="AW11341"/>
      <c r="AX11341"/>
      <c r="AY11341"/>
      <c r="AZ11341"/>
      <c r="BA11341"/>
      <c r="BB11341"/>
      <c r="BC11341"/>
      <c r="BD11341"/>
    </row>
    <row r="11342" spans="1:56" s="4" customFormat="1" x14ac:dyDescent="0.2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  <c r="AF11342"/>
      <c r="AG11342"/>
      <c r="AH11342"/>
      <c r="AI11342"/>
      <c r="AJ11342"/>
      <c r="AK11342"/>
      <c r="AL11342"/>
      <c r="AM11342"/>
      <c r="AN11342"/>
      <c r="AO11342"/>
      <c r="AP11342"/>
      <c r="AQ11342"/>
      <c r="AR11342"/>
      <c r="AS11342"/>
      <c r="AT11342"/>
      <c r="AU11342"/>
      <c r="AV11342"/>
      <c r="AW11342"/>
      <c r="AX11342"/>
      <c r="AY11342"/>
      <c r="AZ11342"/>
      <c r="BA11342"/>
      <c r="BB11342"/>
      <c r="BC11342"/>
      <c r="BD11342"/>
    </row>
    <row r="11343" spans="1:56" s="4" customFormat="1" x14ac:dyDescent="0.2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  <c r="AF11343"/>
      <c r="AG11343"/>
      <c r="AH11343"/>
      <c r="AI11343"/>
      <c r="AJ11343"/>
      <c r="AK11343"/>
      <c r="AL11343"/>
      <c r="AM11343"/>
      <c r="AN11343"/>
      <c r="AO11343"/>
      <c r="AP11343"/>
      <c r="AQ11343"/>
      <c r="AR11343"/>
      <c r="AS11343"/>
      <c r="AT11343"/>
      <c r="AU11343"/>
      <c r="AV11343"/>
      <c r="AW11343"/>
      <c r="AX11343"/>
      <c r="AY11343"/>
      <c r="AZ11343"/>
      <c r="BA11343"/>
      <c r="BB11343"/>
      <c r="BC11343"/>
      <c r="BD11343"/>
    </row>
    <row r="11344" spans="1:56" s="4" customFormat="1" x14ac:dyDescent="0.2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  <c r="AF11344"/>
      <c r="AG11344"/>
      <c r="AH11344"/>
      <c r="AI11344"/>
      <c r="AJ11344"/>
      <c r="AK11344"/>
      <c r="AL11344"/>
      <c r="AM11344"/>
      <c r="AN11344"/>
      <c r="AO11344"/>
      <c r="AP11344"/>
      <c r="AQ11344"/>
      <c r="AR11344"/>
      <c r="AS11344"/>
      <c r="AT11344"/>
      <c r="AU11344"/>
      <c r="AV11344"/>
      <c r="AW11344"/>
      <c r="AX11344"/>
      <c r="AY11344"/>
      <c r="AZ11344"/>
      <c r="BA11344"/>
      <c r="BB11344"/>
      <c r="BC11344"/>
      <c r="BD11344"/>
    </row>
    <row r="11345" spans="1:56" s="4" customFormat="1" x14ac:dyDescent="0.2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  <c r="AF11345"/>
      <c r="AG11345"/>
      <c r="AH11345"/>
      <c r="AI11345"/>
      <c r="AJ11345"/>
      <c r="AK11345"/>
      <c r="AL11345"/>
      <c r="AM11345"/>
      <c r="AN11345"/>
      <c r="AO11345"/>
      <c r="AP11345"/>
      <c r="AQ11345"/>
      <c r="AR11345"/>
      <c r="AS11345"/>
      <c r="AT11345"/>
      <c r="AU11345"/>
      <c r="AV11345"/>
      <c r="AW11345"/>
      <c r="AX11345"/>
      <c r="AY11345"/>
      <c r="AZ11345"/>
      <c r="BA11345"/>
      <c r="BB11345"/>
      <c r="BC11345"/>
      <c r="BD11345"/>
    </row>
    <row r="11346" spans="1:56" s="4" customFormat="1" x14ac:dyDescent="0.2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  <c r="AF11346"/>
      <c r="AG11346"/>
      <c r="AH11346"/>
      <c r="AI11346"/>
      <c r="AJ11346"/>
      <c r="AK11346"/>
      <c r="AL11346"/>
      <c r="AM11346"/>
      <c r="AN11346"/>
      <c r="AO11346"/>
      <c r="AP11346"/>
      <c r="AQ11346"/>
      <c r="AR11346"/>
      <c r="AS11346"/>
      <c r="AT11346"/>
      <c r="AU11346"/>
      <c r="AV11346"/>
      <c r="AW11346"/>
      <c r="AX11346"/>
      <c r="AY11346"/>
      <c r="AZ11346"/>
      <c r="BA11346"/>
      <c r="BB11346"/>
      <c r="BC11346"/>
      <c r="BD11346"/>
    </row>
    <row r="11347" spans="1:56" s="4" customFormat="1" x14ac:dyDescent="0.2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  <c r="AF11347"/>
      <c r="AG11347"/>
      <c r="AH11347"/>
      <c r="AI11347"/>
      <c r="AJ11347"/>
      <c r="AK11347"/>
      <c r="AL11347"/>
      <c r="AM11347"/>
      <c r="AN11347"/>
      <c r="AO11347"/>
      <c r="AP11347"/>
      <c r="AQ11347"/>
      <c r="AR11347"/>
      <c r="AS11347"/>
      <c r="AT11347"/>
      <c r="AU11347"/>
      <c r="AV11347"/>
      <c r="AW11347"/>
      <c r="AX11347"/>
      <c r="AY11347"/>
      <c r="AZ11347"/>
      <c r="BA11347"/>
      <c r="BB11347"/>
      <c r="BC11347"/>
      <c r="BD11347"/>
    </row>
    <row r="11348" spans="1:56" s="4" customFormat="1" x14ac:dyDescent="0.2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  <c r="AF11348"/>
      <c r="AG11348"/>
      <c r="AH11348"/>
      <c r="AI11348"/>
      <c r="AJ11348"/>
      <c r="AK11348"/>
      <c r="AL11348"/>
      <c r="AM11348"/>
      <c r="AN11348"/>
      <c r="AO11348"/>
      <c r="AP11348"/>
      <c r="AQ11348"/>
      <c r="AR11348"/>
      <c r="AS11348"/>
      <c r="AT11348"/>
      <c r="AU11348"/>
      <c r="AV11348"/>
      <c r="AW11348"/>
      <c r="AX11348"/>
      <c r="AY11348"/>
      <c r="AZ11348"/>
      <c r="BA11348"/>
      <c r="BB11348"/>
      <c r="BC11348"/>
      <c r="BD11348"/>
    </row>
    <row r="11349" spans="1:56" s="4" customFormat="1" x14ac:dyDescent="0.2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  <c r="AF11349"/>
      <c r="AG11349"/>
      <c r="AH11349"/>
      <c r="AI11349"/>
      <c r="AJ11349"/>
      <c r="AK11349"/>
      <c r="AL11349"/>
      <c r="AM11349"/>
      <c r="AN11349"/>
      <c r="AO11349"/>
      <c r="AP11349"/>
      <c r="AQ11349"/>
      <c r="AR11349"/>
      <c r="AS11349"/>
      <c r="AT11349"/>
      <c r="AU11349"/>
      <c r="AV11349"/>
      <c r="AW11349"/>
      <c r="AX11349"/>
      <c r="AY11349"/>
      <c r="AZ11349"/>
      <c r="BA11349"/>
      <c r="BB11349"/>
      <c r="BC11349"/>
      <c r="BD11349"/>
    </row>
    <row r="11350" spans="1:56" s="4" customFormat="1" x14ac:dyDescent="0.2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  <c r="AF11350"/>
      <c r="AG11350"/>
      <c r="AH11350"/>
      <c r="AI11350"/>
      <c r="AJ11350"/>
      <c r="AK11350"/>
      <c r="AL11350"/>
      <c r="AM11350"/>
      <c r="AN11350"/>
      <c r="AO11350"/>
      <c r="AP11350"/>
      <c r="AQ11350"/>
      <c r="AR11350"/>
      <c r="AS11350"/>
      <c r="AT11350"/>
      <c r="AU11350"/>
      <c r="AV11350"/>
      <c r="AW11350"/>
      <c r="AX11350"/>
      <c r="AY11350"/>
      <c r="AZ11350"/>
      <c r="BA11350"/>
      <c r="BB11350"/>
      <c r="BC11350"/>
      <c r="BD11350"/>
    </row>
    <row r="11351" spans="1:56" s="4" customFormat="1" x14ac:dyDescent="0.2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  <c r="AF11351"/>
      <c r="AG11351"/>
      <c r="AH11351"/>
      <c r="AI11351"/>
      <c r="AJ11351"/>
      <c r="AK11351"/>
      <c r="AL11351"/>
      <c r="AM11351"/>
      <c r="AN11351"/>
      <c r="AO11351"/>
      <c r="AP11351"/>
      <c r="AQ11351"/>
      <c r="AR11351"/>
      <c r="AS11351"/>
      <c r="AT11351"/>
      <c r="AU11351"/>
      <c r="AV11351"/>
      <c r="AW11351"/>
      <c r="AX11351"/>
      <c r="AY11351"/>
      <c r="AZ11351"/>
      <c r="BA11351"/>
      <c r="BB11351"/>
      <c r="BC11351"/>
      <c r="BD11351"/>
    </row>
    <row r="11352" spans="1:56" s="4" customFormat="1" x14ac:dyDescent="0.2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  <c r="AF11352"/>
      <c r="AG11352"/>
      <c r="AH11352"/>
      <c r="AI11352"/>
      <c r="AJ11352"/>
      <c r="AK11352"/>
      <c r="AL11352"/>
      <c r="AM11352"/>
      <c r="AN11352"/>
      <c r="AO11352"/>
      <c r="AP11352"/>
      <c r="AQ11352"/>
      <c r="AR11352"/>
      <c r="AS11352"/>
      <c r="AT11352"/>
      <c r="AU11352"/>
      <c r="AV11352"/>
      <c r="AW11352"/>
      <c r="AX11352"/>
      <c r="AY11352"/>
      <c r="AZ11352"/>
      <c r="BA11352"/>
      <c r="BB11352"/>
      <c r="BC11352"/>
      <c r="BD11352"/>
    </row>
    <row r="11353" spans="1:56" s="4" customFormat="1" x14ac:dyDescent="0.2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  <c r="AF11353"/>
      <c r="AG11353"/>
      <c r="AH11353"/>
      <c r="AI11353"/>
      <c r="AJ11353"/>
      <c r="AK11353"/>
      <c r="AL11353"/>
      <c r="AM11353"/>
      <c r="AN11353"/>
      <c r="AO11353"/>
      <c r="AP11353"/>
      <c r="AQ11353"/>
      <c r="AR11353"/>
      <c r="AS11353"/>
      <c r="AT11353"/>
      <c r="AU11353"/>
      <c r="AV11353"/>
      <c r="AW11353"/>
      <c r="AX11353"/>
      <c r="AY11353"/>
      <c r="AZ11353"/>
      <c r="BA11353"/>
      <c r="BB11353"/>
      <c r="BC11353"/>
      <c r="BD11353"/>
    </row>
    <row r="11354" spans="1:56" s="4" customFormat="1" x14ac:dyDescent="0.2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  <c r="AF11354"/>
      <c r="AG11354"/>
      <c r="AH11354"/>
      <c r="AI11354"/>
      <c r="AJ11354"/>
      <c r="AK11354"/>
      <c r="AL11354"/>
      <c r="AM11354"/>
      <c r="AN11354"/>
      <c r="AO11354"/>
      <c r="AP11354"/>
      <c r="AQ11354"/>
      <c r="AR11354"/>
      <c r="AS11354"/>
      <c r="AT11354"/>
      <c r="AU11354"/>
      <c r="AV11354"/>
      <c r="AW11354"/>
      <c r="AX11354"/>
      <c r="AY11354"/>
      <c r="AZ11354"/>
      <c r="BA11354"/>
      <c r="BB11354"/>
      <c r="BC11354"/>
      <c r="BD11354"/>
    </row>
    <row r="11355" spans="1:56" s="4" customFormat="1" x14ac:dyDescent="0.2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  <c r="AF11355"/>
      <c r="AG11355"/>
      <c r="AH11355"/>
      <c r="AI11355"/>
      <c r="AJ11355"/>
      <c r="AK11355"/>
      <c r="AL11355"/>
      <c r="AM11355"/>
      <c r="AN11355"/>
      <c r="AO11355"/>
      <c r="AP11355"/>
      <c r="AQ11355"/>
      <c r="AR11355"/>
      <c r="AS11355"/>
      <c r="AT11355"/>
      <c r="AU11355"/>
      <c r="AV11355"/>
      <c r="AW11355"/>
      <c r="AX11355"/>
      <c r="AY11355"/>
      <c r="AZ11355"/>
      <c r="BA11355"/>
      <c r="BB11355"/>
      <c r="BC11355"/>
      <c r="BD11355"/>
    </row>
    <row r="11356" spans="1:56" s="4" customFormat="1" x14ac:dyDescent="0.2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  <c r="AF11356"/>
      <c r="AG11356"/>
      <c r="AH11356"/>
      <c r="AI11356"/>
      <c r="AJ11356"/>
      <c r="AK11356"/>
      <c r="AL11356"/>
      <c r="AM11356"/>
      <c r="AN11356"/>
      <c r="AO11356"/>
      <c r="AP11356"/>
      <c r="AQ11356"/>
      <c r="AR11356"/>
      <c r="AS11356"/>
      <c r="AT11356"/>
      <c r="AU11356"/>
      <c r="AV11356"/>
      <c r="AW11356"/>
      <c r="AX11356"/>
      <c r="AY11356"/>
      <c r="AZ11356"/>
      <c r="BA11356"/>
      <c r="BB11356"/>
      <c r="BC11356"/>
      <c r="BD11356"/>
    </row>
    <row r="11357" spans="1:56" s="4" customFormat="1" x14ac:dyDescent="0.2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  <c r="AF11357"/>
      <c r="AG11357"/>
      <c r="AH11357"/>
      <c r="AI11357"/>
      <c r="AJ11357"/>
      <c r="AK11357"/>
      <c r="AL11357"/>
      <c r="AM11357"/>
      <c r="AN11357"/>
      <c r="AO11357"/>
      <c r="AP11357"/>
      <c r="AQ11357"/>
      <c r="AR11357"/>
      <c r="AS11357"/>
      <c r="AT11357"/>
      <c r="AU11357"/>
      <c r="AV11357"/>
      <c r="AW11357"/>
      <c r="AX11357"/>
      <c r="AY11357"/>
      <c r="AZ11357"/>
      <c r="BA11357"/>
      <c r="BB11357"/>
      <c r="BC11357"/>
      <c r="BD11357"/>
    </row>
    <row r="11358" spans="1:56" s="4" customFormat="1" x14ac:dyDescent="0.2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  <c r="AE11358"/>
      <c r="AF11358"/>
      <c r="AG11358"/>
      <c r="AH11358"/>
      <c r="AI11358"/>
      <c r="AJ11358"/>
      <c r="AK11358"/>
      <c r="AL11358"/>
      <c r="AM11358"/>
      <c r="AN11358"/>
      <c r="AO11358"/>
      <c r="AP11358"/>
      <c r="AQ11358"/>
      <c r="AR11358"/>
      <c r="AS11358"/>
      <c r="AT11358"/>
      <c r="AU11358"/>
      <c r="AV11358"/>
      <c r="AW11358"/>
      <c r="AX11358"/>
      <c r="AY11358"/>
      <c r="AZ11358"/>
      <c r="BA11358"/>
      <c r="BB11358"/>
      <c r="BC11358"/>
      <c r="BD11358"/>
    </row>
    <row r="11359" spans="1:56" s="4" customFormat="1" x14ac:dyDescent="0.2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  <c r="AF11359"/>
      <c r="AG11359"/>
      <c r="AH11359"/>
      <c r="AI11359"/>
      <c r="AJ11359"/>
      <c r="AK11359"/>
      <c r="AL11359"/>
      <c r="AM11359"/>
      <c r="AN11359"/>
      <c r="AO11359"/>
      <c r="AP11359"/>
      <c r="AQ11359"/>
      <c r="AR11359"/>
      <c r="AS11359"/>
      <c r="AT11359"/>
      <c r="AU11359"/>
      <c r="AV11359"/>
      <c r="AW11359"/>
      <c r="AX11359"/>
      <c r="AY11359"/>
      <c r="AZ11359"/>
      <c r="BA11359"/>
      <c r="BB11359"/>
      <c r="BC11359"/>
      <c r="BD11359"/>
    </row>
    <row r="11360" spans="1:56" s="4" customFormat="1" x14ac:dyDescent="0.2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  <c r="AF11360"/>
      <c r="AG11360"/>
      <c r="AH11360"/>
      <c r="AI11360"/>
      <c r="AJ11360"/>
      <c r="AK11360"/>
      <c r="AL11360"/>
      <c r="AM11360"/>
      <c r="AN11360"/>
      <c r="AO11360"/>
      <c r="AP11360"/>
      <c r="AQ11360"/>
      <c r="AR11360"/>
      <c r="AS11360"/>
      <c r="AT11360"/>
      <c r="AU11360"/>
      <c r="AV11360"/>
      <c r="AW11360"/>
      <c r="AX11360"/>
      <c r="AY11360"/>
      <c r="AZ11360"/>
      <c r="BA11360"/>
      <c r="BB11360"/>
      <c r="BC11360"/>
      <c r="BD11360"/>
    </row>
    <row r="11361" spans="1:56" s="4" customFormat="1" x14ac:dyDescent="0.2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  <c r="AF11361"/>
      <c r="AG11361"/>
      <c r="AH11361"/>
      <c r="AI11361"/>
      <c r="AJ11361"/>
      <c r="AK11361"/>
      <c r="AL11361"/>
      <c r="AM11361"/>
      <c r="AN11361"/>
      <c r="AO11361"/>
      <c r="AP11361"/>
      <c r="AQ11361"/>
      <c r="AR11361"/>
      <c r="AS11361"/>
      <c r="AT11361"/>
      <c r="AU11361"/>
      <c r="AV11361"/>
      <c r="AW11361"/>
      <c r="AX11361"/>
      <c r="AY11361"/>
      <c r="AZ11361"/>
      <c r="BA11361"/>
      <c r="BB11361"/>
      <c r="BC11361"/>
      <c r="BD11361"/>
    </row>
    <row r="11362" spans="1:56" s="4" customFormat="1" x14ac:dyDescent="0.2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  <c r="AF11362"/>
      <c r="AG11362"/>
      <c r="AH11362"/>
      <c r="AI11362"/>
      <c r="AJ11362"/>
      <c r="AK11362"/>
      <c r="AL11362"/>
      <c r="AM11362"/>
      <c r="AN11362"/>
      <c r="AO11362"/>
      <c r="AP11362"/>
      <c r="AQ11362"/>
      <c r="AR11362"/>
      <c r="AS11362"/>
      <c r="AT11362"/>
      <c r="AU11362"/>
      <c r="AV11362"/>
      <c r="AW11362"/>
      <c r="AX11362"/>
      <c r="AY11362"/>
      <c r="AZ11362"/>
      <c r="BA11362"/>
      <c r="BB11362"/>
      <c r="BC11362"/>
      <c r="BD11362"/>
    </row>
    <row r="11363" spans="1:56" s="4" customFormat="1" x14ac:dyDescent="0.2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  <c r="AF11363"/>
      <c r="AG11363"/>
      <c r="AH11363"/>
      <c r="AI11363"/>
      <c r="AJ11363"/>
      <c r="AK11363"/>
      <c r="AL11363"/>
      <c r="AM11363"/>
      <c r="AN11363"/>
      <c r="AO11363"/>
      <c r="AP11363"/>
      <c r="AQ11363"/>
      <c r="AR11363"/>
      <c r="AS11363"/>
      <c r="AT11363"/>
      <c r="AU11363"/>
      <c r="AV11363"/>
      <c r="AW11363"/>
      <c r="AX11363"/>
      <c r="AY11363"/>
      <c r="AZ11363"/>
      <c r="BA11363"/>
      <c r="BB11363"/>
      <c r="BC11363"/>
      <c r="BD11363"/>
    </row>
    <row r="11364" spans="1:56" s="4" customFormat="1" x14ac:dyDescent="0.2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  <c r="AF11364"/>
      <c r="AG11364"/>
      <c r="AH11364"/>
      <c r="AI11364"/>
      <c r="AJ11364"/>
      <c r="AK11364"/>
      <c r="AL11364"/>
      <c r="AM11364"/>
      <c r="AN11364"/>
      <c r="AO11364"/>
      <c r="AP11364"/>
      <c r="AQ11364"/>
      <c r="AR11364"/>
      <c r="AS11364"/>
      <c r="AT11364"/>
      <c r="AU11364"/>
      <c r="AV11364"/>
      <c r="AW11364"/>
      <c r="AX11364"/>
      <c r="AY11364"/>
      <c r="AZ11364"/>
      <c r="BA11364"/>
      <c r="BB11364"/>
      <c r="BC11364"/>
      <c r="BD11364"/>
    </row>
    <row r="11365" spans="1:56" s="4" customFormat="1" x14ac:dyDescent="0.2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  <c r="AF11365"/>
      <c r="AG11365"/>
      <c r="AH11365"/>
      <c r="AI11365"/>
      <c r="AJ11365"/>
      <c r="AK11365"/>
      <c r="AL11365"/>
      <c r="AM11365"/>
      <c r="AN11365"/>
      <c r="AO11365"/>
      <c r="AP11365"/>
      <c r="AQ11365"/>
      <c r="AR11365"/>
      <c r="AS11365"/>
      <c r="AT11365"/>
      <c r="AU11365"/>
      <c r="AV11365"/>
      <c r="AW11365"/>
      <c r="AX11365"/>
      <c r="AY11365"/>
      <c r="AZ11365"/>
      <c r="BA11365"/>
      <c r="BB11365"/>
      <c r="BC11365"/>
      <c r="BD11365"/>
    </row>
    <row r="11366" spans="1:56" s="4" customFormat="1" x14ac:dyDescent="0.2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  <c r="AF11366"/>
      <c r="AG11366"/>
      <c r="AH11366"/>
      <c r="AI11366"/>
      <c r="AJ11366"/>
      <c r="AK11366"/>
      <c r="AL11366"/>
      <c r="AM11366"/>
      <c r="AN11366"/>
      <c r="AO11366"/>
      <c r="AP11366"/>
      <c r="AQ11366"/>
      <c r="AR11366"/>
      <c r="AS11366"/>
      <c r="AT11366"/>
      <c r="AU11366"/>
      <c r="AV11366"/>
      <c r="AW11366"/>
      <c r="AX11366"/>
      <c r="AY11366"/>
      <c r="AZ11366"/>
      <c r="BA11366"/>
      <c r="BB11366"/>
      <c r="BC11366"/>
      <c r="BD11366"/>
    </row>
    <row r="11367" spans="1:56" s="4" customFormat="1" x14ac:dyDescent="0.2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  <c r="AF11367"/>
      <c r="AG11367"/>
      <c r="AH11367"/>
      <c r="AI11367"/>
      <c r="AJ11367"/>
      <c r="AK11367"/>
      <c r="AL11367"/>
      <c r="AM11367"/>
      <c r="AN11367"/>
      <c r="AO11367"/>
      <c r="AP11367"/>
      <c r="AQ11367"/>
      <c r="AR11367"/>
      <c r="AS11367"/>
      <c r="AT11367"/>
      <c r="AU11367"/>
      <c r="AV11367"/>
      <c r="AW11367"/>
      <c r="AX11367"/>
      <c r="AY11367"/>
      <c r="AZ11367"/>
      <c r="BA11367"/>
      <c r="BB11367"/>
      <c r="BC11367"/>
      <c r="BD11367"/>
    </row>
    <row r="11368" spans="1:56" s="4" customFormat="1" x14ac:dyDescent="0.2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  <c r="AF11368"/>
      <c r="AG11368"/>
      <c r="AH11368"/>
      <c r="AI11368"/>
      <c r="AJ11368"/>
      <c r="AK11368"/>
      <c r="AL11368"/>
      <c r="AM11368"/>
      <c r="AN11368"/>
      <c r="AO11368"/>
      <c r="AP11368"/>
      <c r="AQ11368"/>
      <c r="AR11368"/>
      <c r="AS11368"/>
      <c r="AT11368"/>
      <c r="AU11368"/>
      <c r="AV11368"/>
      <c r="AW11368"/>
      <c r="AX11368"/>
      <c r="AY11368"/>
      <c r="AZ11368"/>
      <c r="BA11368"/>
      <c r="BB11368"/>
      <c r="BC11368"/>
      <c r="BD11368"/>
    </row>
    <row r="11369" spans="1:56" s="4" customFormat="1" x14ac:dyDescent="0.2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  <c r="AF11369"/>
      <c r="AG11369"/>
      <c r="AH11369"/>
      <c r="AI11369"/>
      <c r="AJ11369"/>
      <c r="AK11369"/>
      <c r="AL11369"/>
      <c r="AM11369"/>
      <c r="AN11369"/>
      <c r="AO11369"/>
      <c r="AP11369"/>
      <c r="AQ11369"/>
      <c r="AR11369"/>
      <c r="AS11369"/>
      <c r="AT11369"/>
      <c r="AU11369"/>
      <c r="AV11369"/>
      <c r="AW11369"/>
      <c r="AX11369"/>
      <c r="AY11369"/>
      <c r="AZ11369"/>
      <c r="BA11369"/>
      <c r="BB11369"/>
      <c r="BC11369"/>
      <c r="BD11369"/>
    </row>
    <row r="11370" spans="1:56" s="4" customFormat="1" x14ac:dyDescent="0.2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  <c r="AF11370"/>
      <c r="AG11370"/>
      <c r="AH11370"/>
      <c r="AI11370"/>
      <c r="AJ11370"/>
      <c r="AK11370"/>
      <c r="AL11370"/>
      <c r="AM11370"/>
      <c r="AN11370"/>
      <c r="AO11370"/>
      <c r="AP11370"/>
      <c r="AQ11370"/>
      <c r="AR11370"/>
      <c r="AS11370"/>
      <c r="AT11370"/>
      <c r="AU11370"/>
      <c r="AV11370"/>
      <c r="AW11370"/>
      <c r="AX11370"/>
      <c r="AY11370"/>
      <c r="AZ11370"/>
      <c r="BA11370"/>
      <c r="BB11370"/>
      <c r="BC11370"/>
      <c r="BD11370"/>
    </row>
    <row r="11371" spans="1:56" s="4" customFormat="1" x14ac:dyDescent="0.2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  <c r="AF11371"/>
      <c r="AG11371"/>
      <c r="AH11371"/>
      <c r="AI11371"/>
      <c r="AJ11371"/>
      <c r="AK11371"/>
      <c r="AL11371"/>
      <c r="AM11371"/>
      <c r="AN11371"/>
      <c r="AO11371"/>
      <c r="AP11371"/>
      <c r="AQ11371"/>
      <c r="AR11371"/>
      <c r="AS11371"/>
      <c r="AT11371"/>
      <c r="AU11371"/>
      <c r="AV11371"/>
      <c r="AW11371"/>
      <c r="AX11371"/>
      <c r="AY11371"/>
      <c r="AZ11371"/>
      <c r="BA11371"/>
      <c r="BB11371"/>
      <c r="BC11371"/>
      <c r="BD11371"/>
    </row>
    <row r="11372" spans="1:56" s="4" customFormat="1" x14ac:dyDescent="0.2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  <c r="AF11372"/>
      <c r="AG11372"/>
      <c r="AH11372"/>
      <c r="AI11372"/>
      <c r="AJ11372"/>
      <c r="AK11372"/>
      <c r="AL11372"/>
      <c r="AM11372"/>
      <c r="AN11372"/>
      <c r="AO11372"/>
      <c r="AP11372"/>
      <c r="AQ11372"/>
      <c r="AR11372"/>
      <c r="AS11372"/>
      <c r="AT11372"/>
      <c r="AU11372"/>
      <c r="AV11372"/>
      <c r="AW11372"/>
      <c r="AX11372"/>
      <c r="AY11372"/>
      <c r="AZ11372"/>
      <c r="BA11372"/>
      <c r="BB11372"/>
      <c r="BC11372"/>
      <c r="BD11372"/>
    </row>
    <row r="11373" spans="1:56" s="4" customFormat="1" x14ac:dyDescent="0.2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  <c r="AF11373"/>
      <c r="AG11373"/>
      <c r="AH11373"/>
      <c r="AI11373"/>
      <c r="AJ11373"/>
      <c r="AK11373"/>
      <c r="AL11373"/>
      <c r="AM11373"/>
      <c r="AN11373"/>
      <c r="AO11373"/>
      <c r="AP11373"/>
      <c r="AQ11373"/>
      <c r="AR11373"/>
      <c r="AS11373"/>
      <c r="AT11373"/>
      <c r="AU11373"/>
      <c r="AV11373"/>
      <c r="AW11373"/>
      <c r="AX11373"/>
      <c r="AY11373"/>
      <c r="AZ11373"/>
      <c r="BA11373"/>
      <c r="BB11373"/>
      <c r="BC11373"/>
      <c r="BD11373"/>
    </row>
    <row r="11374" spans="1:56" s="4" customFormat="1" x14ac:dyDescent="0.2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  <c r="AF11374"/>
      <c r="AG11374"/>
      <c r="AH11374"/>
      <c r="AI11374"/>
      <c r="AJ11374"/>
      <c r="AK11374"/>
      <c r="AL11374"/>
      <c r="AM11374"/>
      <c r="AN11374"/>
      <c r="AO11374"/>
      <c r="AP11374"/>
      <c r="AQ11374"/>
      <c r="AR11374"/>
      <c r="AS11374"/>
      <c r="AT11374"/>
      <c r="AU11374"/>
      <c r="AV11374"/>
      <c r="AW11374"/>
      <c r="AX11374"/>
      <c r="AY11374"/>
      <c r="AZ11374"/>
      <c r="BA11374"/>
      <c r="BB11374"/>
      <c r="BC11374"/>
      <c r="BD11374"/>
    </row>
    <row r="11375" spans="1:56" s="4" customFormat="1" x14ac:dyDescent="0.2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  <c r="AF11375"/>
      <c r="AG11375"/>
      <c r="AH11375"/>
      <c r="AI11375"/>
      <c r="AJ11375"/>
      <c r="AK11375"/>
      <c r="AL11375"/>
      <c r="AM11375"/>
      <c r="AN11375"/>
      <c r="AO11375"/>
      <c r="AP11375"/>
      <c r="AQ11375"/>
      <c r="AR11375"/>
      <c r="AS11375"/>
      <c r="AT11375"/>
      <c r="AU11375"/>
      <c r="AV11375"/>
      <c r="AW11375"/>
      <c r="AX11375"/>
      <c r="AY11375"/>
      <c r="AZ11375"/>
      <c r="BA11375"/>
      <c r="BB11375"/>
      <c r="BC11375"/>
      <c r="BD11375"/>
    </row>
    <row r="11376" spans="1:56" s="4" customFormat="1" x14ac:dyDescent="0.2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  <c r="AF11376"/>
      <c r="AG11376"/>
      <c r="AH11376"/>
      <c r="AI11376"/>
      <c r="AJ11376"/>
      <c r="AK11376"/>
      <c r="AL11376"/>
      <c r="AM11376"/>
      <c r="AN11376"/>
      <c r="AO11376"/>
      <c r="AP11376"/>
      <c r="AQ11376"/>
      <c r="AR11376"/>
      <c r="AS11376"/>
      <c r="AT11376"/>
      <c r="AU11376"/>
      <c r="AV11376"/>
      <c r="AW11376"/>
      <c r="AX11376"/>
      <c r="AY11376"/>
      <c r="AZ11376"/>
      <c r="BA11376"/>
      <c r="BB11376"/>
      <c r="BC11376"/>
      <c r="BD11376"/>
    </row>
    <row r="11377" spans="1:56" s="4" customFormat="1" x14ac:dyDescent="0.2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  <c r="AF11377"/>
      <c r="AG11377"/>
      <c r="AH11377"/>
      <c r="AI11377"/>
      <c r="AJ11377"/>
      <c r="AK11377"/>
      <c r="AL11377"/>
      <c r="AM11377"/>
      <c r="AN11377"/>
      <c r="AO11377"/>
      <c r="AP11377"/>
      <c r="AQ11377"/>
      <c r="AR11377"/>
      <c r="AS11377"/>
      <c r="AT11377"/>
      <c r="AU11377"/>
      <c r="AV11377"/>
      <c r="AW11377"/>
      <c r="AX11377"/>
      <c r="AY11377"/>
      <c r="AZ11377"/>
      <c r="BA11377"/>
      <c r="BB11377"/>
      <c r="BC11377"/>
      <c r="BD11377"/>
    </row>
    <row r="11378" spans="1:56" s="4" customFormat="1" x14ac:dyDescent="0.2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  <c r="AF11378"/>
      <c r="AG11378"/>
      <c r="AH11378"/>
      <c r="AI11378"/>
      <c r="AJ11378"/>
      <c r="AK11378"/>
      <c r="AL11378"/>
      <c r="AM11378"/>
      <c r="AN11378"/>
      <c r="AO11378"/>
      <c r="AP11378"/>
      <c r="AQ11378"/>
      <c r="AR11378"/>
      <c r="AS11378"/>
      <c r="AT11378"/>
      <c r="AU11378"/>
      <c r="AV11378"/>
      <c r="AW11378"/>
      <c r="AX11378"/>
      <c r="AY11378"/>
      <c r="AZ11378"/>
      <c r="BA11378"/>
      <c r="BB11378"/>
      <c r="BC11378"/>
      <c r="BD11378"/>
    </row>
    <row r="11379" spans="1:56" s="4" customFormat="1" x14ac:dyDescent="0.2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  <c r="AF11379"/>
      <c r="AG11379"/>
      <c r="AH11379"/>
      <c r="AI11379"/>
      <c r="AJ11379"/>
      <c r="AK11379"/>
      <c r="AL11379"/>
      <c r="AM11379"/>
      <c r="AN11379"/>
      <c r="AO11379"/>
      <c r="AP11379"/>
      <c r="AQ11379"/>
      <c r="AR11379"/>
      <c r="AS11379"/>
      <c r="AT11379"/>
      <c r="AU11379"/>
      <c r="AV11379"/>
      <c r="AW11379"/>
      <c r="AX11379"/>
      <c r="AY11379"/>
      <c r="AZ11379"/>
      <c r="BA11379"/>
      <c r="BB11379"/>
      <c r="BC11379"/>
      <c r="BD11379"/>
    </row>
    <row r="11380" spans="1:56" s="4" customFormat="1" x14ac:dyDescent="0.2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  <c r="AF11380"/>
      <c r="AG11380"/>
      <c r="AH11380"/>
      <c r="AI11380"/>
      <c r="AJ11380"/>
      <c r="AK11380"/>
      <c r="AL11380"/>
      <c r="AM11380"/>
      <c r="AN11380"/>
      <c r="AO11380"/>
      <c r="AP11380"/>
      <c r="AQ11380"/>
      <c r="AR11380"/>
      <c r="AS11380"/>
      <c r="AT11380"/>
      <c r="AU11380"/>
      <c r="AV11380"/>
      <c r="AW11380"/>
      <c r="AX11380"/>
      <c r="AY11380"/>
      <c r="AZ11380"/>
      <c r="BA11380"/>
      <c r="BB11380"/>
      <c r="BC11380"/>
      <c r="BD11380"/>
    </row>
    <row r="11381" spans="1:56" s="4" customFormat="1" x14ac:dyDescent="0.2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  <c r="AF11381"/>
      <c r="AG11381"/>
      <c r="AH11381"/>
      <c r="AI11381"/>
      <c r="AJ11381"/>
      <c r="AK11381"/>
      <c r="AL11381"/>
      <c r="AM11381"/>
      <c r="AN11381"/>
      <c r="AO11381"/>
      <c r="AP11381"/>
      <c r="AQ11381"/>
      <c r="AR11381"/>
      <c r="AS11381"/>
      <c r="AT11381"/>
      <c r="AU11381"/>
      <c r="AV11381"/>
      <c r="AW11381"/>
      <c r="AX11381"/>
      <c r="AY11381"/>
      <c r="AZ11381"/>
      <c r="BA11381"/>
      <c r="BB11381"/>
      <c r="BC11381"/>
      <c r="BD11381"/>
    </row>
    <row r="11382" spans="1:56" s="4" customFormat="1" x14ac:dyDescent="0.2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  <c r="AF11382"/>
      <c r="AG11382"/>
      <c r="AH11382"/>
      <c r="AI11382"/>
      <c r="AJ11382"/>
      <c r="AK11382"/>
      <c r="AL11382"/>
      <c r="AM11382"/>
      <c r="AN11382"/>
      <c r="AO11382"/>
      <c r="AP11382"/>
      <c r="AQ11382"/>
      <c r="AR11382"/>
      <c r="AS11382"/>
      <c r="AT11382"/>
      <c r="AU11382"/>
      <c r="AV11382"/>
      <c r="AW11382"/>
      <c r="AX11382"/>
      <c r="AY11382"/>
      <c r="AZ11382"/>
      <c r="BA11382"/>
      <c r="BB11382"/>
      <c r="BC11382"/>
      <c r="BD11382"/>
    </row>
    <row r="11383" spans="1:56" s="4" customFormat="1" x14ac:dyDescent="0.2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  <c r="AF11383"/>
      <c r="AG11383"/>
      <c r="AH11383"/>
      <c r="AI11383"/>
      <c r="AJ11383"/>
      <c r="AK11383"/>
      <c r="AL11383"/>
      <c r="AM11383"/>
      <c r="AN11383"/>
      <c r="AO11383"/>
      <c r="AP11383"/>
      <c r="AQ11383"/>
      <c r="AR11383"/>
      <c r="AS11383"/>
      <c r="AT11383"/>
      <c r="AU11383"/>
      <c r="AV11383"/>
      <c r="AW11383"/>
      <c r="AX11383"/>
      <c r="AY11383"/>
      <c r="AZ11383"/>
      <c r="BA11383"/>
      <c r="BB11383"/>
      <c r="BC11383"/>
      <c r="BD11383"/>
    </row>
    <row r="11384" spans="1:56" s="4" customFormat="1" x14ac:dyDescent="0.2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  <c r="AF11384"/>
      <c r="AG11384"/>
      <c r="AH11384"/>
      <c r="AI11384"/>
      <c r="AJ11384"/>
      <c r="AK11384"/>
      <c r="AL11384"/>
      <c r="AM11384"/>
      <c r="AN11384"/>
      <c r="AO11384"/>
      <c r="AP11384"/>
      <c r="AQ11384"/>
      <c r="AR11384"/>
      <c r="AS11384"/>
      <c r="AT11384"/>
      <c r="AU11384"/>
      <c r="AV11384"/>
      <c r="AW11384"/>
      <c r="AX11384"/>
      <c r="AY11384"/>
      <c r="AZ11384"/>
      <c r="BA11384"/>
      <c r="BB11384"/>
      <c r="BC11384"/>
      <c r="BD11384"/>
    </row>
    <row r="11385" spans="1:56" s="4" customFormat="1" x14ac:dyDescent="0.2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  <c r="AF11385"/>
      <c r="AG11385"/>
      <c r="AH11385"/>
      <c r="AI11385"/>
      <c r="AJ11385"/>
      <c r="AK11385"/>
      <c r="AL11385"/>
      <c r="AM11385"/>
      <c r="AN11385"/>
      <c r="AO11385"/>
      <c r="AP11385"/>
      <c r="AQ11385"/>
      <c r="AR11385"/>
      <c r="AS11385"/>
      <c r="AT11385"/>
      <c r="AU11385"/>
      <c r="AV11385"/>
      <c r="AW11385"/>
      <c r="AX11385"/>
      <c r="AY11385"/>
      <c r="AZ11385"/>
      <c r="BA11385"/>
      <c r="BB11385"/>
      <c r="BC11385"/>
      <c r="BD11385"/>
    </row>
    <row r="11386" spans="1:56" s="4" customFormat="1" x14ac:dyDescent="0.2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  <c r="AF11386"/>
      <c r="AG11386"/>
      <c r="AH11386"/>
      <c r="AI11386"/>
      <c r="AJ11386"/>
      <c r="AK11386"/>
      <c r="AL11386"/>
      <c r="AM11386"/>
      <c r="AN11386"/>
      <c r="AO11386"/>
      <c r="AP11386"/>
      <c r="AQ11386"/>
      <c r="AR11386"/>
      <c r="AS11386"/>
      <c r="AT11386"/>
      <c r="AU11386"/>
      <c r="AV11386"/>
      <c r="AW11386"/>
      <c r="AX11386"/>
      <c r="AY11386"/>
      <c r="AZ11386"/>
      <c r="BA11386"/>
      <c r="BB11386"/>
      <c r="BC11386"/>
      <c r="BD11386"/>
    </row>
    <row r="11387" spans="1:56" s="4" customFormat="1" x14ac:dyDescent="0.2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  <c r="AF11387"/>
      <c r="AG11387"/>
      <c r="AH11387"/>
      <c r="AI11387"/>
      <c r="AJ11387"/>
      <c r="AK11387"/>
      <c r="AL11387"/>
      <c r="AM11387"/>
      <c r="AN11387"/>
      <c r="AO11387"/>
      <c r="AP11387"/>
      <c r="AQ11387"/>
      <c r="AR11387"/>
      <c r="AS11387"/>
      <c r="AT11387"/>
      <c r="AU11387"/>
      <c r="AV11387"/>
      <c r="AW11387"/>
      <c r="AX11387"/>
      <c r="AY11387"/>
      <c r="AZ11387"/>
      <c r="BA11387"/>
      <c r="BB11387"/>
      <c r="BC11387"/>
      <c r="BD11387"/>
    </row>
    <row r="11388" spans="1:56" s="4" customFormat="1" x14ac:dyDescent="0.2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  <c r="AF11388"/>
      <c r="AG11388"/>
      <c r="AH11388"/>
      <c r="AI11388"/>
      <c r="AJ11388"/>
      <c r="AK11388"/>
      <c r="AL11388"/>
      <c r="AM11388"/>
      <c r="AN11388"/>
      <c r="AO11388"/>
      <c r="AP11388"/>
      <c r="AQ11388"/>
      <c r="AR11388"/>
      <c r="AS11388"/>
      <c r="AT11388"/>
      <c r="AU11388"/>
      <c r="AV11388"/>
      <c r="AW11388"/>
      <c r="AX11388"/>
      <c r="AY11388"/>
      <c r="AZ11388"/>
      <c r="BA11388"/>
      <c r="BB11388"/>
      <c r="BC11388"/>
      <c r="BD11388"/>
    </row>
    <row r="11389" spans="1:56" s="4" customFormat="1" x14ac:dyDescent="0.2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  <c r="AF11389"/>
      <c r="AG11389"/>
      <c r="AH11389"/>
      <c r="AI11389"/>
      <c r="AJ11389"/>
      <c r="AK11389"/>
      <c r="AL11389"/>
      <c r="AM11389"/>
      <c r="AN11389"/>
      <c r="AO11389"/>
      <c r="AP11389"/>
      <c r="AQ11389"/>
      <c r="AR11389"/>
      <c r="AS11389"/>
      <c r="AT11389"/>
      <c r="AU11389"/>
      <c r="AV11389"/>
      <c r="AW11389"/>
      <c r="AX11389"/>
      <c r="AY11389"/>
      <c r="AZ11389"/>
      <c r="BA11389"/>
      <c r="BB11389"/>
      <c r="BC11389"/>
      <c r="BD11389"/>
    </row>
    <row r="11390" spans="1:56" s="4" customFormat="1" x14ac:dyDescent="0.2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  <c r="AF11390"/>
      <c r="AG11390"/>
      <c r="AH11390"/>
      <c r="AI11390"/>
      <c r="AJ11390"/>
      <c r="AK11390"/>
      <c r="AL11390"/>
      <c r="AM11390"/>
      <c r="AN11390"/>
      <c r="AO11390"/>
      <c r="AP11390"/>
      <c r="AQ11390"/>
      <c r="AR11390"/>
      <c r="AS11390"/>
      <c r="AT11390"/>
      <c r="AU11390"/>
      <c r="AV11390"/>
      <c r="AW11390"/>
      <c r="AX11390"/>
      <c r="AY11390"/>
      <c r="AZ11390"/>
      <c r="BA11390"/>
      <c r="BB11390"/>
      <c r="BC11390"/>
      <c r="BD11390"/>
    </row>
    <row r="11391" spans="1:56" s="4" customFormat="1" x14ac:dyDescent="0.2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  <c r="AF11391"/>
      <c r="AG11391"/>
      <c r="AH11391"/>
      <c r="AI11391"/>
      <c r="AJ11391"/>
      <c r="AK11391"/>
      <c r="AL11391"/>
      <c r="AM11391"/>
      <c r="AN11391"/>
      <c r="AO11391"/>
      <c r="AP11391"/>
      <c r="AQ11391"/>
      <c r="AR11391"/>
      <c r="AS11391"/>
      <c r="AT11391"/>
      <c r="AU11391"/>
      <c r="AV11391"/>
      <c r="AW11391"/>
      <c r="AX11391"/>
      <c r="AY11391"/>
      <c r="AZ11391"/>
      <c r="BA11391"/>
      <c r="BB11391"/>
      <c r="BC11391"/>
      <c r="BD11391"/>
    </row>
    <row r="11392" spans="1:56" s="4" customFormat="1" x14ac:dyDescent="0.2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  <c r="AF11392"/>
      <c r="AG11392"/>
      <c r="AH11392"/>
      <c r="AI11392"/>
      <c r="AJ11392"/>
      <c r="AK11392"/>
      <c r="AL11392"/>
      <c r="AM11392"/>
      <c r="AN11392"/>
      <c r="AO11392"/>
      <c r="AP11392"/>
      <c r="AQ11392"/>
      <c r="AR11392"/>
      <c r="AS11392"/>
      <c r="AT11392"/>
      <c r="AU11392"/>
      <c r="AV11392"/>
      <c r="AW11392"/>
      <c r="AX11392"/>
      <c r="AY11392"/>
      <c r="AZ11392"/>
      <c r="BA11392"/>
      <c r="BB11392"/>
      <c r="BC11392"/>
      <c r="BD11392"/>
    </row>
    <row r="11393" spans="1:56" s="4" customFormat="1" x14ac:dyDescent="0.2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  <c r="AF11393"/>
      <c r="AG11393"/>
      <c r="AH11393"/>
      <c r="AI11393"/>
      <c r="AJ11393"/>
      <c r="AK11393"/>
      <c r="AL11393"/>
      <c r="AM11393"/>
      <c r="AN11393"/>
      <c r="AO11393"/>
      <c r="AP11393"/>
      <c r="AQ11393"/>
      <c r="AR11393"/>
      <c r="AS11393"/>
      <c r="AT11393"/>
      <c r="AU11393"/>
      <c r="AV11393"/>
      <c r="AW11393"/>
      <c r="AX11393"/>
      <c r="AY11393"/>
      <c r="AZ11393"/>
      <c r="BA11393"/>
      <c r="BB11393"/>
      <c r="BC11393"/>
      <c r="BD11393"/>
    </row>
    <row r="11394" spans="1:56" s="4" customFormat="1" x14ac:dyDescent="0.2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  <c r="AF11394"/>
      <c r="AG11394"/>
      <c r="AH11394"/>
      <c r="AI11394"/>
      <c r="AJ11394"/>
      <c r="AK11394"/>
      <c r="AL11394"/>
      <c r="AM11394"/>
      <c r="AN11394"/>
      <c r="AO11394"/>
      <c r="AP11394"/>
      <c r="AQ11394"/>
      <c r="AR11394"/>
      <c r="AS11394"/>
      <c r="AT11394"/>
      <c r="AU11394"/>
      <c r="AV11394"/>
      <c r="AW11394"/>
      <c r="AX11394"/>
      <c r="AY11394"/>
      <c r="AZ11394"/>
      <c r="BA11394"/>
      <c r="BB11394"/>
      <c r="BC11394"/>
      <c r="BD11394"/>
    </row>
    <row r="11395" spans="1:56" s="4" customFormat="1" x14ac:dyDescent="0.2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  <c r="AF11395"/>
      <c r="AG11395"/>
      <c r="AH11395"/>
      <c r="AI11395"/>
      <c r="AJ11395"/>
      <c r="AK11395"/>
      <c r="AL11395"/>
      <c r="AM11395"/>
      <c r="AN11395"/>
      <c r="AO11395"/>
      <c r="AP11395"/>
      <c r="AQ11395"/>
      <c r="AR11395"/>
      <c r="AS11395"/>
      <c r="AT11395"/>
      <c r="AU11395"/>
      <c r="AV11395"/>
      <c r="AW11395"/>
      <c r="AX11395"/>
      <c r="AY11395"/>
      <c r="AZ11395"/>
      <c r="BA11395"/>
      <c r="BB11395"/>
      <c r="BC11395"/>
      <c r="BD11395"/>
    </row>
    <row r="11396" spans="1:56" s="4" customFormat="1" x14ac:dyDescent="0.2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  <c r="AF11396"/>
      <c r="AG11396"/>
      <c r="AH11396"/>
      <c r="AI11396"/>
      <c r="AJ11396"/>
      <c r="AK11396"/>
      <c r="AL11396"/>
      <c r="AM11396"/>
      <c r="AN11396"/>
      <c r="AO11396"/>
      <c r="AP11396"/>
      <c r="AQ11396"/>
      <c r="AR11396"/>
      <c r="AS11396"/>
      <c r="AT11396"/>
      <c r="AU11396"/>
      <c r="AV11396"/>
      <c r="AW11396"/>
      <c r="AX11396"/>
      <c r="AY11396"/>
      <c r="AZ11396"/>
      <c r="BA11396"/>
      <c r="BB11396"/>
      <c r="BC11396"/>
      <c r="BD11396"/>
    </row>
    <row r="11397" spans="1:56" s="4" customFormat="1" x14ac:dyDescent="0.2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  <c r="AF11397"/>
      <c r="AG11397"/>
      <c r="AH11397"/>
      <c r="AI11397"/>
      <c r="AJ11397"/>
      <c r="AK11397"/>
      <c r="AL11397"/>
      <c r="AM11397"/>
      <c r="AN11397"/>
      <c r="AO11397"/>
      <c r="AP11397"/>
      <c r="AQ11397"/>
      <c r="AR11397"/>
      <c r="AS11397"/>
      <c r="AT11397"/>
      <c r="AU11397"/>
      <c r="AV11397"/>
      <c r="AW11397"/>
      <c r="AX11397"/>
      <c r="AY11397"/>
      <c r="AZ11397"/>
      <c r="BA11397"/>
      <c r="BB11397"/>
      <c r="BC11397"/>
      <c r="BD11397"/>
    </row>
    <row r="11398" spans="1:56" s="4" customFormat="1" x14ac:dyDescent="0.2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  <c r="AF11398"/>
      <c r="AG11398"/>
      <c r="AH11398"/>
      <c r="AI11398"/>
      <c r="AJ11398"/>
      <c r="AK11398"/>
      <c r="AL11398"/>
      <c r="AM11398"/>
      <c r="AN11398"/>
      <c r="AO11398"/>
      <c r="AP11398"/>
      <c r="AQ11398"/>
      <c r="AR11398"/>
      <c r="AS11398"/>
      <c r="AT11398"/>
      <c r="AU11398"/>
      <c r="AV11398"/>
      <c r="AW11398"/>
      <c r="AX11398"/>
      <c r="AY11398"/>
      <c r="AZ11398"/>
      <c r="BA11398"/>
      <c r="BB11398"/>
      <c r="BC11398"/>
      <c r="BD11398"/>
    </row>
    <row r="11399" spans="1:56" s="4" customFormat="1" x14ac:dyDescent="0.2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  <c r="AF11399"/>
      <c r="AG11399"/>
      <c r="AH11399"/>
      <c r="AI11399"/>
      <c r="AJ11399"/>
      <c r="AK11399"/>
      <c r="AL11399"/>
      <c r="AM11399"/>
      <c r="AN11399"/>
      <c r="AO11399"/>
      <c r="AP11399"/>
      <c r="AQ11399"/>
      <c r="AR11399"/>
      <c r="AS11399"/>
      <c r="AT11399"/>
      <c r="AU11399"/>
      <c r="AV11399"/>
      <c r="AW11399"/>
      <c r="AX11399"/>
      <c r="AY11399"/>
      <c r="AZ11399"/>
      <c r="BA11399"/>
      <c r="BB11399"/>
      <c r="BC11399"/>
      <c r="BD11399"/>
    </row>
    <row r="11400" spans="1:56" s="4" customFormat="1" x14ac:dyDescent="0.2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  <c r="AF11400"/>
      <c r="AG11400"/>
      <c r="AH11400"/>
      <c r="AI11400"/>
      <c r="AJ11400"/>
      <c r="AK11400"/>
      <c r="AL11400"/>
      <c r="AM11400"/>
      <c r="AN11400"/>
      <c r="AO11400"/>
      <c r="AP11400"/>
      <c r="AQ11400"/>
      <c r="AR11400"/>
      <c r="AS11400"/>
      <c r="AT11400"/>
      <c r="AU11400"/>
      <c r="AV11400"/>
      <c r="AW11400"/>
      <c r="AX11400"/>
      <c r="AY11400"/>
      <c r="AZ11400"/>
      <c r="BA11400"/>
      <c r="BB11400"/>
      <c r="BC11400"/>
      <c r="BD11400"/>
    </row>
    <row r="11401" spans="1:56" s="4" customFormat="1" x14ac:dyDescent="0.2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  <c r="AF11401"/>
      <c r="AG11401"/>
      <c r="AH11401"/>
      <c r="AI11401"/>
      <c r="AJ11401"/>
      <c r="AK11401"/>
      <c r="AL11401"/>
      <c r="AM11401"/>
      <c r="AN11401"/>
      <c r="AO11401"/>
      <c r="AP11401"/>
      <c r="AQ11401"/>
      <c r="AR11401"/>
      <c r="AS11401"/>
      <c r="AT11401"/>
      <c r="AU11401"/>
      <c r="AV11401"/>
      <c r="AW11401"/>
      <c r="AX11401"/>
      <c r="AY11401"/>
      <c r="AZ11401"/>
      <c r="BA11401"/>
      <c r="BB11401"/>
      <c r="BC11401"/>
      <c r="BD11401"/>
    </row>
    <row r="11402" spans="1:56" s="4" customFormat="1" x14ac:dyDescent="0.2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  <c r="AF11402"/>
      <c r="AG11402"/>
      <c r="AH11402"/>
      <c r="AI11402"/>
      <c r="AJ11402"/>
      <c r="AK11402"/>
      <c r="AL11402"/>
      <c r="AM11402"/>
      <c r="AN11402"/>
      <c r="AO11402"/>
      <c r="AP11402"/>
      <c r="AQ11402"/>
      <c r="AR11402"/>
      <c r="AS11402"/>
      <c r="AT11402"/>
      <c r="AU11402"/>
      <c r="AV11402"/>
      <c r="AW11402"/>
      <c r="AX11402"/>
      <c r="AY11402"/>
      <c r="AZ11402"/>
      <c r="BA11402"/>
      <c r="BB11402"/>
      <c r="BC11402"/>
      <c r="BD11402"/>
    </row>
    <row r="11403" spans="1:56" s="4" customFormat="1" x14ac:dyDescent="0.2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  <c r="AF11403"/>
      <c r="AG11403"/>
      <c r="AH11403"/>
      <c r="AI11403"/>
      <c r="AJ11403"/>
      <c r="AK11403"/>
      <c r="AL11403"/>
      <c r="AM11403"/>
      <c r="AN11403"/>
      <c r="AO11403"/>
      <c r="AP11403"/>
      <c r="AQ11403"/>
      <c r="AR11403"/>
      <c r="AS11403"/>
      <c r="AT11403"/>
      <c r="AU11403"/>
      <c r="AV11403"/>
      <c r="AW11403"/>
      <c r="AX11403"/>
      <c r="AY11403"/>
      <c r="AZ11403"/>
      <c r="BA11403"/>
      <c r="BB11403"/>
      <c r="BC11403"/>
      <c r="BD11403"/>
    </row>
    <row r="11404" spans="1:56" s="4" customFormat="1" x14ac:dyDescent="0.2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  <c r="AF11404"/>
      <c r="AG11404"/>
      <c r="AH11404"/>
      <c r="AI11404"/>
      <c r="AJ11404"/>
      <c r="AK11404"/>
      <c r="AL11404"/>
      <c r="AM11404"/>
      <c r="AN11404"/>
      <c r="AO11404"/>
      <c r="AP11404"/>
      <c r="AQ11404"/>
      <c r="AR11404"/>
      <c r="AS11404"/>
      <c r="AT11404"/>
      <c r="AU11404"/>
      <c r="AV11404"/>
      <c r="AW11404"/>
      <c r="AX11404"/>
      <c r="AY11404"/>
      <c r="AZ11404"/>
      <c r="BA11404"/>
      <c r="BB11404"/>
      <c r="BC11404"/>
      <c r="BD11404"/>
    </row>
    <row r="11405" spans="1:56" s="4" customFormat="1" x14ac:dyDescent="0.2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  <c r="AF11405"/>
      <c r="AG11405"/>
      <c r="AH11405"/>
      <c r="AI11405"/>
      <c r="AJ11405"/>
      <c r="AK11405"/>
      <c r="AL11405"/>
      <c r="AM11405"/>
      <c r="AN11405"/>
      <c r="AO11405"/>
      <c r="AP11405"/>
      <c r="AQ11405"/>
      <c r="AR11405"/>
      <c r="AS11405"/>
      <c r="AT11405"/>
      <c r="AU11405"/>
      <c r="AV11405"/>
      <c r="AW11405"/>
      <c r="AX11405"/>
      <c r="AY11405"/>
      <c r="AZ11405"/>
      <c r="BA11405"/>
      <c r="BB11405"/>
      <c r="BC11405"/>
      <c r="BD11405"/>
    </row>
    <row r="11406" spans="1:56" s="4" customFormat="1" x14ac:dyDescent="0.2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  <c r="AF11406"/>
      <c r="AG11406"/>
      <c r="AH11406"/>
      <c r="AI11406"/>
      <c r="AJ11406"/>
      <c r="AK11406"/>
      <c r="AL11406"/>
      <c r="AM11406"/>
      <c r="AN11406"/>
      <c r="AO11406"/>
      <c r="AP11406"/>
      <c r="AQ11406"/>
      <c r="AR11406"/>
      <c r="AS11406"/>
      <c r="AT11406"/>
      <c r="AU11406"/>
      <c r="AV11406"/>
      <c r="AW11406"/>
      <c r="AX11406"/>
      <c r="AY11406"/>
      <c r="AZ11406"/>
      <c r="BA11406"/>
      <c r="BB11406"/>
      <c r="BC11406"/>
      <c r="BD11406"/>
    </row>
    <row r="11407" spans="1:56" s="4" customFormat="1" x14ac:dyDescent="0.2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  <c r="AF11407"/>
      <c r="AG11407"/>
      <c r="AH11407"/>
      <c r="AI11407"/>
      <c r="AJ11407"/>
      <c r="AK11407"/>
      <c r="AL11407"/>
      <c r="AM11407"/>
      <c r="AN11407"/>
      <c r="AO11407"/>
      <c r="AP11407"/>
      <c r="AQ11407"/>
      <c r="AR11407"/>
      <c r="AS11407"/>
      <c r="AT11407"/>
      <c r="AU11407"/>
      <c r="AV11407"/>
      <c r="AW11407"/>
      <c r="AX11407"/>
      <c r="AY11407"/>
      <c r="AZ11407"/>
      <c r="BA11407"/>
      <c r="BB11407"/>
      <c r="BC11407"/>
      <c r="BD11407"/>
    </row>
    <row r="11408" spans="1:56" s="4" customFormat="1" x14ac:dyDescent="0.2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  <c r="AF11408"/>
      <c r="AG11408"/>
      <c r="AH11408"/>
      <c r="AI11408"/>
      <c r="AJ11408"/>
      <c r="AK11408"/>
      <c r="AL11408"/>
      <c r="AM11408"/>
      <c r="AN11408"/>
      <c r="AO11408"/>
      <c r="AP11408"/>
      <c r="AQ11408"/>
      <c r="AR11408"/>
      <c r="AS11408"/>
      <c r="AT11408"/>
      <c r="AU11408"/>
      <c r="AV11408"/>
      <c r="AW11408"/>
      <c r="AX11408"/>
      <c r="AY11408"/>
      <c r="AZ11408"/>
      <c r="BA11408"/>
      <c r="BB11408"/>
      <c r="BC11408"/>
      <c r="BD11408"/>
    </row>
    <row r="11409" spans="1:56" s="4" customFormat="1" x14ac:dyDescent="0.2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  <c r="AF11409"/>
      <c r="AG11409"/>
      <c r="AH11409"/>
      <c r="AI11409"/>
      <c r="AJ11409"/>
      <c r="AK11409"/>
      <c r="AL11409"/>
      <c r="AM11409"/>
      <c r="AN11409"/>
      <c r="AO11409"/>
      <c r="AP11409"/>
      <c r="AQ11409"/>
      <c r="AR11409"/>
      <c r="AS11409"/>
      <c r="AT11409"/>
      <c r="AU11409"/>
      <c r="AV11409"/>
      <c r="AW11409"/>
      <c r="AX11409"/>
      <c r="AY11409"/>
      <c r="AZ11409"/>
      <c r="BA11409"/>
      <c r="BB11409"/>
      <c r="BC11409"/>
      <c r="BD11409"/>
    </row>
    <row r="11410" spans="1:56" s="4" customFormat="1" x14ac:dyDescent="0.2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  <c r="AF11410"/>
      <c r="AG11410"/>
      <c r="AH11410"/>
      <c r="AI11410"/>
      <c r="AJ11410"/>
      <c r="AK11410"/>
      <c r="AL11410"/>
      <c r="AM11410"/>
      <c r="AN11410"/>
      <c r="AO11410"/>
      <c r="AP11410"/>
      <c r="AQ11410"/>
      <c r="AR11410"/>
      <c r="AS11410"/>
      <c r="AT11410"/>
      <c r="AU11410"/>
      <c r="AV11410"/>
      <c r="AW11410"/>
      <c r="AX11410"/>
      <c r="AY11410"/>
      <c r="AZ11410"/>
      <c r="BA11410"/>
      <c r="BB11410"/>
      <c r="BC11410"/>
      <c r="BD11410"/>
    </row>
    <row r="11411" spans="1:56" s="4" customFormat="1" x14ac:dyDescent="0.2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  <c r="AF11411"/>
      <c r="AG11411"/>
      <c r="AH11411"/>
      <c r="AI11411"/>
      <c r="AJ11411"/>
      <c r="AK11411"/>
      <c r="AL11411"/>
      <c r="AM11411"/>
      <c r="AN11411"/>
      <c r="AO11411"/>
      <c r="AP11411"/>
      <c r="AQ11411"/>
      <c r="AR11411"/>
      <c r="AS11411"/>
      <c r="AT11411"/>
      <c r="AU11411"/>
      <c r="AV11411"/>
      <c r="AW11411"/>
      <c r="AX11411"/>
      <c r="AY11411"/>
      <c r="AZ11411"/>
      <c r="BA11411"/>
      <c r="BB11411"/>
      <c r="BC11411"/>
      <c r="BD11411"/>
    </row>
    <row r="11412" spans="1:56" s="4" customFormat="1" x14ac:dyDescent="0.2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  <c r="AF11412"/>
      <c r="AG11412"/>
      <c r="AH11412"/>
      <c r="AI11412"/>
      <c r="AJ11412"/>
      <c r="AK11412"/>
      <c r="AL11412"/>
      <c r="AM11412"/>
      <c r="AN11412"/>
      <c r="AO11412"/>
      <c r="AP11412"/>
      <c r="AQ11412"/>
      <c r="AR11412"/>
      <c r="AS11412"/>
      <c r="AT11412"/>
      <c r="AU11412"/>
      <c r="AV11412"/>
      <c r="AW11412"/>
      <c r="AX11412"/>
      <c r="AY11412"/>
      <c r="AZ11412"/>
      <c r="BA11412"/>
      <c r="BB11412"/>
      <c r="BC11412"/>
      <c r="BD11412"/>
    </row>
    <row r="11413" spans="1:56" s="4" customFormat="1" x14ac:dyDescent="0.2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  <c r="AF11413"/>
      <c r="AG11413"/>
      <c r="AH11413"/>
      <c r="AI11413"/>
      <c r="AJ11413"/>
      <c r="AK11413"/>
      <c r="AL11413"/>
      <c r="AM11413"/>
      <c r="AN11413"/>
      <c r="AO11413"/>
      <c r="AP11413"/>
      <c r="AQ11413"/>
      <c r="AR11413"/>
      <c r="AS11413"/>
      <c r="AT11413"/>
      <c r="AU11413"/>
      <c r="AV11413"/>
      <c r="AW11413"/>
      <c r="AX11413"/>
      <c r="AY11413"/>
      <c r="AZ11413"/>
      <c r="BA11413"/>
      <c r="BB11413"/>
      <c r="BC11413"/>
      <c r="BD11413"/>
    </row>
    <row r="11414" spans="1:56" s="4" customFormat="1" x14ac:dyDescent="0.2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  <c r="AF11414"/>
      <c r="AG11414"/>
      <c r="AH11414"/>
      <c r="AI11414"/>
      <c r="AJ11414"/>
      <c r="AK11414"/>
      <c r="AL11414"/>
      <c r="AM11414"/>
      <c r="AN11414"/>
      <c r="AO11414"/>
      <c r="AP11414"/>
      <c r="AQ11414"/>
      <c r="AR11414"/>
      <c r="AS11414"/>
      <c r="AT11414"/>
      <c r="AU11414"/>
      <c r="AV11414"/>
      <c r="AW11414"/>
      <c r="AX11414"/>
      <c r="AY11414"/>
      <c r="AZ11414"/>
      <c r="BA11414"/>
      <c r="BB11414"/>
      <c r="BC11414"/>
      <c r="BD11414"/>
    </row>
    <row r="11415" spans="1:56" s="4" customFormat="1" x14ac:dyDescent="0.2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  <c r="AF11415"/>
      <c r="AG11415"/>
      <c r="AH11415"/>
      <c r="AI11415"/>
      <c r="AJ11415"/>
      <c r="AK11415"/>
      <c r="AL11415"/>
      <c r="AM11415"/>
      <c r="AN11415"/>
      <c r="AO11415"/>
      <c r="AP11415"/>
      <c r="AQ11415"/>
      <c r="AR11415"/>
      <c r="AS11415"/>
      <c r="AT11415"/>
      <c r="AU11415"/>
      <c r="AV11415"/>
      <c r="AW11415"/>
      <c r="AX11415"/>
      <c r="AY11415"/>
      <c r="AZ11415"/>
      <c r="BA11415"/>
      <c r="BB11415"/>
      <c r="BC11415"/>
      <c r="BD11415"/>
    </row>
    <row r="11416" spans="1:56" s="4" customFormat="1" x14ac:dyDescent="0.2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  <c r="AF11416"/>
      <c r="AG11416"/>
      <c r="AH11416"/>
      <c r="AI11416"/>
      <c r="AJ11416"/>
      <c r="AK11416"/>
      <c r="AL11416"/>
      <c r="AM11416"/>
      <c r="AN11416"/>
      <c r="AO11416"/>
      <c r="AP11416"/>
      <c r="AQ11416"/>
      <c r="AR11416"/>
      <c r="AS11416"/>
      <c r="AT11416"/>
      <c r="AU11416"/>
      <c r="AV11416"/>
      <c r="AW11416"/>
      <c r="AX11416"/>
      <c r="AY11416"/>
      <c r="AZ11416"/>
      <c r="BA11416"/>
      <c r="BB11416"/>
      <c r="BC11416"/>
      <c r="BD11416"/>
    </row>
    <row r="11417" spans="1:56" s="4" customFormat="1" x14ac:dyDescent="0.2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  <c r="AF11417"/>
      <c r="AG11417"/>
      <c r="AH11417"/>
      <c r="AI11417"/>
      <c r="AJ11417"/>
      <c r="AK11417"/>
      <c r="AL11417"/>
      <c r="AM11417"/>
      <c r="AN11417"/>
      <c r="AO11417"/>
      <c r="AP11417"/>
      <c r="AQ11417"/>
      <c r="AR11417"/>
      <c r="AS11417"/>
      <c r="AT11417"/>
      <c r="AU11417"/>
      <c r="AV11417"/>
      <c r="AW11417"/>
      <c r="AX11417"/>
      <c r="AY11417"/>
      <c r="AZ11417"/>
      <c r="BA11417"/>
      <c r="BB11417"/>
      <c r="BC11417"/>
      <c r="BD11417"/>
    </row>
    <row r="11418" spans="1:56" s="4" customFormat="1" x14ac:dyDescent="0.2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  <c r="AF11418"/>
      <c r="AG11418"/>
      <c r="AH11418"/>
      <c r="AI11418"/>
      <c r="AJ11418"/>
      <c r="AK11418"/>
      <c r="AL11418"/>
      <c r="AM11418"/>
      <c r="AN11418"/>
      <c r="AO11418"/>
      <c r="AP11418"/>
      <c r="AQ11418"/>
      <c r="AR11418"/>
      <c r="AS11418"/>
      <c r="AT11418"/>
      <c r="AU11418"/>
      <c r="AV11418"/>
      <c r="AW11418"/>
      <c r="AX11418"/>
      <c r="AY11418"/>
      <c r="AZ11418"/>
      <c r="BA11418"/>
      <c r="BB11418"/>
      <c r="BC11418"/>
      <c r="BD11418"/>
    </row>
    <row r="11419" spans="1:56" s="4" customFormat="1" x14ac:dyDescent="0.2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  <c r="AF11419"/>
      <c r="AG11419"/>
      <c r="AH11419"/>
      <c r="AI11419"/>
      <c r="AJ11419"/>
      <c r="AK11419"/>
      <c r="AL11419"/>
      <c r="AM11419"/>
      <c r="AN11419"/>
      <c r="AO11419"/>
      <c r="AP11419"/>
      <c r="AQ11419"/>
      <c r="AR11419"/>
      <c r="AS11419"/>
      <c r="AT11419"/>
      <c r="AU11419"/>
      <c r="AV11419"/>
      <c r="AW11419"/>
      <c r="AX11419"/>
      <c r="AY11419"/>
      <c r="AZ11419"/>
      <c r="BA11419"/>
      <c r="BB11419"/>
      <c r="BC11419"/>
      <c r="BD11419"/>
    </row>
    <row r="11420" spans="1:56" s="4" customFormat="1" x14ac:dyDescent="0.2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  <c r="AF11420"/>
      <c r="AG11420"/>
      <c r="AH11420"/>
      <c r="AI11420"/>
      <c r="AJ11420"/>
      <c r="AK11420"/>
      <c r="AL11420"/>
      <c r="AM11420"/>
      <c r="AN11420"/>
      <c r="AO11420"/>
      <c r="AP11420"/>
      <c r="AQ11420"/>
      <c r="AR11420"/>
      <c r="AS11420"/>
      <c r="AT11420"/>
      <c r="AU11420"/>
      <c r="AV11420"/>
      <c r="AW11420"/>
      <c r="AX11420"/>
      <c r="AY11420"/>
      <c r="AZ11420"/>
      <c r="BA11420"/>
      <c r="BB11420"/>
      <c r="BC11420"/>
      <c r="BD11420"/>
    </row>
    <row r="11421" spans="1:56" s="4" customFormat="1" x14ac:dyDescent="0.2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  <c r="AF11421"/>
      <c r="AG11421"/>
      <c r="AH11421"/>
      <c r="AI11421"/>
      <c r="AJ11421"/>
      <c r="AK11421"/>
      <c r="AL11421"/>
      <c r="AM11421"/>
      <c r="AN11421"/>
      <c r="AO11421"/>
      <c r="AP11421"/>
      <c r="AQ11421"/>
      <c r="AR11421"/>
      <c r="AS11421"/>
      <c r="AT11421"/>
      <c r="AU11421"/>
      <c r="AV11421"/>
      <c r="AW11421"/>
      <c r="AX11421"/>
      <c r="AY11421"/>
      <c r="AZ11421"/>
      <c r="BA11421"/>
      <c r="BB11421"/>
      <c r="BC11421"/>
      <c r="BD11421"/>
    </row>
    <row r="11422" spans="1:56" s="4" customFormat="1" x14ac:dyDescent="0.2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  <c r="AF11422"/>
      <c r="AG11422"/>
      <c r="AH11422"/>
      <c r="AI11422"/>
      <c r="AJ11422"/>
      <c r="AK11422"/>
      <c r="AL11422"/>
      <c r="AM11422"/>
      <c r="AN11422"/>
      <c r="AO11422"/>
      <c r="AP11422"/>
      <c r="AQ11422"/>
      <c r="AR11422"/>
      <c r="AS11422"/>
      <c r="AT11422"/>
      <c r="AU11422"/>
      <c r="AV11422"/>
      <c r="AW11422"/>
      <c r="AX11422"/>
      <c r="AY11422"/>
      <c r="AZ11422"/>
      <c r="BA11422"/>
      <c r="BB11422"/>
      <c r="BC11422"/>
      <c r="BD11422"/>
    </row>
    <row r="11423" spans="1:56" s="4" customFormat="1" x14ac:dyDescent="0.2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  <c r="AF11423"/>
      <c r="AG11423"/>
      <c r="AH11423"/>
      <c r="AI11423"/>
      <c r="AJ11423"/>
      <c r="AK11423"/>
      <c r="AL11423"/>
      <c r="AM11423"/>
      <c r="AN11423"/>
      <c r="AO11423"/>
      <c r="AP11423"/>
      <c r="AQ11423"/>
      <c r="AR11423"/>
      <c r="AS11423"/>
      <c r="AT11423"/>
      <c r="AU11423"/>
      <c r="AV11423"/>
      <c r="AW11423"/>
      <c r="AX11423"/>
      <c r="AY11423"/>
      <c r="AZ11423"/>
      <c r="BA11423"/>
      <c r="BB11423"/>
      <c r="BC11423"/>
      <c r="BD11423"/>
    </row>
    <row r="11424" spans="1:56" s="4" customFormat="1" x14ac:dyDescent="0.2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  <c r="AF11424"/>
      <c r="AG11424"/>
      <c r="AH11424"/>
      <c r="AI11424"/>
      <c r="AJ11424"/>
      <c r="AK11424"/>
      <c r="AL11424"/>
      <c r="AM11424"/>
      <c r="AN11424"/>
      <c r="AO11424"/>
      <c r="AP11424"/>
      <c r="AQ11424"/>
      <c r="AR11424"/>
      <c r="AS11424"/>
      <c r="AT11424"/>
      <c r="AU11424"/>
      <c r="AV11424"/>
      <c r="AW11424"/>
      <c r="AX11424"/>
      <c r="AY11424"/>
      <c r="AZ11424"/>
      <c r="BA11424"/>
      <c r="BB11424"/>
      <c r="BC11424"/>
      <c r="BD11424"/>
    </row>
    <row r="11425" spans="1:56" s="4" customFormat="1" x14ac:dyDescent="0.2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  <c r="AE11425"/>
      <c r="AF11425"/>
      <c r="AG11425"/>
      <c r="AH11425"/>
      <c r="AI11425"/>
      <c r="AJ11425"/>
      <c r="AK11425"/>
      <c r="AL11425"/>
      <c r="AM11425"/>
      <c r="AN11425"/>
      <c r="AO11425"/>
      <c r="AP11425"/>
      <c r="AQ11425"/>
      <c r="AR11425"/>
      <c r="AS11425"/>
      <c r="AT11425"/>
      <c r="AU11425"/>
      <c r="AV11425"/>
      <c r="AW11425"/>
      <c r="AX11425"/>
      <c r="AY11425"/>
      <c r="AZ11425"/>
      <c r="BA11425"/>
      <c r="BB11425"/>
      <c r="BC11425"/>
      <c r="BD11425"/>
    </row>
    <row r="11426" spans="1:56" s="4" customFormat="1" x14ac:dyDescent="0.2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  <c r="AF11426"/>
      <c r="AG11426"/>
      <c r="AH11426"/>
      <c r="AI11426"/>
      <c r="AJ11426"/>
      <c r="AK11426"/>
      <c r="AL11426"/>
      <c r="AM11426"/>
      <c r="AN11426"/>
      <c r="AO11426"/>
      <c r="AP11426"/>
      <c r="AQ11426"/>
      <c r="AR11426"/>
      <c r="AS11426"/>
      <c r="AT11426"/>
      <c r="AU11426"/>
      <c r="AV11426"/>
      <c r="AW11426"/>
      <c r="AX11426"/>
      <c r="AY11426"/>
      <c r="AZ11426"/>
      <c r="BA11426"/>
      <c r="BB11426"/>
      <c r="BC11426"/>
      <c r="BD11426"/>
    </row>
    <row r="11427" spans="1:56" s="4" customFormat="1" x14ac:dyDescent="0.2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  <c r="AF11427"/>
      <c r="AG11427"/>
      <c r="AH11427"/>
      <c r="AI11427"/>
      <c r="AJ11427"/>
      <c r="AK11427"/>
      <c r="AL11427"/>
      <c r="AM11427"/>
      <c r="AN11427"/>
      <c r="AO11427"/>
      <c r="AP11427"/>
      <c r="AQ11427"/>
      <c r="AR11427"/>
      <c r="AS11427"/>
      <c r="AT11427"/>
      <c r="AU11427"/>
      <c r="AV11427"/>
      <c r="AW11427"/>
      <c r="AX11427"/>
      <c r="AY11427"/>
      <c r="AZ11427"/>
      <c r="BA11427"/>
      <c r="BB11427"/>
      <c r="BC11427"/>
      <c r="BD11427"/>
    </row>
    <row r="11428" spans="1:56" s="4" customFormat="1" x14ac:dyDescent="0.2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  <c r="AF11428"/>
      <c r="AG11428"/>
      <c r="AH11428"/>
      <c r="AI11428"/>
      <c r="AJ11428"/>
      <c r="AK11428"/>
      <c r="AL11428"/>
      <c r="AM11428"/>
      <c r="AN11428"/>
      <c r="AO11428"/>
      <c r="AP11428"/>
      <c r="AQ11428"/>
      <c r="AR11428"/>
      <c r="AS11428"/>
      <c r="AT11428"/>
      <c r="AU11428"/>
      <c r="AV11428"/>
      <c r="AW11428"/>
      <c r="AX11428"/>
      <c r="AY11428"/>
      <c r="AZ11428"/>
      <c r="BA11428"/>
      <c r="BB11428"/>
      <c r="BC11428"/>
      <c r="BD11428"/>
    </row>
    <row r="11429" spans="1:56" s="4" customFormat="1" x14ac:dyDescent="0.2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  <c r="AF11429"/>
      <c r="AG11429"/>
      <c r="AH11429"/>
      <c r="AI11429"/>
      <c r="AJ11429"/>
      <c r="AK11429"/>
      <c r="AL11429"/>
      <c r="AM11429"/>
      <c r="AN11429"/>
      <c r="AO11429"/>
      <c r="AP11429"/>
      <c r="AQ11429"/>
      <c r="AR11429"/>
      <c r="AS11429"/>
      <c r="AT11429"/>
      <c r="AU11429"/>
      <c r="AV11429"/>
      <c r="AW11429"/>
      <c r="AX11429"/>
      <c r="AY11429"/>
      <c r="AZ11429"/>
      <c r="BA11429"/>
      <c r="BB11429"/>
      <c r="BC11429"/>
      <c r="BD11429"/>
    </row>
    <row r="11430" spans="1:56" s="4" customFormat="1" x14ac:dyDescent="0.2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  <c r="AF11430"/>
      <c r="AG11430"/>
      <c r="AH11430"/>
      <c r="AI11430"/>
      <c r="AJ11430"/>
      <c r="AK11430"/>
      <c r="AL11430"/>
      <c r="AM11430"/>
      <c r="AN11430"/>
      <c r="AO11430"/>
      <c r="AP11430"/>
      <c r="AQ11430"/>
      <c r="AR11430"/>
      <c r="AS11430"/>
      <c r="AT11430"/>
      <c r="AU11430"/>
      <c r="AV11430"/>
      <c r="AW11430"/>
      <c r="AX11430"/>
      <c r="AY11430"/>
      <c r="AZ11430"/>
      <c r="BA11430"/>
      <c r="BB11430"/>
      <c r="BC11430"/>
      <c r="BD11430"/>
    </row>
    <row r="11431" spans="1:56" s="4" customFormat="1" x14ac:dyDescent="0.2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  <c r="AF11431"/>
      <c r="AG11431"/>
      <c r="AH11431"/>
      <c r="AI11431"/>
      <c r="AJ11431"/>
      <c r="AK11431"/>
      <c r="AL11431"/>
      <c r="AM11431"/>
      <c r="AN11431"/>
      <c r="AO11431"/>
      <c r="AP11431"/>
      <c r="AQ11431"/>
      <c r="AR11431"/>
      <c r="AS11431"/>
      <c r="AT11431"/>
      <c r="AU11431"/>
      <c r="AV11431"/>
      <c r="AW11431"/>
      <c r="AX11431"/>
      <c r="AY11431"/>
      <c r="AZ11431"/>
      <c r="BA11431"/>
      <c r="BB11431"/>
      <c r="BC11431"/>
      <c r="BD11431"/>
    </row>
    <row r="11432" spans="1:56" s="4" customFormat="1" x14ac:dyDescent="0.2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  <c r="AF11432"/>
      <c r="AG11432"/>
      <c r="AH11432"/>
      <c r="AI11432"/>
      <c r="AJ11432"/>
      <c r="AK11432"/>
      <c r="AL11432"/>
      <c r="AM11432"/>
      <c r="AN11432"/>
      <c r="AO11432"/>
      <c r="AP11432"/>
      <c r="AQ11432"/>
      <c r="AR11432"/>
      <c r="AS11432"/>
      <c r="AT11432"/>
      <c r="AU11432"/>
      <c r="AV11432"/>
      <c r="AW11432"/>
      <c r="AX11432"/>
      <c r="AY11432"/>
      <c r="AZ11432"/>
      <c r="BA11432"/>
      <c r="BB11432"/>
      <c r="BC11432"/>
      <c r="BD11432"/>
    </row>
    <row r="11433" spans="1:56" s="4" customFormat="1" x14ac:dyDescent="0.2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  <c r="AF11433"/>
      <c r="AG11433"/>
      <c r="AH11433"/>
      <c r="AI11433"/>
      <c r="AJ11433"/>
      <c r="AK11433"/>
      <c r="AL11433"/>
      <c r="AM11433"/>
      <c r="AN11433"/>
      <c r="AO11433"/>
      <c r="AP11433"/>
      <c r="AQ11433"/>
      <c r="AR11433"/>
      <c r="AS11433"/>
      <c r="AT11433"/>
      <c r="AU11433"/>
      <c r="AV11433"/>
      <c r="AW11433"/>
      <c r="AX11433"/>
      <c r="AY11433"/>
      <c r="AZ11433"/>
      <c r="BA11433"/>
      <c r="BB11433"/>
      <c r="BC11433"/>
      <c r="BD11433"/>
    </row>
    <row r="11434" spans="1:56" s="4" customFormat="1" x14ac:dyDescent="0.2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  <c r="AF11434"/>
      <c r="AG11434"/>
      <c r="AH11434"/>
      <c r="AI11434"/>
      <c r="AJ11434"/>
      <c r="AK11434"/>
      <c r="AL11434"/>
      <c r="AM11434"/>
      <c r="AN11434"/>
      <c r="AO11434"/>
      <c r="AP11434"/>
      <c r="AQ11434"/>
      <c r="AR11434"/>
      <c r="AS11434"/>
      <c r="AT11434"/>
      <c r="AU11434"/>
      <c r="AV11434"/>
      <c r="AW11434"/>
      <c r="AX11434"/>
      <c r="AY11434"/>
      <c r="AZ11434"/>
      <c r="BA11434"/>
      <c r="BB11434"/>
      <c r="BC11434"/>
      <c r="BD11434"/>
    </row>
    <row r="11435" spans="1:56" s="4" customFormat="1" x14ac:dyDescent="0.2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  <c r="AF11435"/>
      <c r="AG11435"/>
      <c r="AH11435"/>
      <c r="AI11435"/>
      <c r="AJ11435"/>
      <c r="AK11435"/>
      <c r="AL11435"/>
      <c r="AM11435"/>
      <c r="AN11435"/>
      <c r="AO11435"/>
      <c r="AP11435"/>
      <c r="AQ11435"/>
      <c r="AR11435"/>
      <c r="AS11435"/>
      <c r="AT11435"/>
      <c r="AU11435"/>
      <c r="AV11435"/>
      <c r="AW11435"/>
      <c r="AX11435"/>
      <c r="AY11435"/>
      <c r="AZ11435"/>
      <c r="BA11435"/>
      <c r="BB11435"/>
      <c r="BC11435"/>
      <c r="BD11435"/>
    </row>
    <row r="11436" spans="1:56" s="4" customFormat="1" x14ac:dyDescent="0.2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  <c r="AF11436"/>
      <c r="AG11436"/>
      <c r="AH11436"/>
      <c r="AI11436"/>
      <c r="AJ11436"/>
      <c r="AK11436"/>
      <c r="AL11436"/>
      <c r="AM11436"/>
      <c r="AN11436"/>
      <c r="AO11436"/>
      <c r="AP11436"/>
      <c r="AQ11436"/>
      <c r="AR11436"/>
      <c r="AS11436"/>
      <c r="AT11436"/>
      <c r="AU11436"/>
      <c r="AV11436"/>
      <c r="AW11436"/>
      <c r="AX11436"/>
      <c r="AY11436"/>
      <c r="AZ11436"/>
      <c r="BA11436"/>
      <c r="BB11436"/>
      <c r="BC11436"/>
      <c r="BD11436"/>
    </row>
    <row r="11437" spans="1:56" s="4" customFormat="1" x14ac:dyDescent="0.2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  <c r="AF11437"/>
      <c r="AG11437"/>
      <c r="AH11437"/>
      <c r="AI11437"/>
      <c r="AJ11437"/>
      <c r="AK11437"/>
      <c r="AL11437"/>
      <c r="AM11437"/>
      <c r="AN11437"/>
      <c r="AO11437"/>
      <c r="AP11437"/>
      <c r="AQ11437"/>
      <c r="AR11437"/>
      <c r="AS11437"/>
      <c r="AT11437"/>
      <c r="AU11437"/>
      <c r="AV11437"/>
      <c r="AW11437"/>
      <c r="AX11437"/>
      <c r="AY11437"/>
      <c r="AZ11437"/>
      <c r="BA11437"/>
      <c r="BB11437"/>
      <c r="BC11437"/>
      <c r="BD11437"/>
    </row>
    <row r="11438" spans="1:56" s="4" customFormat="1" x14ac:dyDescent="0.2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  <c r="AF11438"/>
      <c r="AG11438"/>
      <c r="AH11438"/>
      <c r="AI11438"/>
      <c r="AJ11438"/>
      <c r="AK11438"/>
      <c r="AL11438"/>
      <c r="AM11438"/>
      <c r="AN11438"/>
      <c r="AO11438"/>
      <c r="AP11438"/>
      <c r="AQ11438"/>
      <c r="AR11438"/>
      <c r="AS11438"/>
      <c r="AT11438"/>
      <c r="AU11438"/>
      <c r="AV11438"/>
      <c r="AW11438"/>
      <c r="AX11438"/>
      <c r="AY11438"/>
      <c r="AZ11438"/>
      <c r="BA11438"/>
      <c r="BB11438"/>
      <c r="BC11438"/>
      <c r="BD11438"/>
    </row>
    <row r="11439" spans="1:56" s="4" customFormat="1" x14ac:dyDescent="0.2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  <c r="AF11439"/>
      <c r="AG11439"/>
      <c r="AH11439"/>
      <c r="AI11439"/>
      <c r="AJ11439"/>
      <c r="AK11439"/>
      <c r="AL11439"/>
      <c r="AM11439"/>
      <c r="AN11439"/>
      <c r="AO11439"/>
      <c r="AP11439"/>
      <c r="AQ11439"/>
      <c r="AR11439"/>
      <c r="AS11439"/>
      <c r="AT11439"/>
      <c r="AU11439"/>
      <c r="AV11439"/>
      <c r="AW11439"/>
      <c r="AX11439"/>
      <c r="AY11439"/>
      <c r="AZ11439"/>
      <c r="BA11439"/>
      <c r="BB11439"/>
      <c r="BC11439"/>
      <c r="BD11439"/>
    </row>
    <row r="11440" spans="1:56" s="4" customFormat="1" x14ac:dyDescent="0.2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  <c r="AF11440"/>
      <c r="AG11440"/>
      <c r="AH11440"/>
      <c r="AI11440"/>
      <c r="AJ11440"/>
      <c r="AK11440"/>
      <c r="AL11440"/>
      <c r="AM11440"/>
      <c r="AN11440"/>
      <c r="AO11440"/>
      <c r="AP11440"/>
      <c r="AQ11440"/>
      <c r="AR11440"/>
      <c r="AS11440"/>
      <c r="AT11440"/>
      <c r="AU11440"/>
      <c r="AV11440"/>
      <c r="AW11440"/>
      <c r="AX11440"/>
      <c r="AY11440"/>
      <c r="AZ11440"/>
      <c r="BA11440"/>
      <c r="BB11440"/>
      <c r="BC11440"/>
      <c r="BD11440"/>
    </row>
    <row r="11441" spans="1:56" s="4" customFormat="1" x14ac:dyDescent="0.2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  <c r="AF11441"/>
      <c r="AG11441"/>
      <c r="AH11441"/>
      <c r="AI11441"/>
      <c r="AJ11441"/>
      <c r="AK11441"/>
      <c r="AL11441"/>
      <c r="AM11441"/>
      <c r="AN11441"/>
      <c r="AO11441"/>
      <c r="AP11441"/>
      <c r="AQ11441"/>
      <c r="AR11441"/>
      <c r="AS11441"/>
      <c r="AT11441"/>
      <c r="AU11441"/>
      <c r="AV11441"/>
      <c r="AW11441"/>
      <c r="AX11441"/>
      <c r="AY11441"/>
      <c r="AZ11441"/>
      <c r="BA11441"/>
      <c r="BB11441"/>
      <c r="BC11441"/>
      <c r="BD11441"/>
    </row>
    <row r="11442" spans="1:56" s="4" customFormat="1" x14ac:dyDescent="0.2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  <c r="AF11442"/>
      <c r="AG11442"/>
      <c r="AH11442"/>
      <c r="AI11442"/>
      <c r="AJ11442"/>
      <c r="AK11442"/>
      <c r="AL11442"/>
      <c r="AM11442"/>
      <c r="AN11442"/>
      <c r="AO11442"/>
      <c r="AP11442"/>
      <c r="AQ11442"/>
      <c r="AR11442"/>
      <c r="AS11442"/>
      <c r="AT11442"/>
      <c r="AU11442"/>
      <c r="AV11442"/>
      <c r="AW11442"/>
      <c r="AX11442"/>
      <c r="AY11442"/>
      <c r="AZ11442"/>
      <c r="BA11442"/>
      <c r="BB11442"/>
      <c r="BC11442"/>
      <c r="BD11442"/>
    </row>
    <row r="11443" spans="1:56" s="4" customFormat="1" x14ac:dyDescent="0.2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  <c r="AF11443"/>
      <c r="AG11443"/>
      <c r="AH11443"/>
      <c r="AI11443"/>
      <c r="AJ11443"/>
      <c r="AK11443"/>
      <c r="AL11443"/>
      <c r="AM11443"/>
      <c r="AN11443"/>
      <c r="AO11443"/>
      <c r="AP11443"/>
      <c r="AQ11443"/>
      <c r="AR11443"/>
      <c r="AS11443"/>
      <c r="AT11443"/>
      <c r="AU11443"/>
      <c r="AV11443"/>
      <c r="AW11443"/>
      <c r="AX11443"/>
      <c r="AY11443"/>
      <c r="AZ11443"/>
      <c r="BA11443"/>
      <c r="BB11443"/>
      <c r="BC11443"/>
      <c r="BD11443"/>
    </row>
    <row r="11444" spans="1:56" s="4" customFormat="1" x14ac:dyDescent="0.2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  <c r="AF11444"/>
      <c r="AG11444"/>
      <c r="AH11444"/>
      <c r="AI11444"/>
      <c r="AJ11444"/>
      <c r="AK11444"/>
      <c r="AL11444"/>
      <c r="AM11444"/>
      <c r="AN11444"/>
      <c r="AO11444"/>
      <c r="AP11444"/>
      <c r="AQ11444"/>
      <c r="AR11444"/>
      <c r="AS11444"/>
      <c r="AT11444"/>
      <c r="AU11444"/>
      <c r="AV11444"/>
      <c r="AW11444"/>
      <c r="AX11444"/>
      <c r="AY11444"/>
      <c r="AZ11444"/>
      <c r="BA11444"/>
      <c r="BB11444"/>
      <c r="BC11444"/>
      <c r="BD11444"/>
    </row>
    <row r="11445" spans="1:56" s="4" customFormat="1" x14ac:dyDescent="0.2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  <c r="AF11445"/>
      <c r="AG11445"/>
      <c r="AH11445"/>
      <c r="AI11445"/>
      <c r="AJ11445"/>
      <c r="AK11445"/>
      <c r="AL11445"/>
      <c r="AM11445"/>
      <c r="AN11445"/>
      <c r="AO11445"/>
      <c r="AP11445"/>
      <c r="AQ11445"/>
      <c r="AR11445"/>
      <c r="AS11445"/>
      <c r="AT11445"/>
      <c r="AU11445"/>
      <c r="AV11445"/>
      <c r="AW11445"/>
      <c r="AX11445"/>
      <c r="AY11445"/>
      <c r="AZ11445"/>
      <c r="BA11445"/>
      <c r="BB11445"/>
      <c r="BC11445"/>
      <c r="BD11445"/>
    </row>
    <row r="11446" spans="1:56" s="4" customFormat="1" x14ac:dyDescent="0.2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  <c r="AF11446"/>
      <c r="AG11446"/>
      <c r="AH11446"/>
      <c r="AI11446"/>
      <c r="AJ11446"/>
      <c r="AK11446"/>
      <c r="AL11446"/>
      <c r="AM11446"/>
      <c r="AN11446"/>
      <c r="AO11446"/>
      <c r="AP11446"/>
      <c r="AQ11446"/>
      <c r="AR11446"/>
      <c r="AS11446"/>
      <c r="AT11446"/>
      <c r="AU11446"/>
      <c r="AV11446"/>
      <c r="AW11446"/>
      <c r="AX11446"/>
      <c r="AY11446"/>
      <c r="AZ11446"/>
      <c r="BA11446"/>
      <c r="BB11446"/>
      <c r="BC11446"/>
      <c r="BD11446"/>
    </row>
    <row r="11447" spans="1:56" s="4" customFormat="1" x14ac:dyDescent="0.2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  <c r="AF11447"/>
      <c r="AG11447"/>
      <c r="AH11447"/>
      <c r="AI11447"/>
      <c r="AJ11447"/>
      <c r="AK11447"/>
      <c r="AL11447"/>
      <c r="AM11447"/>
      <c r="AN11447"/>
      <c r="AO11447"/>
      <c r="AP11447"/>
      <c r="AQ11447"/>
      <c r="AR11447"/>
      <c r="AS11447"/>
      <c r="AT11447"/>
      <c r="AU11447"/>
      <c r="AV11447"/>
      <c r="AW11447"/>
      <c r="AX11447"/>
      <c r="AY11447"/>
      <c r="AZ11447"/>
      <c r="BA11447"/>
      <c r="BB11447"/>
      <c r="BC11447"/>
      <c r="BD11447"/>
    </row>
    <row r="11448" spans="1:56" s="4" customFormat="1" x14ac:dyDescent="0.2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  <c r="AF11448"/>
      <c r="AG11448"/>
      <c r="AH11448"/>
      <c r="AI11448"/>
      <c r="AJ11448"/>
      <c r="AK11448"/>
      <c r="AL11448"/>
      <c r="AM11448"/>
      <c r="AN11448"/>
      <c r="AO11448"/>
      <c r="AP11448"/>
      <c r="AQ11448"/>
      <c r="AR11448"/>
      <c r="AS11448"/>
      <c r="AT11448"/>
      <c r="AU11448"/>
      <c r="AV11448"/>
      <c r="AW11448"/>
      <c r="AX11448"/>
      <c r="AY11448"/>
      <c r="AZ11448"/>
      <c r="BA11448"/>
      <c r="BB11448"/>
      <c r="BC11448"/>
      <c r="BD11448"/>
    </row>
    <row r="11449" spans="1:56" s="4" customFormat="1" x14ac:dyDescent="0.2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  <c r="AF11449"/>
      <c r="AG11449"/>
      <c r="AH11449"/>
      <c r="AI11449"/>
      <c r="AJ11449"/>
      <c r="AK11449"/>
      <c r="AL11449"/>
      <c r="AM11449"/>
      <c r="AN11449"/>
      <c r="AO11449"/>
      <c r="AP11449"/>
      <c r="AQ11449"/>
      <c r="AR11449"/>
      <c r="AS11449"/>
      <c r="AT11449"/>
      <c r="AU11449"/>
      <c r="AV11449"/>
      <c r="AW11449"/>
      <c r="AX11449"/>
      <c r="AY11449"/>
      <c r="AZ11449"/>
      <c r="BA11449"/>
      <c r="BB11449"/>
      <c r="BC11449"/>
      <c r="BD11449"/>
    </row>
    <row r="11450" spans="1:56" s="4" customFormat="1" x14ac:dyDescent="0.2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  <c r="AF11450"/>
      <c r="AG11450"/>
      <c r="AH11450"/>
      <c r="AI11450"/>
      <c r="AJ11450"/>
      <c r="AK11450"/>
      <c r="AL11450"/>
      <c r="AM11450"/>
      <c r="AN11450"/>
      <c r="AO11450"/>
      <c r="AP11450"/>
      <c r="AQ11450"/>
      <c r="AR11450"/>
      <c r="AS11450"/>
      <c r="AT11450"/>
      <c r="AU11450"/>
      <c r="AV11450"/>
      <c r="AW11450"/>
      <c r="AX11450"/>
      <c r="AY11450"/>
      <c r="AZ11450"/>
      <c r="BA11450"/>
      <c r="BB11450"/>
      <c r="BC11450"/>
      <c r="BD11450"/>
    </row>
    <row r="11451" spans="1:56" s="4" customFormat="1" x14ac:dyDescent="0.2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  <c r="AF11451"/>
      <c r="AG11451"/>
      <c r="AH11451"/>
      <c r="AI11451"/>
      <c r="AJ11451"/>
      <c r="AK11451"/>
      <c r="AL11451"/>
      <c r="AM11451"/>
      <c r="AN11451"/>
      <c r="AO11451"/>
      <c r="AP11451"/>
      <c r="AQ11451"/>
      <c r="AR11451"/>
      <c r="AS11451"/>
      <c r="AT11451"/>
      <c r="AU11451"/>
      <c r="AV11451"/>
      <c r="AW11451"/>
      <c r="AX11451"/>
      <c r="AY11451"/>
      <c r="AZ11451"/>
      <c r="BA11451"/>
      <c r="BB11451"/>
      <c r="BC11451"/>
      <c r="BD11451"/>
    </row>
    <row r="11452" spans="1:56" s="4" customFormat="1" x14ac:dyDescent="0.2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  <c r="AF11452"/>
      <c r="AG11452"/>
      <c r="AH11452"/>
      <c r="AI11452"/>
      <c r="AJ11452"/>
      <c r="AK11452"/>
      <c r="AL11452"/>
      <c r="AM11452"/>
      <c r="AN11452"/>
      <c r="AO11452"/>
      <c r="AP11452"/>
      <c r="AQ11452"/>
      <c r="AR11452"/>
      <c r="AS11452"/>
      <c r="AT11452"/>
      <c r="AU11452"/>
      <c r="AV11452"/>
      <c r="AW11452"/>
      <c r="AX11452"/>
      <c r="AY11452"/>
      <c r="AZ11452"/>
      <c r="BA11452"/>
      <c r="BB11452"/>
      <c r="BC11452"/>
      <c r="BD11452"/>
    </row>
    <row r="11453" spans="1:56" s="4" customFormat="1" x14ac:dyDescent="0.2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  <c r="AF11453"/>
      <c r="AG11453"/>
      <c r="AH11453"/>
      <c r="AI11453"/>
      <c r="AJ11453"/>
      <c r="AK11453"/>
      <c r="AL11453"/>
      <c r="AM11453"/>
      <c r="AN11453"/>
      <c r="AO11453"/>
      <c r="AP11453"/>
      <c r="AQ11453"/>
      <c r="AR11453"/>
      <c r="AS11453"/>
      <c r="AT11453"/>
      <c r="AU11453"/>
      <c r="AV11453"/>
      <c r="AW11453"/>
      <c r="AX11453"/>
      <c r="AY11453"/>
      <c r="AZ11453"/>
      <c r="BA11453"/>
      <c r="BB11453"/>
      <c r="BC11453"/>
      <c r="BD11453"/>
    </row>
    <row r="11454" spans="1:56" s="4" customFormat="1" x14ac:dyDescent="0.2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  <c r="AF11454"/>
      <c r="AG11454"/>
      <c r="AH11454"/>
      <c r="AI11454"/>
      <c r="AJ11454"/>
      <c r="AK11454"/>
      <c r="AL11454"/>
      <c r="AM11454"/>
      <c r="AN11454"/>
      <c r="AO11454"/>
      <c r="AP11454"/>
      <c r="AQ11454"/>
      <c r="AR11454"/>
      <c r="AS11454"/>
      <c r="AT11454"/>
      <c r="AU11454"/>
      <c r="AV11454"/>
      <c r="AW11454"/>
      <c r="AX11454"/>
      <c r="AY11454"/>
      <c r="AZ11454"/>
      <c r="BA11454"/>
      <c r="BB11454"/>
      <c r="BC11454"/>
      <c r="BD11454"/>
    </row>
    <row r="11455" spans="1:56" s="4" customFormat="1" x14ac:dyDescent="0.2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  <c r="AF11455"/>
      <c r="AG11455"/>
      <c r="AH11455"/>
      <c r="AI11455"/>
      <c r="AJ11455"/>
      <c r="AK11455"/>
      <c r="AL11455"/>
      <c r="AM11455"/>
      <c r="AN11455"/>
      <c r="AO11455"/>
      <c r="AP11455"/>
      <c r="AQ11455"/>
      <c r="AR11455"/>
      <c r="AS11455"/>
      <c r="AT11455"/>
      <c r="AU11455"/>
      <c r="AV11455"/>
      <c r="AW11455"/>
      <c r="AX11455"/>
      <c r="AY11455"/>
      <c r="AZ11455"/>
      <c r="BA11455"/>
      <c r="BB11455"/>
      <c r="BC11455"/>
      <c r="BD11455"/>
    </row>
    <row r="11456" spans="1:56" s="4" customFormat="1" x14ac:dyDescent="0.2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  <c r="AF11456"/>
      <c r="AG11456"/>
      <c r="AH11456"/>
      <c r="AI11456"/>
      <c r="AJ11456"/>
      <c r="AK11456"/>
      <c r="AL11456"/>
      <c r="AM11456"/>
      <c r="AN11456"/>
      <c r="AO11456"/>
      <c r="AP11456"/>
      <c r="AQ11456"/>
      <c r="AR11456"/>
      <c r="AS11456"/>
      <c r="AT11456"/>
      <c r="AU11456"/>
      <c r="AV11456"/>
      <c r="AW11456"/>
      <c r="AX11456"/>
      <c r="AY11456"/>
      <c r="AZ11456"/>
      <c r="BA11456"/>
      <c r="BB11456"/>
      <c r="BC11456"/>
      <c r="BD11456"/>
    </row>
    <row r="11457" spans="1:56" s="4" customFormat="1" x14ac:dyDescent="0.2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  <c r="AF11457"/>
      <c r="AG11457"/>
      <c r="AH11457"/>
      <c r="AI11457"/>
      <c r="AJ11457"/>
      <c r="AK11457"/>
      <c r="AL11457"/>
      <c r="AM11457"/>
      <c r="AN11457"/>
      <c r="AO11457"/>
      <c r="AP11457"/>
      <c r="AQ11457"/>
      <c r="AR11457"/>
      <c r="AS11457"/>
      <c r="AT11457"/>
      <c r="AU11457"/>
      <c r="AV11457"/>
      <c r="AW11457"/>
      <c r="AX11457"/>
      <c r="AY11457"/>
      <c r="AZ11457"/>
      <c r="BA11457"/>
      <c r="BB11457"/>
      <c r="BC11457"/>
      <c r="BD11457"/>
    </row>
    <row r="11458" spans="1:56" s="4" customFormat="1" x14ac:dyDescent="0.2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  <c r="AF11458"/>
      <c r="AG11458"/>
      <c r="AH11458"/>
      <c r="AI11458"/>
      <c r="AJ11458"/>
      <c r="AK11458"/>
      <c r="AL11458"/>
      <c r="AM11458"/>
      <c r="AN11458"/>
      <c r="AO11458"/>
      <c r="AP11458"/>
      <c r="AQ11458"/>
      <c r="AR11458"/>
      <c r="AS11458"/>
      <c r="AT11458"/>
      <c r="AU11458"/>
      <c r="AV11458"/>
      <c r="AW11458"/>
      <c r="AX11458"/>
      <c r="AY11458"/>
      <c r="AZ11458"/>
      <c r="BA11458"/>
      <c r="BB11458"/>
      <c r="BC11458"/>
      <c r="BD11458"/>
    </row>
    <row r="11459" spans="1:56" s="4" customFormat="1" x14ac:dyDescent="0.2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  <c r="AF11459"/>
      <c r="AG11459"/>
      <c r="AH11459"/>
      <c r="AI11459"/>
      <c r="AJ11459"/>
      <c r="AK11459"/>
      <c r="AL11459"/>
      <c r="AM11459"/>
      <c r="AN11459"/>
      <c r="AO11459"/>
      <c r="AP11459"/>
      <c r="AQ11459"/>
      <c r="AR11459"/>
      <c r="AS11459"/>
      <c r="AT11459"/>
      <c r="AU11459"/>
      <c r="AV11459"/>
      <c r="AW11459"/>
      <c r="AX11459"/>
      <c r="AY11459"/>
      <c r="AZ11459"/>
      <c r="BA11459"/>
      <c r="BB11459"/>
      <c r="BC11459"/>
      <c r="BD11459"/>
    </row>
    <row r="11460" spans="1:56" s="4" customFormat="1" x14ac:dyDescent="0.2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  <c r="AF11460"/>
      <c r="AG11460"/>
      <c r="AH11460"/>
      <c r="AI11460"/>
      <c r="AJ11460"/>
      <c r="AK11460"/>
      <c r="AL11460"/>
      <c r="AM11460"/>
      <c r="AN11460"/>
      <c r="AO11460"/>
      <c r="AP11460"/>
      <c r="AQ11460"/>
      <c r="AR11460"/>
      <c r="AS11460"/>
      <c r="AT11460"/>
      <c r="AU11460"/>
      <c r="AV11460"/>
      <c r="AW11460"/>
      <c r="AX11460"/>
      <c r="AY11460"/>
      <c r="AZ11460"/>
      <c r="BA11460"/>
      <c r="BB11460"/>
      <c r="BC11460"/>
      <c r="BD11460"/>
    </row>
    <row r="11461" spans="1:56" s="4" customFormat="1" x14ac:dyDescent="0.2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  <c r="AF11461"/>
      <c r="AG11461"/>
      <c r="AH11461"/>
      <c r="AI11461"/>
      <c r="AJ11461"/>
      <c r="AK11461"/>
      <c r="AL11461"/>
      <c r="AM11461"/>
      <c r="AN11461"/>
      <c r="AO11461"/>
      <c r="AP11461"/>
      <c r="AQ11461"/>
      <c r="AR11461"/>
      <c r="AS11461"/>
      <c r="AT11461"/>
      <c r="AU11461"/>
      <c r="AV11461"/>
      <c r="AW11461"/>
      <c r="AX11461"/>
      <c r="AY11461"/>
      <c r="AZ11461"/>
      <c r="BA11461"/>
      <c r="BB11461"/>
      <c r="BC11461"/>
      <c r="BD11461"/>
    </row>
    <row r="11462" spans="1:56" s="4" customFormat="1" x14ac:dyDescent="0.2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  <c r="AF11462"/>
      <c r="AG11462"/>
      <c r="AH11462"/>
      <c r="AI11462"/>
      <c r="AJ11462"/>
      <c r="AK11462"/>
      <c r="AL11462"/>
      <c r="AM11462"/>
      <c r="AN11462"/>
      <c r="AO11462"/>
      <c r="AP11462"/>
      <c r="AQ11462"/>
      <c r="AR11462"/>
      <c r="AS11462"/>
      <c r="AT11462"/>
      <c r="AU11462"/>
      <c r="AV11462"/>
      <c r="AW11462"/>
      <c r="AX11462"/>
      <c r="AY11462"/>
      <c r="AZ11462"/>
      <c r="BA11462"/>
      <c r="BB11462"/>
      <c r="BC11462"/>
      <c r="BD11462"/>
    </row>
    <row r="11463" spans="1:56" s="4" customFormat="1" x14ac:dyDescent="0.2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  <c r="AF11463"/>
      <c r="AG11463"/>
      <c r="AH11463"/>
      <c r="AI11463"/>
      <c r="AJ11463"/>
      <c r="AK11463"/>
      <c r="AL11463"/>
      <c r="AM11463"/>
      <c r="AN11463"/>
      <c r="AO11463"/>
      <c r="AP11463"/>
      <c r="AQ11463"/>
      <c r="AR11463"/>
      <c r="AS11463"/>
      <c r="AT11463"/>
      <c r="AU11463"/>
      <c r="AV11463"/>
      <c r="AW11463"/>
      <c r="AX11463"/>
      <c r="AY11463"/>
      <c r="AZ11463"/>
      <c r="BA11463"/>
      <c r="BB11463"/>
      <c r="BC11463"/>
      <c r="BD11463"/>
    </row>
    <row r="11464" spans="1:56" s="4" customFormat="1" x14ac:dyDescent="0.2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  <c r="AF11464"/>
      <c r="AG11464"/>
      <c r="AH11464"/>
      <c r="AI11464"/>
      <c r="AJ11464"/>
      <c r="AK11464"/>
      <c r="AL11464"/>
      <c r="AM11464"/>
      <c r="AN11464"/>
      <c r="AO11464"/>
      <c r="AP11464"/>
      <c r="AQ11464"/>
      <c r="AR11464"/>
      <c r="AS11464"/>
      <c r="AT11464"/>
      <c r="AU11464"/>
      <c r="AV11464"/>
      <c r="AW11464"/>
      <c r="AX11464"/>
      <c r="AY11464"/>
      <c r="AZ11464"/>
      <c r="BA11464"/>
      <c r="BB11464"/>
      <c r="BC11464"/>
      <c r="BD11464"/>
    </row>
    <row r="11465" spans="1:56" s="4" customFormat="1" x14ac:dyDescent="0.2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  <c r="AF11465"/>
      <c r="AG11465"/>
      <c r="AH11465"/>
      <c r="AI11465"/>
      <c r="AJ11465"/>
      <c r="AK11465"/>
      <c r="AL11465"/>
      <c r="AM11465"/>
      <c r="AN11465"/>
      <c r="AO11465"/>
      <c r="AP11465"/>
      <c r="AQ11465"/>
      <c r="AR11465"/>
      <c r="AS11465"/>
      <c r="AT11465"/>
      <c r="AU11465"/>
      <c r="AV11465"/>
      <c r="AW11465"/>
      <c r="AX11465"/>
      <c r="AY11465"/>
      <c r="AZ11465"/>
      <c r="BA11465"/>
      <c r="BB11465"/>
      <c r="BC11465"/>
      <c r="BD11465"/>
    </row>
    <row r="11466" spans="1:56" s="4" customFormat="1" x14ac:dyDescent="0.2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  <c r="AF11466"/>
      <c r="AG11466"/>
      <c r="AH11466"/>
      <c r="AI11466"/>
      <c r="AJ11466"/>
      <c r="AK11466"/>
      <c r="AL11466"/>
      <c r="AM11466"/>
      <c r="AN11466"/>
      <c r="AO11466"/>
      <c r="AP11466"/>
      <c r="AQ11466"/>
      <c r="AR11466"/>
      <c r="AS11466"/>
      <c r="AT11466"/>
      <c r="AU11466"/>
      <c r="AV11466"/>
      <c r="AW11466"/>
      <c r="AX11466"/>
      <c r="AY11466"/>
      <c r="AZ11466"/>
      <c r="BA11466"/>
      <c r="BB11466"/>
      <c r="BC11466"/>
      <c r="BD11466"/>
    </row>
    <row r="11467" spans="1:56" s="4" customFormat="1" x14ac:dyDescent="0.2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  <c r="AF11467"/>
      <c r="AG11467"/>
      <c r="AH11467"/>
      <c r="AI11467"/>
      <c r="AJ11467"/>
      <c r="AK11467"/>
      <c r="AL11467"/>
      <c r="AM11467"/>
      <c r="AN11467"/>
      <c r="AO11467"/>
      <c r="AP11467"/>
      <c r="AQ11467"/>
      <c r="AR11467"/>
      <c r="AS11467"/>
      <c r="AT11467"/>
      <c r="AU11467"/>
      <c r="AV11467"/>
      <c r="AW11467"/>
      <c r="AX11467"/>
      <c r="AY11467"/>
      <c r="AZ11467"/>
      <c r="BA11467"/>
      <c r="BB11467"/>
      <c r="BC11467"/>
      <c r="BD11467"/>
    </row>
    <row r="11468" spans="1:56" s="4" customFormat="1" x14ac:dyDescent="0.2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  <c r="AF11468"/>
      <c r="AG11468"/>
      <c r="AH11468"/>
      <c r="AI11468"/>
      <c r="AJ11468"/>
      <c r="AK11468"/>
      <c r="AL11468"/>
      <c r="AM11468"/>
      <c r="AN11468"/>
      <c r="AO11468"/>
      <c r="AP11468"/>
      <c r="AQ11468"/>
      <c r="AR11468"/>
      <c r="AS11468"/>
      <c r="AT11468"/>
      <c r="AU11468"/>
      <c r="AV11468"/>
      <c r="AW11468"/>
      <c r="AX11468"/>
      <c r="AY11468"/>
      <c r="AZ11468"/>
      <c r="BA11468"/>
      <c r="BB11468"/>
      <c r="BC11468"/>
      <c r="BD11468"/>
    </row>
    <row r="11469" spans="1:56" s="4" customFormat="1" x14ac:dyDescent="0.2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  <c r="AF11469"/>
      <c r="AG11469"/>
      <c r="AH11469"/>
      <c r="AI11469"/>
      <c r="AJ11469"/>
      <c r="AK11469"/>
      <c r="AL11469"/>
      <c r="AM11469"/>
      <c r="AN11469"/>
      <c r="AO11469"/>
      <c r="AP11469"/>
      <c r="AQ11469"/>
      <c r="AR11469"/>
      <c r="AS11469"/>
      <c r="AT11469"/>
      <c r="AU11469"/>
      <c r="AV11469"/>
      <c r="AW11469"/>
      <c r="AX11469"/>
      <c r="AY11469"/>
      <c r="AZ11469"/>
      <c r="BA11469"/>
      <c r="BB11469"/>
      <c r="BC11469"/>
      <c r="BD11469"/>
    </row>
    <row r="11470" spans="1:56" s="4" customFormat="1" x14ac:dyDescent="0.2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  <c r="AF11470"/>
      <c r="AG11470"/>
      <c r="AH11470"/>
      <c r="AI11470"/>
      <c r="AJ11470"/>
      <c r="AK11470"/>
      <c r="AL11470"/>
      <c r="AM11470"/>
      <c r="AN11470"/>
      <c r="AO11470"/>
      <c r="AP11470"/>
      <c r="AQ11470"/>
      <c r="AR11470"/>
      <c r="AS11470"/>
      <c r="AT11470"/>
      <c r="AU11470"/>
      <c r="AV11470"/>
      <c r="AW11470"/>
      <c r="AX11470"/>
      <c r="AY11470"/>
      <c r="AZ11470"/>
      <c r="BA11470"/>
      <c r="BB11470"/>
      <c r="BC11470"/>
      <c r="BD11470"/>
    </row>
    <row r="11471" spans="1:56" s="4" customFormat="1" x14ac:dyDescent="0.2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  <c r="AF11471"/>
      <c r="AG11471"/>
      <c r="AH11471"/>
      <c r="AI11471"/>
      <c r="AJ11471"/>
      <c r="AK11471"/>
      <c r="AL11471"/>
      <c r="AM11471"/>
      <c r="AN11471"/>
      <c r="AO11471"/>
      <c r="AP11471"/>
      <c r="AQ11471"/>
      <c r="AR11471"/>
      <c r="AS11471"/>
      <c r="AT11471"/>
      <c r="AU11471"/>
      <c r="AV11471"/>
      <c r="AW11471"/>
      <c r="AX11471"/>
      <c r="AY11471"/>
      <c r="AZ11471"/>
      <c r="BA11471"/>
      <c r="BB11471"/>
      <c r="BC11471"/>
      <c r="BD11471"/>
    </row>
    <row r="11472" spans="1:56" s="4" customFormat="1" x14ac:dyDescent="0.2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  <c r="AF11472"/>
      <c r="AG11472"/>
      <c r="AH11472"/>
      <c r="AI11472"/>
      <c r="AJ11472"/>
      <c r="AK11472"/>
      <c r="AL11472"/>
      <c r="AM11472"/>
      <c r="AN11472"/>
      <c r="AO11472"/>
      <c r="AP11472"/>
      <c r="AQ11472"/>
      <c r="AR11472"/>
      <c r="AS11472"/>
      <c r="AT11472"/>
      <c r="AU11472"/>
      <c r="AV11472"/>
      <c r="AW11472"/>
      <c r="AX11472"/>
      <c r="AY11472"/>
      <c r="AZ11472"/>
      <c r="BA11472"/>
      <c r="BB11472"/>
      <c r="BC11472"/>
      <c r="BD11472"/>
    </row>
    <row r="11473" spans="1:56" s="4" customFormat="1" x14ac:dyDescent="0.2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  <c r="AF11473"/>
      <c r="AG11473"/>
      <c r="AH11473"/>
      <c r="AI11473"/>
      <c r="AJ11473"/>
      <c r="AK11473"/>
      <c r="AL11473"/>
      <c r="AM11473"/>
      <c r="AN11473"/>
      <c r="AO11473"/>
      <c r="AP11473"/>
      <c r="AQ11473"/>
      <c r="AR11473"/>
      <c r="AS11473"/>
      <c r="AT11473"/>
      <c r="AU11473"/>
      <c r="AV11473"/>
      <c r="AW11473"/>
      <c r="AX11473"/>
      <c r="AY11473"/>
      <c r="AZ11473"/>
      <c r="BA11473"/>
      <c r="BB11473"/>
      <c r="BC11473"/>
      <c r="BD11473"/>
    </row>
    <row r="11474" spans="1:56" s="4" customFormat="1" x14ac:dyDescent="0.2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  <c r="AF11474"/>
      <c r="AG11474"/>
      <c r="AH11474"/>
      <c r="AI11474"/>
      <c r="AJ11474"/>
      <c r="AK11474"/>
      <c r="AL11474"/>
      <c r="AM11474"/>
      <c r="AN11474"/>
      <c r="AO11474"/>
      <c r="AP11474"/>
      <c r="AQ11474"/>
      <c r="AR11474"/>
      <c r="AS11474"/>
      <c r="AT11474"/>
      <c r="AU11474"/>
      <c r="AV11474"/>
      <c r="AW11474"/>
      <c r="AX11474"/>
      <c r="AY11474"/>
      <c r="AZ11474"/>
      <c r="BA11474"/>
      <c r="BB11474"/>
      <c r="BC11474"/>
      <c r="BD11474"/>
    </row>
    <row r="11475" spans="1:56" s="4" customFormat="1" x14ac:dyDescent="0.2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  <c r="AF11475"/>
      <c r="AG11475"/>
      <c r="AH11475"/>
      <c r="AI11475"/>
      <c r="AJ11475"/>
      <c r="AK11475"/>
      <c r="AL11475"/>
      <c r="AM11475"/>
      <c r="AN11475"/>
      <c r="AO11475"/>
      <c r="AP11475"/>
      <c r="AQ11475"/>
      <c r="AR11475"/>
      <c r="AS11475"/>
      <c r="AT11475"/>
      <c r="AU11475"/>
      <c r="AV11475"/>
      <c r="AW11475"/>
      <c r="AX11475"/>
      <c r="AY11475"/>
      <c r="AZ11475"/>
      <c r="BA11475"/>
      <c r="BB11475"/>
      <c r="BC11475"/>
      <c r="BD11475"/>
    </row>
    <row r="11476" spans="1:56" s="4" customFormat="1" x14ac:dyDescent="0.2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  <c r="AF11476"/>
      <c r="AG11476"/>
      <c r="AH11476"/>
      <c r="AI11476"/>
      <c r="AJ11476"/>
      <c r="AK11476"/>
      <c r="AL11476"/>
      <c r="AM11476"/>
      <c r="AN11476"/>
      <c r="AO11476"/>
      <c r="AP11476"/>
      <c r="AQ11476"/>
      <c r="AR11476"/>
      <c r="AS11476"/>
      <c r="AT11476"/>
      <c r="AU11476"/>
      <c r="AV11476"/>
      <c r="AW11476"/>
      <c r="AX11476"/>
      <c r="AY11476"/>
      <c r="AZ11476"/>
      <c r="BA11476"/>
      <c r="BB11476"/>
      <c r="BC11476"/>
      <c r="BD11476"/>
    </row>
    <row r="11477" spans="1:56" s="4" customFormat="1" x14ac:dyDescent="0.2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  <c r="AF11477"/>
      <c r="AG11477"/>
      <c r="AH11477"/>
      <c r="AI11477"/>
      <c r="AJ11477"/>
      <c r="AK11477"/>
      <c r="AL11477"/>
      <c r="AM11477"/>
      <c r="AN11477"/>
      <c r="AO11477"/>
      <c r="AP11477"/>
      <c r="AQ11477"/>
      <c r="AR11477"/>
      <c r="AS11477"/>
      <c r="AT11477"/>
      <c r="AU11477"/>
      <c r="AV11477"/>
      <c r="AW11477"/>
      <c r="AX11477"/>
      <c r="AY11477"/>
      <c r="AZ11477"/>
      <c r="BA11477"/>
      <c r="BB11477"/>
      <c r="BC11477"/>
      <c r="BD11477"/>
    </row>
    <row r="11478" spans="1:56" s="4" customFormat="1" x14ac:dyDescent="0.2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  <c r="AF11478"/>
      <c r="AG11478"/>
      <c r="AH11478"/>
      <c r="AI11478"/>
      <c r="AJ11478"/>
      <c r="AK11478"/>
      <c r="AL11478"/>
      <c r="AM11478"/>
      <c r="AN11478"/>
      <c r="AO11478"/>
      <c r="AP11478"/>
      <c r="AQ11478"/>
      <c r="AR11478"/>
      <c r="AS11478"/>
      <c r="AT11478"/>
      <c r="AU11478"/>
      <c r="AV11478"/>
      <c r="AW11478"/>
      <c r="AX11478"/>
      <c r="AY11478"/>
      <c r="AZ11478"/>
      <c r="BA11478"/>
      <c r="BB11478"/>
      <c r="BC11478"/>
      <c r="BD11478"/>
    </row>
    <row r="11479" spans="1:56" s="4" customFormat="1" x14ac:dyDescent="0.2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  <c r="AF11479"/>
      <c r="AG11479"/>
      <c r="AH11479"/>
      <c r="AI11479"/>
      <c r="AJ11479"/>
      <c r="AK11479"/>
      <c r="AL11479"/>
      <c r="AM11479"/>
      <c r="AN11479"/>
      <c r="AO11479"/>
      <c r="AP11479"/>
      <c r="AQ11479"/>
      <c r="AR11479"/>
      <c r="AS11479"/>
      <c r="AT11479"/>
      <c r="AU11479"/>
      <c r="AV11479"/>
      <c r="AW11479"/>
      <c r="AX11479"/>
      <c r="AY11479"/>
      <c r="AZ11479"/>
      <c r="BA11479"/>
      <c r="BB11479"/>
      <c r="BC11479"/>
      <c r="BD11479"/>
    </row>
    <row r="11480" spans="1:56" s="4" customFormat="1" x14ac:dyDescent="0.2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  <c r="AF11480"/>
      <c r="AG11480"/>
      <c r="AH11480"/>
      <c r="AI11480"/>
      <c r="AJ11480"/>
      <c r="AK11480"/>
      <c r="AL11480"/>
      <c r="AM11480"/>
      <c r="AN11480"/>
      <c r="AO11480"/>
      <c r="AP11480"/>
      <c r="AQ11480"/>
      <c r="AR11480"/>
      <c r="AS11480"/>
      <c r="AT11480"/>
      <c r="AU11480"/>
      <c r="AV11480"/>
      <c r="AW11480"/>
      <c r="AX11480"/>
      <c r="AY11480"/>
      <c r="AZ11480"/>
      <c r="BA11480"/>
      <c r="BB11480"/>
      <c r="BC11480"/>
      <c r="BD11480"/>
    </row>
    <row r="11481" spans="1:56" s="4" customFormat="1" x14ac:dyDescent="0.2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  <c r="AF11481"/>
      <c r="AG11481"/>
      <c r="AH11481"/>
      <c r="AI11481"/>
      <c r="AJ11481"/>
      <c r="AK11481"/>
      <c r="AL11481"/>
      <c r="AM11481"/>
      <c r="AN11481"/>
      <c r="AO11481"/>
      <c r="AP11481"/>
      <c r="AQ11481"/>
      <c r="AR11481"/>
      <c r="AS11481"/>
      <c r="AT11481"/>
      <c r="AU11481"/>
      <c r="AV11481"/>
      <c r="AW11481"/>
      <c r="AX11481"/>
      <c r="AY11481"/>
      <c r="AZ11481"/>
      <c r="BA11481"/>
      <c r="BB11481"/>
      <c r="BC11481"/>
      <c r="BD11481"/>
    </row>
    <row r="11482" spans="1:56" s="4" customFormat="1" x14ac:dyDescent="0.2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  <c r="AF11482"/>
      <c r="AG11482"/>
      <c r="AH11482"/>
      <c r="AI11482"/>
      <c r="AJ11482"/>
      <c r="AK11482"/>
      <c r="AL11482"/>
      <c r="AM11482"/>
      <c r="AN11482"/>
      <c r="AO11482"/>
      <c r="AP11482"/>
      <c r="AQ11482"/>
      <c r="AR11482"/>
      <c r="AS11482"/>
      <c r="AT11482"/>
      <c r="AU11482"/>
      <c r="AV11482"/>
      <c r="AW11482"/>
      <c r="AX11482"/>
      <c r="AY11482"/>
      <c r="AZ11482"/>
      <c r="BA11482"/>
      <c r="BB11482"/>
      <c r="BC11482"/>
      <c r="BD11482"/>
    </row>
    <row r="11483" spans="1:56" s="4" customFormat="1" x14ac:dyDescent="0.2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  <c r="AF11483"/>
      <c r="AG11483"/>
      <c r="AH11483"/>
      <c r="AI11483"/>
      <c r="AJ11483"/>
      <c r="AK11483"/>
      <c r="AL11483"/>
      <c r="AM11483"/>
      <c r="AN11483"/>
      <c r="AO11483"/>
      <c r="AP11483"/>
      <c r="AQ11483"/>
      <c r="AR11483"/>
      <c r="AS11483"/>
      <c r="AT11483"/>
      <c r="AU11483"/>
      <c r="AV11483"/>
      <c r="AW11483"/>
      <c r="AX11483"/>
      <c r="AY11483"/>
      <c r="AZ11483"/>
      <c r="BA11483"/>
      <c r="BB11483"/>
      <c r="BC11483"/>
      <c r="BD11483"/>
    </row>
    <row r="11484" spans="1:56" s="4" customFormat="1" x14ac:dyDescent="0.2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  <c r="AF11484"/>
      <c r="AG11484"/>
      <c r="AH11484"/>
      <c r="AI11484"/>
      <c r="AJ11484"/>
      <c r="AK11484"/>
      <c r="AL11484"/>
      <c r="AM11484"/>
      <c r="AN11484"/>
      <c r="AO11484"/>
      <c r="AP11484"/>
      <c r="AQ11484"/>
      <c r="AR11484"/>
      <c r="AS11484"/>
      <c r="AT11484"/>
      <c r="AU11484"/>
      <c r="AV11484"/>
      <c r="AW11484"/>
      <c r="AX11484"/>
      <c r="AY11484"/>
      <c r="AZ11484"/>
      <c r="BA11484"/>
      <c r="BB11484"/>
      <c r="BC11484"/>
      <c r="BD11484"/>
    </row>
    <row r="11485" spans="1:56" s="4" customFormat="1" x14ac:dyDescent="0.2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  <c r="AF11485"/>
      <c r="AG11485"/>
      <c r="AH11485"/>
      <c r="AI11485"/>
      <c r="AJ11485"/>
      <c r="AK11485"/>
      <c r="AL11485"/>
      <c r="AM11485"/>
      <c r="AN11485"/>
      <c r="AO11485"/>
      <c r="AP11485"/>
      <c r="AQ11485"/>
      <c r="AR11485"/>
      <c r="AS11485"/>
      <c r="AT11485"/>
      <c r="AU11485"/>
      <c r="AV11485"/>
      <c r="AW11485"/>
      <c r="AX11485"/>
      <c r="AY11485"/>
      <c r="AZ11485"/>
      <c r="BA11485"/>
      <c r="BB11485"/>
      <c r="BC11485"/>
      <c r="BD11485"/>
    </row>
    <row r="11486" spans="1:56" s="4" customFormat="1" x14ac:dyDescent="0.2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  <c r="AF11486"/>
      <c r="AG11486"/>
      <c r="AH11486"/>
      <c r="AI11486"/>
      <c r="AJ11486"/>
      <c r="AK11486"/>
      <c r="AL11486"/>
      <c r="AM11486"/>
      <c r="AN11486"/>
      <c r="AO11486"/>
      <c r="AP11486"/>
      <c r="AQ11486"/>
      <c r="AR11486"/>
      <c r="AS11486"/>
      <c r="AT11486"/>
      <c r="AU11486"/>
      <c r="AV11486"/>
      <c r="AW11486"/>
      <c r="AX11486"/>
      <c r="AY11486"/>
      <c r="AZ11486"/>
      <c r="BA11486"/>
      <c r="BB11486"/>
      <c r="BC11486"/>
      <c r="BD11486"/>
    </row>
    <row r="11487" spans="1:56" s="4" customFormat="1" x14ac:dyDescent="0.2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  <c r="AF11487"/>
      <c r="AG11487"/>
      <c r="AH11487"/>
      <c r="AI11487"/>
      <c r="AJ11487"/>
      <c r="AK11487"/>
      <c r="AL11487"/>
      <c r="AM11487"/>
      <c r="AN11487"/>
      <c r="AO11487"/>
      <c r="AP11487"/>
      <c r="AQ11487"/>
      <c r="AR11487"/>
      <c r="AS11487"/>
      <c r="AT11487"/>
      <c r="AU11487"/>
      <c r="AV11487"/>
      <c r="AW11487"/>
      <c r="AX11487"/>
      <c r="AY11487"/>
      <c r="AZ11487"/>
      <c r="BA11487"/>
      <c r="BB11487"/>
      <c r="BC11487"/>
      <c r="BD11487"/>
    </row>
    <row r="11488" spans="1:56" s="4" customFormat="1" x14ac:dyDescent="0.2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  <c r="AF11488"/>
      <c r="AG11488"/>
      <c r="AH11488"/>
      <c r="AI11488"/>
      <c r="AJ11488"/>
      <c r="AK11488"/>
      <c r="AL11488"/>
      <c r="AM11488"/>
      <c r="AN11488"/>
      <c r="AO11488"/>
      <c r="AP11488"/>
      <c r="AQ11488"/>
      <c r="AR11488"/>
      <c r="AS11488"/>
      <c r="AT11488"/>
      <c r="AU11488"/>
      <c r="AV11488"/>
      <c r="AW11488"/>
      <c r="AX11488"/>
      <c r="AY11488"/>
      <c r="AZ11488"/>
      <c r="BA11488"/>
      <c r="BB11488"/>
      <c r="BC11488"/>
      <c r="BD11488"/>
    </row>
    <row r="11489" spans="1:56" s="4" customFormat="1" x14ac:dyDescent="0.2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  <c r="AF11489"/>
      <c r="AG11489"/>
      <c r="AH11489"/>
      <c r="AI11489"/>
      <c r="AJ11489"/>
      <c r="AK11489"/>
      <c r="AL11489"/>
      <c r="AM11489"/>
      <c r="AN11489"/>
      <c r="AO11489"/>
      <c r="AP11489"/>
      <c r="AQ11489"/>
      <c r="AR11489"/>
      <c r="AS11489"/>
      <c r="AT11489"/>
      <c r="AU11489"/>
      <c r="AV11489"/>
      <c r="AW11489"/>
      <c r="AX11489"/>
      <c r="AY11489"/>
      <c r="AZ11489"/>
      <c r="BA11489"/>
      <c r="BB11489"/>
      <c r="BC11489"/>
      <c r="BD11489"/>
    </row>
    <row r="11490" spans="1:56" s="4" customFormat="1" x14ac:dyDescent="0.2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  <c r="AF11490"/>
      <c r="AG11490"/>
      <c r="AH11490"/>
      <c r="AI11490"/>
      <c r="AJ11490"/>
      <c r="AK11490"/>
      <c r="AL11490"/>
      <c r="AM11490"/>
      <c r="AN11490"/>
      <c r="AO11490"/>
      <c r="AP11490"/>
      <c r="AQ11490"/>
      <c r="AR11490"/>
      <c r="AS11490"/>
      <c r="AT11490"/>
      <c r="AU11490"/>
      <c r="AV11490"/>
      <c r="AW11490"/>
      <c r="AX11490"/>
      <c r="AY11490"/>
      <c r="AZ11490"/>
      <c r="BA11490"/>
      <c r="BB11490"/>
      <c r="BC11490"/>
      <c r="BD11490"/>
    </row>
    <row r="11491" spans="1:56" s="4" customFormat="1" x14ac:dyDescent="0.2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  <c r="AF11491"/>
      <c r="AG11491"/>
      <c r="AH11491"/>
      <c r="AI11491"/>
      <c r="AJ11491"/>
      <c r="AK11491"/>
      <c r="AL11491"/>
      <c r="AM11491"/>
      <c r="AN11491"/>
      <c r="AO11491"/>
      <c r="AP11491"/>
      <c r="AQ11491"/>
      <c r="AR11491"/>
      <c r="AS11491"/>
      <c r="AT11491"/>
      <c r="AU11491"/>
      <c r="AV11491"/>
      <c r="AW11491"/>
      <c r="AX11491"/>
      <c r="AY11491"/>
      <c r="AZ11491"/>
      <c r="BA11491"/>
      <c r="BB11491"/>
      <c r="BC11491"/>
      <c r="BD11491"/>
    </row>
    <row r="11492" spans="1:56" s="4" customFormat="1" x14ac:dyDescent="0.2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  <c r="AF11492"/>
      <c r="AG11492"/>
      <c r="AH11492"/>
      <c r="AI11492"/>
      <c r="AJ11492"/>
      <c r="AK11492"/>
      <c r="AL11492"/>
      <c r="AM11492"/>
      <c r="AN11492"/>
      <c r="AO11492"/>
      <c r="AP11492"/>
      <c r="AQ11492"/>
      <c r="AR11492"/>
      <c r="AS11492"/>
      <c r="AT11492"/>
      <c r="AU11492"/>
      <c r="AV11492"/>
      <c r="AW11492"/>
      <c r="AX11492"/>
      <c r="AY11492"/>
      <c r="AZ11492"/>
      <c r="BA11492"/>
      <c r="BB11492"/>
      <c r="BC11492"/>
      <c r="BD11492"/>
    </row>
    <row r="11493" spans="1:56" s="4" customFormat="1" x14ac:dyDescent="0.2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  <c r="AF11493"/>
      <c r="AG11493"/>
      <c r="AH11493"/>
      <c r="AI11493"/>
      <c r="AJ11493"/>
      <c r="AK11493"/>
      <c r="AL11493"/>
      <c r="AM11493"/>
      <c r="AN11493"/>
      <c r="AO11493"/>
      <c r="AP11493"/>
      <c r="AQ11493"/>
      <c r="AR11493"/>
      <c r="AS11493"/>
      <c r="AT11493"/>
      <c r="AU11493"/>
      <c r="AV11493"/>
      <c r="AW11493"/>
      <c r="AX11493"/>
      <c r="AY11493"/>
      <c r="AZ11493"/>
      <c r="BA11493"/>
      <c r="BB11493"/>
      <c r="BC11493"/>
      <c r="BD11493"/>
    </row>
    <row r="11494" spans="1:56" s="4" customFormat="1" x14ac:dyDescent="0.2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  <c r="AF11494"/>
      <c r="AG11494"/>
      <c r="AH11494"/>
      <c r="AI11494"/>
      <c r="AJ11494"/>
      <c r="AK11494"/>
      <c r="AL11494"/>
      <c r="AM11494"/>
      <c r="AN11494"/>
      <c r="AO11494"/>
      <c r="AP11494"/>
      <c r="AQ11494"/>
      <c r="AR11494"/>
      <c r="AS11494"/>
      <c r="AT11494"/>
      <c r="AU11494"/>
      <c r="AV11494"/>
      <c r="AW11494"/>
      <c r="AX11494"/>
      <c r="AY11494"/>
      <c r="AZ11494"/>
      <c r="BA11494"/>
      <c r="BB11494"/>
      <c r="BC11494"/>
      <c r="BD11494"/>
    </row>
    <row r="11495" spans="1:56" s="4" customFormat="1" x14ac:dyDescent="0.2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  <c r="AF11495"/>
      <c r="AG11495"/>
      <c r="AH11495"/>
      <c r="AI11495"/>
      <c r="AJ11495"/>
      <c r="AK11495"/>
      <c r="AL11495"/>
      <c r="AM11495"/>
      <c r="AN11495"/>
      <c r="AO11495"/>
      <c r="AP11495"/>
      <c r="AQ11495"/>
      <c r="AR11495"/>
      <c r="AS11495"/>
      <c r="AT11495"/>
      <c r="AU11495"/>
      <c r="AV11495"/>
      <c r="AW11495"/>
      <c r="AX11495"/>
      <c r="AY11495"/>
      <c r="AZ11495"/>
      <c r="BA11495"/>
      <c r="BB11495"/>
      <c r="BC11495"/>
      <c r="BD11495"/>
    </row>
    <row r="11496" spans="1:56" s="4" customFormat="1" x14ac:dyDescent="0.2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  <c r="AF11496"/>
      <c r="AG11496"/>
      <c r="AH11496"/>
      <c r="AI11496"/>
      <c r="AJ11496"/>
      <c r="AK11496"/>
      <c r="AL11496"/>
      <c r="AM11496"/>
      <c r="AN11496"/>
      <c r="AO11496"/>
      <c r="AP11496"/>
      <c r="AQ11496"/>
      <c r="AR11496"/>
      <c r="AS11496"/>
      <c r="AT11496"/>
      <c r="AU11496"/>
      <c r="AV11496"/>
      <c r="AW11496"/>
      <c r="AX11496"/>
      <c r="AY11496"/>
      <c r="AZ11496"/>
      <c r="BA11496"/>
      <c r="BB11496"/>
      <c r="BC11496"/>
      <c r="BD11496"/>
    </row>
    <row r="11497" spans="1:56" s="4" customFormat="1" x14ac:dyDescent="0.2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  <c r="AF11497"/>
      <c r="AG11497"/>
      <c r="AH11497"/>
      <c r="AI11497"/>
      <c r="AJ11497"/>
      <c r="AK11497"/>
      <c r="AL11497"/>
      <c r="AM11497"/>
      <c r="AN11497"/>
      <c r="AO11497"/>
      <c r="AP11497"/>
      <c r="AQ11497"/>
      <c r="AR11497"/>
      <c r="AS11497"/>
      <c r="AT11497"/>
      <c r="AU11497"/>
      <c r="AV11497"/>
      <c r="AW11497"/>
      <c r="AX11497"/>
      <c r="AY11497"/>
      <c r="AZ11497"/>
      <c r="BA11497"/>
      <c r="BB11497"/>
      <c r="BC11497"/>
      <c r="BD11497"/>
    </row>
    <row r="11498" spans="1:56" s="4" customFormat="1" x14ac:dyDescent="0.2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  <c r="AF11498"/>
      <c r="AG11498"/>
      <c r="AH11498"/>
      <c r="AI11498"/>
      <c r="AJ11498"/>
      <c r="AK11498"/>
      <c r="AL11498"/>
      <c r="AM11498"/>
      <c r="AN11498"/>
      <c r="AO11498"/>
      <c r="AP11498"/>
      <c r="AQ11498"/>
      <c r="AR11498"/>
      <c r="AS11498"/>
      <c r="AT11498"/>
      <c r="AU11498"/>
      <c r="AV11498"/>
      <c r="AW11498"/>
      <c r="AX11498"/>
      <c r="AY11498"/>
      <c r="AZ11498"/>
      <c r="BA11498"/>
      <c r="BB11498"/>
      <c r="BC11498"/>
      <c r="BD11498"/>
    </row>
    <row r="11499" spans="1:56" s="4" customFormat="1" x14ac:dyDescent="0.2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  <c r="AF11499"/>
      <c r="AG11499"/>
      <c r="AH11499"/>
      <c r="AI11499"/>
      <c r="AJ11499"/>
      <c r="AK11499"/>
      <c r="AL11499"/>
      <c r="AM11499"/>
      <c r="AN11499"/>
      <c r="AO11499"/>
      <c r="AP11499"/>
      <c r="AQ11499"/>
      <c r="AR11499"/>
      <c r="AS11499"/>
      <c r="AT11499"/>
      <c r="AU11499"/>
      <c r="AV11499"/>
      <c r="AW11499"/>
      <c r="AX11499"/>
      <c r="AY11499"/>
      <c r="AZ11499"/>
      <c r="BA11499"/>
      <c r="BB11499"/>
      <c r="BC11499"/>
      <c r="BD11499"/>
    </row>
    <row r="11500" spans="1:56" s="4" customFormat="1" x14ac:dyDescent="0.2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  <c r="AF11500"/>
      <c r="AG11500"/>
      <c r="AH11500"/>
      <c r="AI11500"/>
      <c r="AJ11500"/>
      <c r="AK11500"/>
      <c r="AL11500"/>
      <c r="AM11500"/>
      <c r="AN11500"/>
      <c r="AO11500"/>
      <c r="AP11500"/>
      <c r="AQ11500"/>
      <c r="AR11500"/>
      <c r="AS11500"/>
      <c r="AT11500"/>
      <c r="AU11500"/>
      <c r="AV11500"/>
      <c r="AW11500"/>
      <c r="AX11500"/>
      <c r="AY11500"/>
      <c r="AZ11500"/>
      <c r="BA11500"/>
      <c r="BB11500"/>
      <c r="BC11500"/>
      <c r="BD11500"/>
    </row>
    <row r="11501" spans="1:56" s="4" customFormat="1" x14ac:dyDescent="0.2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  <c r="AF11501"/>
      <c r="AG11501"/>
      <c r="AH11501"/>
      <c r="AI11501"/>
      <c r="AJ11501"/>
      <c r="AK11501"/>
      <c r="AL11501"/>
      <c r="AM11501"/>
      <c r="AN11501"/>
      <c r="AO11501"/>
      <c r="AP11501"/>
      <c r="AQ11501"/>
      <c r="AR11501"/>
      <c r="AS11501"/>
      <c r="AT11501"/>
      <c r="AU11501"/>
      <c r="AV11501"/>
      <c r="AW11501"/>
      <c r="AX11501"/>
      <c r="AY11501"/>
      <c r="AZ11501"/>
      <c r="BA11501"/>
      <c r="BB11501"/>
      <c r="BC11501"/>
      <c r="BD11501"/>
    </row>
    <row r="11502" spans="1:56" s="4" customFormat="1" x14ac:dyDescent="0.2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  <c r="AF11502"/>
      <c r="AG11502"/>
      <c r="AH11502"/>
      <c r="AI11502"/>
      <c r="AJ11502"/>
      <c r="AK11502"/>
      <c r="AL11502"/>
      <c r="AM11502"/>
      <c r="AN11502"/>
      <c r="AO11502"/>
      <c r="AP11502"/>
      <c r="AQ11502"/>
      <c r="AR11502"/>
      <c r="AS11502"/>
      <c r="AT11502"/>
      <c r="AU11502"/>
      <c r="AV11502"/>
      <c r="AW11502"/>
      <c r="AX11502"/>
      <c r="AY11502"/>
      <c r="AZ11502"/>
      <c r="BA11502"/>
      <c r="BB11502"/>
      <c r="BC11502"/>
      <c r="BD11502"/>
    </row>
    <row r="11503" spans="1:56" s="4" customFormat="1" x14ac:dyDescent="0.2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  <c r="AF11503"/>
      <c r="AG11503"/>
      <c r="AH11503"/>
      <c r="AI11503"/>
      <c r="AJ11503"/>
      <c r="AK11503"/>
      <c r="AL11503"/>
      <c r="AM11503"/>
      <c r="AN11503"/>
      <c r="AO11503"/>
      <c r="AP11503"/>
      <c r="AQ11503"/>
      <c r="AR11503"/>
      <c r="AS11503"/>
      <c r="AT11503"/>
      <c r="AU11503"/>
      <c r="AV11503"/>
      <c r="AW11503"/>
      <c r="AX11503"/>
      <c r="AY11503"/>
      <c r="AZ11503"/>
      <c r="BA11503"/>
      <c r="BB11503"/>
      <c r="BC11503"/>
      <c r="BD11503"/>
    </row>
    <row r="11504" spans="1:56" s="4" customFormat="1" x14ac:dyDescent="0.2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  <c r="AF11504"/>
      <c r="AG11504"/>
      <c r="AH11504"/>
      <c r="AI11504"/>
      <c r="AJ11504"/>
      <c r="AK11504"/>
      <c r="AL11504"/>
      <c r="AM11504"/>
      <c r="AN11504"/>
      <c r="AO11504"/>
      <c r="AP11504"/>
      <c r="AQ11504"/>
      <c r="AR11504"/>
      <c r="AS11504"/>
      <c r="AT11504"/>
      <c r="AU11504"/>
      <c r="AV11504"/>
      <c r="AW11504"/>
      <c r="AX11504"/>
      <c r="AY11504"/>
      <c r="AZ11504"/>
      <c r="BA11504"/>
      <c r="BB11504"/>
      <c r="BC11504"/>
      <c r="BD11504"/>
    </row>
    <row r="11505" spans="1:56" s="4" customFormat="1" x14ac:dyDescent="0.2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  <c r="AF11505"/>
      <c r="AG11505"/>
      <c r="AH11505"/>
      <c r="AI11505"/>
      <c r="AJ11505"/>
      <c r="AK11505"/>
      <c r="AL11505"/>
      <c r="AM11505"/>
      <c r="AN11505"/>
      <c r="AO11505"/>
      <c r="AP11505"/>
      <c r="AQ11505"/>
      <c r="AR11505"/>
      <c r="AS11505"/>
      <c r="AT11505"/>
      <c r="AU11505"/>
      <c r="AV11505"/>
      <c r="AW11505"/>
      <c r="AX11505"/>
      <c r="AY11505"/>
      <c r="AZ11505"/>
      <c r="BA11505"/>
      <c r="BB11505"/>
      <c r="BC11505"/>
      <c r="BD11505"/>
    </row>
    <row r="11506" spans="1:56" s="4" customFormat="1" x14ac:dyDescent="0.2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  <c r="AF11506"/>
      <c r="AG11506"/>
      <c r="AH11506"/>
      <c r="AI11506"/>
      <c r="AJ11506"/>
      <c r="AK11506"/>
      <c r="AL11506"/>
      <c r="AM11506"/>
      <c r="AN11506"/>
      <c r="AO11506"/>
      <c r="AP11506"/>
      <c r="AQ11506"/>
      <c r="AR11506"/>
      <c r="AS11506"/>
      <c r="AT11506"/>
      <c r="AU11506"/>
      <c r="AV11506"/>
      <c r="AW11506"/>
      <c r="AX11506"/>
      <c r="AY11506"/>
      <c r="AZ11506"/>
      <c r="BA11506"/>
      <c r="BB11506"/>
      <c r="BC11506"/>
      <c r="BD11506"/>
    </row>
    <row r="11507" spans="1:56" s="4" customFormat="1" x14ac:dyDescent="0.2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  <c r="AF11507"/>
      <c r="AG11507"/>
      <c r="AH11507"/>
      <c r="AI11507"/>
      <c r="AJ11507"/>
      <c r="AK11507"/>
      <c r="AL11507"/>
      <c r="AM11507"/>
      <c r="AN11507"/>
      <c r="AO11507"/>
      <c r="AP11507"/>
      <c r="AQ11507"/>
      <c r="AR11507"/>
      <c r="AS11507"/>
      <c r="AT11507"/>
      <c r="AU11507"/>
      <c r="AV11507"/>
      <c r="AW11507"/>
      <c r="AX11507"/>
      <c r="AY11507"/>
      <c r="AZ11507"/>
      <c r="BA11507"/>
      <c r="BB11507"/>
      <c r="BC11507"/>
      <c r="BD11507"/>
    </row>
    <row r="11508" spans="1:56" s="4" customFormat="1" x14ac:dyDescent="0.2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  <c r="AE11508"/>
      <c r="AF11508"/>
      <c r="AG11508"/>
      <c r="AH11508"/>
      <c r="AI11508"/>
      <c r="AJ11508"/>
      <c r="AK11508"/>
      <c r="AL11508"/>
      <c r="AM11508"/>
      <c r="AN11508"/>
      <c r="AO11508"/>
      <c r="AP11508"/>
      <c r="AQ11508"/>
      <c r="AR11508"/>
      <c r="AS11508"/>
      <c r="AT11508"/>
      <c r="AU11508"/>
      <c r="AV11508"/>
      <c r="AW11508"/>
      <c r="AX11508"/>
      <c r="AY11508"/>
      <c r="AZ11508"/>
      <c r="BA11508"/>
      <c r="BB11508"/>
      <c r="BC11508"/>
      <c r="BD11508"/>
    </row>
    <row r="11509" spans="1:56" s="4" customFormat="1" x14ac:dyDescent="0.2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  <c r="AF11509"/>
      <c r="AG11509"/>
      <c r="AH11509"/>
      <c r="AI11509"/>
      <c r="AJ11509"/>
      <c r="AK11509"/>
      <c r="AL11509"/>
      <c r="AM11509"/>
      <c r="AN11509"/>
      <c r="AO11509"/>
      <c r="AP11509"/>
      <c r="AQ11509"/>
      <c r="AR11509"/>
      <c r="AS11509"/>
      <c r="AT11509"/>
      <c r="AU11509"/>
      <c r="AV11509"/>
      <c r="AW11509"/>
      <c r="AX11509"/>
      <c r="AY11509"/>
      <c r="AZ11509"/>
      <c r="BA11509"/>
      <c r="BB11509"/>
      <c r="BC11509"/>
      <c r="BD11509"/>
    </row>
    <row r="11510" spans="1:56" s="4" customFormat="1" x14ac:dyDescent="0.2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  <c r="AF11510"/>
      <c r="AG11510"/>
      <c r="AH11510"/>
      <c r="AI11510"/>
      <c r="AJ11510"/>
      <c r="AK11510"/>
      <c r="AL11510"/>
      <c r="AM11510"/>
      <c r="AN11510"/>
      <c r="AO11510"/>
      <c r="AP11510"/>
      <c r="AQ11510"/>
      <c r="AR11510"/>
      <c r="AS11510"/>
      <c r="AT11510"/>
      <c r="AU11510"/>
      <c r="AV11510"/>
      <c r="AW11510"/>
      <c r="AX11510"/>
      <c r="AY11510"/>
      <c r="AZ11510"/>
      <c r="BA11510"/>
      <c r="BB11510"/>
      <c r="BC11510"/>
      <c r="BD11510"/>
    </row>
    <row r="11511" spans="1:56" s="4" customFormat="1" x14ac:dyDescent="0.2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  <c r="AF11511"/>
      <c r="AG11511"/>
      <c r="AH11511"/>
      <c r="AI11511"/>
      <c r="AJ11511"/>
      <c r="AK11511"/>
      <c r="AL11511"/>
      <c r="AM11511"/>
      <c r="AN11511"/>
      <c r="AO11511"/>
      <c r="AP11511"/>
      <c r="AQ11511"/>
      <c r="AR11511"/>
      <c r="AS11511"/>
      <c r="AT11511"/>
      <c r="AU11511"/>
      <c r="AV11511"/>
      <c r="AW11511"/>
      <c r="AX11511"/>
      <c r="AY11511"/>
      <c r="AZ11511"/>
      <c r="BA11511"/>
      <c r="BB11511"/>
      <c r="BC11511"/>
      <c r="BD11511"/>
    </row>
    <row r="11512" spans="1:56" s="4" customFormat="1" x14ac:dyDescent="0.2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  <c r="AF11512"/>
      <c r="AG11512"/>
      <c r="AH11512"/>
      <c r="AI11512"/>
      <c r="AJ11512"/>
      <c r="AK11512"/>
      <c r="AL11512"/>
      <c r="AM11512"/>
      <c r="AN11512"/>
      <c r="AO11512"/>
      <c r="AP11512"/>
      <c r="AQ11512"/>
      <c r="AR11512"/>
      <c r="AS11512"/>
      <c r="AT11512"/>
      <c r="AU11512"/>
      <c r="AV11512"/>
      <c r="AW11512"/>
      <c r="AX11512"/>
      <c r="AY11512"/>
      <c r="AZ11512"/>
      <c r="BA11512"/>
      <c r="BB11512"/>
      <c r="BC11512"/>
      <c r="BD11512"/>
    </row>
    <row r="11513" spans="1:56" s="4" customFormat="1" x14ac:dyDescent="0.2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  <c r="AF11513"/>
      <c r="AG11513"/>
      <c r="AH11513"/>
      <c r="AI11513"/>
      <c r="AJ11513"/>
      <c r="AK11513"/>
      <c r="AL11513"/>
      <c r="AM11513"/>
      <c r="AN11513"/>
      <c r="AO11513"/>
      <c r="AP11513"/>
      <c r="AQ11513"/>
      <c r="AR11513"/>
      <c r="AS11513"/>
      <c r="AT11513"/>
      <c r="AU11513"/>
      <c r="AV11513"/>
      <c r="AW11513"/>
      <c r="AX11513"/>
      <c r="AY11513"/>
      <c r="AZ11513"/>
      <c r="BA11513"/>
      <c r="BB11513"/>
      <c r="BC11513"/>
      <c r="BD11513"/>
    </row>
    <row r="11514" spans="1:56" s="4" customFormat="1" x14ac:dyDescent="0.2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  <c r="AE11514"/>
      <c r="AF11514"/>
      <c r="AG11514"/>
      <c r="AH11514"/>
      <c r="AI11514"/>
      <c r="AJ11514"/>
      <c r="AK11514"/>
      <c r="AL11514"/>
      <c r="AM11514"/>
      <c r="AN11514"/>
      <c r="AO11514"/>
      <c r="AP11514"/>
      <c r="AQ11514"/>
      <c r="AR11514"/>
      <c r="AS11514"/>
      <c r="AT11514"/>
      <c r="AU11514"/>
      <c r="AV11514"/>
      <c r="AW11514"/>
      <c r="AX11514"/>
      <c r="AY11514"/>
      <c r="AZ11514"/>
      <c r="BA11514"/>
      <c r="BB11514"/>
      <c r="BC11514"/>
      <c r="BD11514"/>
    </row>
    <row r="11515" spans="1:56" s="4" customFormat="1" x14ac:dyDescent="0.2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  <c r="AF11515"/>
      <c r="AG11515"/>
      <c r="AH11515"/>
      <c r="AI11515"/>
      <c r="AJ11515"/>
      <c r="AK11515"/>
      <c r="AL11515"/>
      <c r="AM11515"/>
      <c r="AN11515"/>
      <c r="AO11515"/>
      <c r="AP11515"/>
      <c r="AQ11515"/>
      <c r="AR11515"/>
      <c r="AS11515"/>
      <c r="AT11515"/>
      <c r="AU11515"/>
      <c r="AV11515"/>
      <c r="AW11515"/>
      <c r="AX11515"/>
      <c r="AY11515"/>
      <c r="AZ11515"/>
      <c r="BA11515"/>
      <c r="BB11515"/>
      <c r="BC11515"/>
      <c r="BD11515"/>
    </row>
    <row r="11516" spans="1:56" s="4" customFormat="1" x14ac:dyDescent="0.2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  <c r="AF11516"/>
      <c r="AG11516"/>
      <c r="AH11516"/>
      <c r="AI11516"/>
      <c r="AJ11516"/>
      <c r="AK11516"/>
      <c r="AL11516"/>
      <c r="AM11516"/>
      <c r="AN11516"/>
      <c r="AO11516"/>
      <c r="AP11516"/>
      <c r="AQ11516"/>
      <c r="AR11516"/>
      <c r="AS11516"/>
      <c r="AT11516"/>
      <c r="AU11516"/>
      <c r="AV11516"/>
      <c r="AW11516"/>
      <c r="AX11516"/>
      <c r="AY11516"/>
      <c r="AZ11516"/>
      <c r="BA11516"/>
      <c r="BB11516"/>
      <c r="BC11516"/>
      <c r="BD11516"/>
    </row>
    <row r="11517" spans="1:56" s="4" customFormat="1" x14ac:dyDescent="0.2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  <c r="AF11517"/>
      <c r="AG11517"/>
      <c r="AH11517"/>
      <c r="AI11517"/>
      <c r="AJ11517"/>
      <c r="AK11517"/>
      <c r="AL11517"/>
      <c r="AM11517"/>
      <c r="AN11517"/>
      <c r="AO11517"/>
      <c r="AP11517"/>
      <c r="AQ11517"/>
      <c r="AR11517"/>
      <c r="AS11517"/>
      <c r="AT11517"/>
      <c r="AU11517"/>
      <c r="AV11517"/>
      <c r="AW11517"/>
      <c r="AX11517"/>
      <c r="AY11517"/>
      <c r="AZ11517"/>
      <c r="BA11517"/>
      <c r="BB11517"/>
      <c r="BC11517"/>
      <c r="BD11517"/>
    </row>
    <row r="11518" spans="1:56" s="4" customFormat="1" x14ac:dyDescent="0.2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  <c r="AF11518"/>
      <c r="AG11518"/>
      <c r="AH11518"/>
      <c r="AI11518"/>
      <c r="AJ11518"/>
      <c r="AK11518"/>
      <c r="AL11518"/>
      <c r="AM11518"/>
      <c r="AN11518"/>
      <c r="AO11518"/>
      <c r="AP11518"/>
      <c r="AQ11518"/>
      <c r="AR11518"/>
      <c r="AS11518"/>
      <c r="AT11518"/>
      <c r="AU11518"/>
      <c r="AV11518"/>
      <c r="AW11518"/>
      <c r="AX11518"/>
      <c r="AY11518"/>
      <c r="AZ11518"/>
      <c r="BA11518"/>
      <c r="BB11518"/>
      <c r="BC11518"/>
      <c r="BD11518"/>
    </row>
    <row r="11519" spans="1:56" s="4" customFormat="1" x14ac:dyDescent="0.2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  <c r="AF11519"/>
      <c r="AG11519"/>
      <c r="AH11519"/>
      <c r="AI11519"/>
      <c r="AJ11519"/>
      <c r="AK11519"/>
      <c r="AL11519"/>
      <c r="AM11519"/>
      <c r="AN11519"/>
      <c r="AO11519"/>
      <c r="AP11519"/>
      <c r="AQ11519"/>
      <c r="AR11519"/>
      <c r="AS11519"/>
      <c r="AT11519"/>
      <c r="AU11519"/>
      <c r="AV11519"/>
      <c r="AW11519"/>
      <c r="AX11519"/>
      <c r="AY11519"/>
      <c r="AZ11519"/>
      <c r="BA11519"/>
      <c r="BB11519"/>
      <c r="BC11519"/>
      <c r="BD11519"/>
    </row>
    <row r="11520" spans="1:56" s="4" customFormat="1" x14ac:dyDescent="0.2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  <c r="AF11520"/>
      <c r="AG11520"/>
      <c r="AH11520"/>
      <c r="AI11520"/>
      <c r="AJ11520"/>
      <c r="AK11520"/>
      <c r="AL11520"/>
      <c r="AM11520"/>
      <c r="AN11520"/>
      <c r="AO11520"/>
      <c r="AP11520"/>
      <c r="AQ11520"/>
      <c r="AR11520"/>
      <c r="AS11520"/>
      <c r="AT11520"/>
      <c r="AU11520"/>
      <c r="AV11520"/>
      <c r="AW11520"/>
      <c r="AX11520"/>
      <c r="AY11520"/>
      <c r="AZ11520"/>
      <c r="BA11520"/>
      <c r="BB11520"/>
      <c r="BC11520"/>
      <c r="BD11520"/>
    </row>
    <row r="11521" spans="1:56" s="4" customFormat="1" x14ac:dyDescent="0.2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  <c r="AF11521"/>
      <c r="AG11521"/>
      <c r="AH11521"/>
      <c r="AI11521"/>
      <c r="AJ11521"/>
      <c r="AK11521"/>
      <c r="AL11521"/>
      <c r="AM11521"/>
      <c r="AN11521"/>
      <c r="AO11521"/>
      <c r="AP11521"/>
      <c r="AQ11521"/>
      <c r="AR11521"/>
      <c r="AS11521"/>
      <c r="AT11521"/>
      <c r="AU11521"/>
      <c r="AV11521"/>
      <c r="AW11521"/>
      <c r="AX11521"/>
      <c r="AY11521"/>
      <c r="AZ11521"/>
      <c r="BA11521"/>
      <c r="BB11521"/>
      <c r="BC11521"/>
      <c r="BD11521"/>
    </row>
    <row r="11522" spans="1:56" s="4" customFormat="1" x14ac:dyDescent="0.2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  <c r="AF11522"/>
      <c r="AG11522"/>
      <c r="AH11522"/>
      <c r="AI11522"/>
      <c r="AJ11522"/>
      <c r="AK11522"/>
      <c r="AL11522"/>
      <c r="AM11522"/>
      <c r="AN11522"/>
      <c r="AO11522"/>
      <c r="AP11522"/>
      <c r="AQ11522"/>
      <c r="AR11522"/>
      <c r="AS11522"/>
      <c r="AT11522"/>
      <c r="AU11522"/>
      <c r="AV11522"/>
      <c r="AW11522"/>
      <c r="AX11522"/>
      <c r="AY11522"/>
      <c r="AZ11522"/>
      <c r="BA11522"/>
      <c r="BB11522"/>
      <c r="BC11522"/>
      <c r="BD11522"/>
    </row>
    <row r="11523" spans="1:56" s="4" customFormat="1" x14ac:dyDescent="0.2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  <c r="AF11523"/>
      <c r="AG11523"/>
      <c r="AH11523"/>
      <c r="AI11523"/>
      <c r="AJ11523"/>
      <c r="AK11523"/>
      <c r="AL11523"/>
      <c r="AM11523"/>
      <c r="AN11523"/>
      <c r="AO11523"/>
      <c r="AP11523"/>
      <c r="AQ11523"/>
      <c r="AR11523"/>
      <c r="AS11523"/>
      <c r="AT11523"/>
      <c r="AU11523"/>
      <c r="AV11523"/>
      <c r="AW11523"/>
      <c r="AX11523"/>
      <c r="AY11523"/>
      <c r="AZ11523"/>
      <c r="BA11523"/>
      <c r="BB11523"/>
      <c r="BC11523"/>
      <c r="BD11523"/>
    </row>
    <row r="11524" spans="1:56" s="4" customFormat="1" x14ac:dyDescent="0.2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  <c r="AE11524"/>
      <c r="AF11524"/>
      <c r="AG11524"/>
      <c r="AH11524"/>
      <c r="AI11524"/>
      <c r="AJ11524"/>
      <c r="AK11524"/>
      <c r="AL11524"/>
      <c r="AM11524"/>
      <c r="AN11524"/>
      <c r="AO11524"/>
      <c r="AP11524"/>
      <c r="AQ11524"/>
      <c r="AR11524"/>
      <c r="AS11524"/>
      <c r="AT11524"/>
      <c r="AU11524"/>
      <c r="AV11524"/>
      <c r="AW11524"/>
      <c r="AX11524"/>
      <c r="AY11524"/>
      <c r="AZ11524"/>
      <c r="BA11524"/>
      <c r="BB11524"/>
      <c r="BC11524"/>
      <c r="BD11524"/>
    </row>
    <row r="11525" spans="1:56" s="4" customFormat="1" x14ac:dyDescent="0.2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  <c r="AF11525"/>
      <c r="AG11525"/>
      <c r="AH11525"/>
      <c r="AI11525"/>
      <c r="AJ11525"/>
      <c r="AK11525"/>
      <c r="AL11525"/>
      <c r="AM11525"/>
      <c r="AN11525"/>
      <c r="AO11525"/>
      <c r="AP11525"/>
      <c r="AQ11525"/>
      <c r="AR11525"/>
      <c r="AS11525"/>
      <c r="AT11525"/>
      <c r="AU11525"/>
      <c r="AV11525"/>
      <c r="AW11525"/>
      <c r="AX11525"/>
      <c r="AY11525"/>
      <c r="AZ11525"/>
      <c r="BA11525"/>
      <c r="BB11525"/>
      <c r="BC11525"/>
      <c r="BD11525"/>
    </row>
    <row r="11526" spans="1:56" s="4" customFormat="1" x14ac:dyDescent="0.2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  <c r="AF11526"/>
      <c r="AG11526"/>
      <c r="AH11526"/>
      <c r="AI11526"/>
      <c r="AJ11526"/>
      <c r="AK11526"/>
      <c r="AL11526"/>
      <c r="AM11526"/>
      <c r="AN11526"/>
      <c r="AO11526"/>
      <c r="AP11526"/>
      <c r="AQ11526"/>
      <c r="AR11526"/>
      <c r="AS11526"/>
      <c r="AT11526"/>
      <c r="AU11526"/>
      <c r="AV11526"/>
      <c r="AW11526"/>
      <c r="AX11526"/>
      <c r="AY11526"/>
      <c r="AZ11526"/>
      <c r="BA11526"/>
      <c r="BB11526"/>
      <c r="BC11526"/>
      <c r="BD11526"/>
    </row>
    <row r="11527" spans="1:56" s="4" customFormat="1" x14ac:dyDescent="0.2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  <c r="AF11527"/>
      <c r="AG11527"/>
      <c r="AH11527"/>
      <c r="AI11527"/>
      <c r="AJ11527"/>
      <c r="AK11527"/>
      <c r="AL11527"/>
      <c r="AM11527"/>
      <c r="AN11527"/>
      <c r="AO11527"/>
      <c r="AP11527"/>
      <c r="AQ11527"/>
      <c r="AR11527"/>
      <c r="AS11527"/>
      <c r="AT11527"/>
      <c r="AU11527"/>
      <c r="AV11527"/>
      <c r="AW11527"/>
      <c r="AX11527"/>
      <c r="AY11527"/>
      <c r="AZ11527"/>
      <c r="BA11527"/>
      <c r="BB11527"/>
      <c r="BC11527"/>
      <c r="BD11527"/>
    </row>
    <row r="11528" spans="1:56" s="4" customFormat="1" x14ac:dyDescent="0.2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  <c r="AF11528"/>
      <c r="AG11528"/>
      <c r="AH11528"/>
      <c r="AI11528"/>
      <c r="AJ11528"/>
      <c r="AK11528"/>
      <c r="AL11528"/>
      <c r="AM11528"/>
      <c r="AN11528"/>
      <c r="AO11528"/>
      <c r="AP11528"/>
      <c r="AQ11528"/>
      <c r="AR11528"/>
      <c r="AS11528"/>
      <c r="AT11528"/>
      <c r="AU11528"/>
      <c r="AV11528"/>
      <c r="AW11528"/>
      <c r="AX11528"/>
      <c r="AY11528"/>
      <c r="AZ11528"/>
      <c r="BA11528"/>
      <c r="BB11528"/>
      <c r="BC11528"/>
      <c r="BD11528"/>
    </row>
    <row r="11529" spans="1:56" s="4" customFormat="1" x14ac:dyDescent="0.2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  <c r="AF11529"/>
      <c r="AG11529"/>
      <c r="AH11529"/>
      <c r="AI11529"/>
      <c r="AJ11529"/>
      <c r="AK11529"/>
      <c r="AL11529"/>
      <c r="AM11529"/>
      <c r="AN11529"/>
      <c r="AO11529"/>
      <c r="AP11529"/>
      <c r="AQ11529"/>
      <c r="AR11529"/>
      <c r="AS11529"/>
      <c r="AT11529"/>
      <c r="AU11529"/>
      <c r="AV11529"/>
      <c r="AW11529"/>
      <c r="AX11529"/>
      <c r="AY11529"/>
      <c r="AZ11529"/>
      <c r="BA11529"/>
      <c r="BB11529"/>
      <c r="BC11529"/>
      <c r="BD11529"/>
    </row>
    <row r="11530" spans="1:56" s="4" customFormat="1" x14ac:dyDescent="0.2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  <c r="AF11530"/>
      <c r="AG11530"/>
      <c r="AH11530"/>
      <c r="AI11530"/>
      <c r="AJ11530"/>
      <c r="AK11530"/>
      <c r="AL11530"/>
      <c r="AM11530"/>
      <c r="AN11530"/>
      <c r="AO11530"/>
      <c r="AP11530"/>
      <c r="AQ11530"/>
      <c r="AR11530"/>
      <c r="AS11530"/>
      <c r="AT11530"/>
      <c r="AU11530"/>
      <c r="AV11530"/>
      <c r="AW11530"/>
      <c r="AX11530"/>
      <c r="AY11530"/>
      <c r="AZ11530"/>
      <c r="BA11530"/>
      <c r="BB11530"/>
      <c r="BC11530"/>
      <c r="BD11530"/>
    </row>
    <row r="11531" spans="1:56" s="4" customFormat="1" x14ac:dyDescent="0.2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  <c r="AE11531"/>
      <c r="AF11531"/>
      <c r="AG11531"/>
      <c r="AH11531"/>
      <c r="AI11531"/>
      <c r="AJ11531"/>
      <c r="AK11531"/>
      <c r="AL11531"/>
      <c r="AM11531"/>
      <c r="AN11531"/>
      <c r="AO11531"/>
      <c r="AP11531"/>
      <c r="AQ11531"/>
      <c r="AR11531"/>
      <c r="AS11531"/>
      <c r="AT11531"/>
      <c r="AU11531"/>
      <c r="AV11531"/>
      <c r="AW11531"/>
      <c r="AX11531"/>
      <c r="AY11531"/>
      <c r="AZ11531"/>
      <c r="BA11531"/>
      <c r="BB11531"/>
      <c r="BC11531"/>
      <c r="BD11531"/>
    </row>
    <row r="11532" spans="1:56" s="4" customFormat="1" x14ac:dyDescent="0.2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  <c r="AF11532"/>
      <c r="AG11532"/>
      <c r="AH11532"/>
      <c r="AI11532"/>
      <c r="AJ11532"/>
      <c r="AK11532"/>
      <c r="AL11532"/>
      <c r="AM11532"/>
      <c r="AN11532"/>
      <c r="AO11532"/>
      <c r="AP11532"/>
      <c r="AQ11532"/>
      <c r="AR11532"/>
      <c r="AS11532"/>
      <c r="AT11532"/>
      <c r="AU11532"/>
      <c r="AV11532"/>
      <c r="AW11532"/>
      <c r="AX11532"/>
      <c r="AY11532"/>
      <c r="AZ11532"/>
      <c r="BA11532"/>
      <c r="BB11532"/>
      <c r="BC11532"/>
      <c r="BD11532"/>
    </row>
    <row r="11533" spans="1:56" s="4" customFormat="1" x14ac:dyDescent="0.2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  <c r="AF11533"/>
      <c r="AG11533"/>
      <c r="AH11533"/>
      <c r="AI11533"/>
      <c r="AJ11533"/>
      <c r="AK11533"/>
      <c r="AL11533"/>
      <c r="AM11533"/>
      <c r="AN11533"/>
      <c r="AO11533"/>
      <c r="AP11533"/>
      <c r="AQ11533"/>
      <c r="AR11533"/>
      <c r="AS11533"/>
      <c r="AT11533"/>
      <c r="AU11533"/>
      <c r="AV11533"/>
      <c r="AW11533"/>
      <c r="AX11533"/>
      <c r="AY11533"/>
      <c r="AZ11533"/>
      <c r="BA11533"/>
      <c r="BB11533"/>
      <c r="BC11533"/>
      <c r="BD11533"/>
    </row>
    <row r="11534" spans="1:56" s="4" customFormat="1" x14ac:dyDescent="0.2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  <c r="AF11534"/>
      <c r="AG11534"/>
      <c r="AH11534"/>
      <c r="AI11534"/>
      <c r="AJ11534"/>
      <c r="AK11534"/>
      <c r="AL11534"/>
      <c r="AM11534"/>
      <c r="AN11534"/>
      <c r="AO11534"/>
      <c r="AP11534"/>
      <c r="AQ11534"/>
      <c r="AR11534"/>
      <c r="AS11534"/>
      <c r="AT11534"/>
      <c r="AU11534"/>
      <c r="AV11534"/>
      <c r="AW11534"/>
      <c r="AX11534"/>
      <c r="AY11534"/>
      <c r="AZ11534"/>
      <c r="BA11534"/>
      <c r="BB11534"/>
      <c r="BC11534"/>
      <c r="BD11534"/>
    </row>
    <row r="11535" spans="1:56" s="4" customFormat="1" x14ac:dyDescent="0.2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  <c r="AF11535"/>
      <c r="AG11535"/>
      <c r="AH11535"/>
      <c r="AI11535"/>
      <c r="AJ11535"/>
      <c r="AK11535"/>
      <c r="AL11535"/>
      <c r="AM11535"/>
      <c r="AN11535"/>
      <c r="AO11535"/>
      <c r="AP11535"/>
      <c r="AQ11535"/>
      <c r="AR11535"/>
      <c r="AS11535"/>
      <c r="AT11535"/>
      <c r="AU11535"/>
      <c r="AV11535"/>
      <c r="AW11535"/>
      <c r="AX11535"/>
      <c r="AY11535"/>
      <c r="AZ11535"/>
      <c r="BA11535"/>
      <c r="BB11535"/>
      <c r="BC11535"/>
      <c r="BD11535"/>
    </row>
    <row r="11536" spans="1:56" s="4" customFormat="1" x14ac:dyDescent="0.2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  <c r="AF11536"/>
      <c r="AG11536"/>
      <c r="AH11536"/>
      <c r="AI11536"/>
      <c r="AJ11536"/>
      <c r="AK11536"/>
      <c r="AL11536"/>
      <c r="AM11536"/>
      <c r="AN11536"/>
      <c r="AO11536"/>
      <c r="AP11536"/>
      <c r="AQ11536"/>
      <c r="AR11536"/>
      <c r="AS11536"/>
      <c r="AT11536"/>
      <c r="AU11536"/>
      <c r="AV11536"/>
      <c r="AW11536"/>
      <c r="AX11536"/>
      <c r="AY11536"/>
      <c r="AZ11536"/>
      <c r="BA11536"/>
      <c r="BB11536"/>
      <c r="BC11536"/>
      <c r="BD11536"/>
    </row>
    <row r="11537" spans="1:56" s="4" customFormat="1" x14ac:dyDescent="0.2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  <c r="AF11537"/>
      <c r="AG11537"/>
      <c r="AH11537"/>
      <c r="AI11537"/>
      <c r="AJ11537"/>
      <c r="AK11537"/>
      <c r="AL11537"/>
      <c r="AM11537"/>
      <c r="AN11537"/>
      <c r="AO11537"/>
      <c r="AP11537"/>
      <c r="AQ11537"/>
      <c r="AR11537"/>
      <c r="AS11537"/>
      <c r="AT11537"/>
      <c r="AU11537"/>
      <c r="AV11537"/>
      <c r="AW11537"/>
      <c r="AX11537"/>
      <c r="AY11537"/>
      <c r="AZ11537"/>
      <c r="BA11537"/>
      <c r="BB11537"/>
      <c r="BC11537"/>
      <c r="BD11537"/>
    </row>
    <row r="11538" spans="1:56" s="4" customFormat="1" x14ac:dyDescent="0.2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  <c r="AE11538"/>
      <c r="AF11538"/>
      <c r="AG11538"/>
      <c r="AH11538"/>
      <c r="AI11538"/>
      <c r="AJ11538"/>
      <c r="AK11538"/>
      <c r="AL11538"/>
      <c r="AM11538"/>
      <c r="AN11538"/>
      <c r="AO11538"/>
      <c r="AP11538"/>
      <c r="AQ11538"/>
      <c r="AR11538"/>
      <c r="AS11538"/>
      <c r="AT11538"/>
      <c r="AU11538"/>
      <c r="AV11538"/>
      <c r="AW11538"/>
      <c r="AX11538"/>
      <c r="AY11538"/>
      <c r="AZ11538"/>
      <c r="BA11538"/>
      <c r="BB11538"/>
      <c r="BC11538"/>
      <c r="BD11538"/>
    </row>
    <row r="11539" spans="1:56" s="4" customFormat="1" x14ac:dyDescent="0.2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  <c r="AF11539"/>
      <c r="AG11539"/>
      <c r="AH11539"/>
      <c r="AI11539"/>
      <c r="AJ11539"/>
      <c r="AK11539"/>
      <c r="AL11539"/>
      <c r="AM11539"/>
      <c r="AN11539"/>
      <c r="AO11539"/>
      <c r="AP11539"/>
      <c r="AQ11539"/>
      <c r="AR11539"/>
      <c r="AS11539"/>
      <c r="AT11539"/>
      <c r="AU11539"/>
      <c r="AV11539"/>
      <c r="AW11539"/>
      <c r="AX11539"/>
      <c r="AY11539"/>
      <c r="AZ11539"/>
      <c r="BA11539"/>
      <c r="BB11539"/>
      <c r="BC11539"/>
      <c r="BD11539"/>
    </row>
    <row r="11540" spans="1:56" s="4" customFormat="1" x14ac:dyDescent="0.2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  <c r="AF11540"/>
      <c r="AG11540"/>
      <c r="AH11540"/>
      <c r="AI11540"/>
      <c r="AJ11540"/>
      <c r="AK11540"/>
      <c r="AL11540"/>
      <c r="AM11540"/>
      <c r="AN11540"/>
      <c r="AO11540"/>
      <c r="AP11540"/>
      <c r="AQ11540"/>
      <c r="AR11540"/>
      <c r="AS11540"/>
      <c r="AT11540"/>
      <c r="AU11540"/>
      <c r="AV11540"/>
      <c r="AW11540"/>
      <c r="AX11540"/>
      <c r="AY11540"/>
      <c r="AZ11540"/>
      <c r="BA11540"/>
      <c r="BB11540"/>
      <c r="BC11540"/>
      <c r="BD11540"/>
    </row>
    <row r="11541" spans="1:56" s="4" customFormat="1" x14ac:dyDescent="0.2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  <c r="AF11541"/>
      <c r="AG11541"/>
      <c r="AH11541"/>
      <c r="AI11541"/>
      <c r="AJ11541"/>
      <c r="AK11541"/>
      <c r="AL11541"/>
      <c r="AM11541"/>
      <c r="AN11541"/>
      <c r="AO11541"/>
      <c r="AP11541"/>
      <c r="AQ11541"/>
      <c r="AR11541"/>
      <c r="AS11541"/>
      <c r="AT11541"/>
      <c r="AU11541"/>
      <c r="AV11541"/>
      <c r="AW11541"/>
      <c r="AX11541"/>
      <c r="AY11541"/>
      <c r="AZ11541"/>
      <c r="BA11541"/>
      <c r="BB11541"/>
      <c r="BC11541"/>
      <c r="BD11541"/>
    </row>
    <row r="11542" spans="1:56" s="4" customFormat="1" x14ac:dyDescent="0.2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  <c r="AF11542"/>
      <c r="AG11542"/>
      <c r="AH11542"/>
      <c r="AI11542"/>
      <c r="AJ11542"/>
      <c r="AK11542"/>
      <c r="AL11542"/>
      <c r="AM11542"/>
      <c r="AN11542"/>
      <c r="AO11542"/>
      <c r="AP11542"/>
      <c r="AQ11542"/>
      <c r="AR11542"/>
      <c r="AS11542"/>
      <c r="AT11542"/>
      <c r="AU11542"/>
      <c r="AV11542"/>
      <c r="AW11542"/>
      <c r="AX11542"/>
      <c r="AY11542"/>
      <c r="AZ11542"/>
      <c r="BA11542"/>
      <c r="BB11542"/>
      <c r="BC11542"/>
      <c r="BD11542"/>
    </row>
    <row r="11543" spans="1:56" s="4" customFormat="1" x14ac:dyDescent="0.2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  <c r="AF11543"/>
      <c r="AG11543"/>
      <c r="AH11543"/>
      <c r="AI11543"/>
      <c r="AJ11543"/>
      <c r="AK11543"/>
      <c r="AL11543"/>
      <c r="AM11543"/>
      <c r="AN11543"/>
      <c r="AO11543"/>
      <c r="AP11543"/>
      <c r="AQ11543"/>
      <c r="AR11543"/>
      <c r="AS11543"/>
      <c r="AT11543"/>
      <c r="AU11543"/>
      <c r="AV11543"/>
      <c r="AW11543"/>
      <c r="AX11543"/>
      <c r="AY11543"/>
      <c r="AZ11543"/>
      <c r="BA11543"/>
      <c r="BB11543"/>
      <c r="BC11543"/>
      <c r="BD11543"/>
    </row>
    <row r="11544" spans="1:56" s="4" customFormat="1" x14ac:dyDescent="0.2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  <c r="AF11544"/>
      <c r="AG11544"/>
      <c r="AH11544"/>
      <c r="AI11544"/>
      <c r="AJ11544"/>
      <c r="AK11544"/>
      <c r="AL11544"/>
      <c r="AM11544"/>
      <c r="AN11544"/>
      <c r="AO11544"/>
      <c r="AP11544"/>
      <c r="AQ11544"/>
      <c r="AR11544"/>
      <c r="AS11544"/>
      <c r="AT11544"/>
      <c r="AU11544"/>
      <c r="AV11544"/>
      <c r="AW11544"/>
      <c r="AX11544"/>
      <c r="AY11544"/>
      <c r="AZ11544"/>
      <c r="BA11544"/>
      <c r="BB11544"/>
      <c r="BC11544"/>
      <c r="BD11544"/>
    </row>
    <row r="11545" spans="1:56" s="4" customFormat="1" x14ac:dyDescent="0.2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  <c r="AF11545"/>
      <c r="AG11545"/>
      <c r="AH11545"/>
      <c r="AI11545"/>
      <c r="AJ11545"/>
      <c r="AK11545"/>
      <c r="AL11545"/>
      <c r="AM11545"/>
      <c r="AN11545"/>
      <c r="AO11545"/>
      <c r="AP11545"/>
      <c r="AQ11545"/>
      <c r="AR11545"/>
      <c r="AS11545"/>
      <c r="AT11545"/>
      <c r="AU11545"/>
      <c r="AV11545"/>
      <c r="AW11545"/>
      <c r="AX11545"/>
      <c r="AY11545"/>
      <c r="AZ11545"/>
      <c r="BA11545"/>
      <c r="BB11545"/>
      <c r="BC11545"/>
      <c r="BD11545"/>
    </row>
    <row r="11546" spans="1:56" s="4" customFormat="1" x14ac:dyDescent="0.2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  <c r="AF11546"/>
      <c r="AG11546"/>
      <c r="AH11546"/>
      <c r="AI11546"/>
      <c r="AJ11546"/>
      <c r="AK11546"/>
      <c r="AL11546"/>
      <c r="AM11546"/>
      <c r="AN11546"/>
      <c r="AO11546"/>
      <c r="AP11546"/>
      <c r="AQ11546"/>
      <c r="AR11546"/>
      <c r="AS11546"/>
      <c r="AT11546"/>
      <c r="AU11546"/>
      <c r="AV11546"/>
      <c r="AW11546"/>
      <c r="AX11546"/>
      <c r="AY11546"/>
      <c r="AZ11546"/>
      <c r="BA11546"/>
      <c r="BB11546"/>
      <c r="BC11546"/>
      <c r="BD11546"/>
    </row>
    <row r="11547" spans="1:56" s="4" customFormat="1" x14ac:dyDescent="0.2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  <c r="AE11547"/>
      <c r="AF11547"/>
      <c r="AG11547"/>
      <c r="AH11547"/>
      <c r="AI11547"/>
      <c r="AJ11547"/>
      <c r="AK11547"/>
      <c r="AL11547"/>
      <c r="AM11547"/>
      <c r="AN11547"/>
      <c r="AO11547"/>
      <c r="AP11547"/>
      <c r="AQ11547"/>
      <c r="AR11547"/>
      <c r="AS11547"/>
      <c r="AT11547"/>
      <c r="AU11547"/>
      <c r="AV11547"/>
      <c r="AW11547"/>
      <c r="AX11547"/>
      <c r="AY11547"/>
      <c r="AZ11547"/>
      <c r="BA11547"/>
      <c r="BB11547"/>
      <c r="BC11547"/>
      <c r="BD11547"/>
    </row>
    <row r="11548" spans="1:56" s="4" customFormat="1" x14ac:dyDescent="0.2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  <c r="AF11548"/>
      <c r="AG11548"/>
      <c r="AH11548"/>
      <c r="AI11548"/>
      <c r="AJ11548"/>
      <c r="AK11548"/>
      <c r="AL11548"/>
      <c r="AM11548"/>
      <c r="AN11548"/>
      <c r="AO11548"/>
      <c r="AP11548"/>
      <c r="AQ11548"/>
      <c r="AR11548"/>
      <c r="AS11548"/>
      <c r="AT11548"/>
      <c r="AU11548"/>
      <c r="AV11548"/>
      <c r="AW11548"/>
      <c r="AX11548"/>
      <c r="AY11548"/>
      <c r="AZ11548"/>
      <c r="BA11548"/>
      <c r="BB11548"/>
      <c r="BC11548"/>
      <c r="BD11548"/>
    </row>
    <row r="11549" spans="1:56" s="4" customFormat="1" x14ac:dyDescent="0.2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  <c r="AF11549"/>
      <c r="AG11549"/>
      <c r="AH11549"/>
      <c r="AI11549"/>
      <c r="AJ11549"/>
      <c r="AK11549"/>
      <c r="AL11549"/>
      <c r="AM11549"/>
      <c r="AN11549"/>
      <c r="AO11549"/>
      <c r="AP11549"/>
      <c r="AQ11549"/>
      <c r="AR11549"/>
      <c r="AS11549"/>
      <c r="AT11549"/>
      <c r="AU11549"/>
      <c r="AV11549"/>
      <c r="AW11549"/>
      <c r="AX11549"/>
      <c r="AY11549"/>
      <c r="AZ11549"/>
      <c r="BA11549"/>
      <c r="BB11549"/>
      <c r="BC11549"/>
      <c r="BD11549"/>
    </row>
    <row r="11550" spans="1:56" s="4" customFormat="1" x14ac:dyDescent="0.2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  <c r="AF11550"/>
      <c r="AG11550"/>
      <c r="AH11550"/>
      <c r="AI11550"/>
      <c r="AJ11550"/>
      <c r="AK11550"/>
      <c r="AL11550"/>
      <c r="AM11550"/>
      <c r="AN11550"/>
      <c r="AO11550"/>
      <c r="AP11550"/>
      <c r="AQ11550"/>
      <c r="AR11550"/>
      <c r="AS11550"/>
      <c r="AT11550"/>
      <c r="AU11550"/>
      <c r="AV11550"/>
      <c r="AW11550"/>
      <c r="AX11550"/>
      <c r="AY11550"/>
      <c r="AZ11550"/>
      <c r="BA11550"/>
      <c r="BB11550"/>
      <c r="BC11550"/>
      <c r="BD11550"/>
    </row>
    <row r="11551" spans="1:56" s="4" customFormat="1" x14ac:dyDescent="0.2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  <c r="AF11551"/>
      <c r="AG11551"/>
      <c r="AH11551"/>
      <c r="AI11551"/>
      <c r="AJ11551"/>
      <c r="AK11551"/>
      <c r="AL11551"/>
      <c r="AM11551"/>
      <c r="AN11551"/>
      <c r="AO11551"/>
      <c r="AP11551"/>
      <c r="AQ11551"/>
      <c r="AR11551"/>
      <c r="AS11551"/>
      <c r="AT11551"/>
      <c r="AU11551"/>
      <c r="AV11551"/>
      <c r="AW11551"/>
      <c r="AX11551"/>
      <c r="AY11551"/>
      <c r="AZ11551"/>
      <c r="BA11551"/>
      <c r="BB11551"/>
      <c r="BC11551"/>
      <c r="BD11551"/>
    </row>
    <row r="11552" spans="1:56" s="4" customFormat="1" x14ac:dyDescent="0.2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  <c r="AE11552"/>
      <c r="AF11552"/>
      <c r="AG11552"/>
      <c r="AH11552"/>
      <c r="AI11552"/>
      <c r="AJ11552"/>
      <c r="AK11552"/>
      <c r="AL11552"/>
      <c r="AM11552"/>
      <c r="AN11552"/>
      <c r="AO11552"/>
      <c r="AP11552"/>
      <c r="AQ11552"/>
      <c r="AR11552"/>
      <c r="AS11552"/>
      <c r="AT11552"/>
      <c r="AU11552"/>
      <c r="AV11552"/>
      <c r="AW11552"/>
      <c r="AX11552"/>
      <c r="AY11552"/>
      <c r="AZ11552"/>
      <c r="BA11552"/>
      <c r="BB11552"/>
      <c r="BC11552"/>
      <c r="BD11552"/>
    </row>
    <row r="11553" spans="1:56" s="4" customFormat="1" x14ac:dyDescent="0.2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  <c r="AF11553"/>
      <c r="AG11553"/>
      <c r="AH11553"/>
      <c r="AI11553"/>
      <c r="AJ11553"/>
      <c r="AK11553"/>
      <c r="AL11553"/>
      <c r="AM11553"/>
      <c r="AN11553"/>
      <c r="AO11553"/>
      <c r="AP11553"/>
      <c r="AQ11553"/>
      <c r="AR11553"/>
      <c r="AS11553"/>
      <c r="AT11553"/>
      <c r="AU11553"/>
      <c r="AV11553"/>
      <c r="AW11553"/>
      <c r="AX11553"/>
      <c r="AY11553"/>
      <c r="AZ11553"/>
      <c r="BA11553"/>
      <c r="BB11553"/>
      <c r="BC11553"/>
      <c r="BD11553"/>
    </row>
    <row r="11554" spans="1:56" s="4" customFormat="1" x14ac:dyDescent="0.2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  <c r="AF11554"/>
      <c r="AG11554"/>
      <c r="AH11554"/>
      <c r="AI11554"/>
      <c r="AJ11554"/>
      <c r="AK11554"/>
      <c r="AL11554"/>
      <c r="AM11554"/>
      <c r="AN11554"/>
      <c r="AO11554"/>
      <c r="AP11554"/>
      <c r="AQ11554"/>
      <c r="AR11554"/>
      <c r="AS11554"/>
      <c r="AT11554"/>
      <c r="AU11554"/>
      <c r="AV11554"/>
      <c r="AW11554"/>
      <c r="AX11554"/>
      <c r="AY11554"/>
      <c r="AZ11554"/>
      <c r="BA11554"/>
      <c r="BB11554"/>
      <c r="BC11554"/>
      <c r="BD11554"/>
    </row>
    <row r="11555" spans="1:56" s="4" customFormat="1" x14ac:dyDescent="0.2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  <c r="AF11555"/>
      <c r="AG11555"/>
      <c r="AH11555"/>
      <c r="AI11555"/>
      <c r="AJ11555"/>
      <c r="AK11555"/>
      <c r="AL11555"/>
      <c r="AM11555"/>
      <c r="AN11555"/>
      <c r="AO11555"/>
      <c r="AP11555"/>
      <c r="AQ11555"/>
      <c r="AR11555"/>
      <c r="AS11555"/>
      <c r="AT11555"/>
      <c r="AU11555"/>
      <c r="AV11555"/>
      <c r="AW11555"/>
      <c r="AX11555"/>
      <c r="AY11555"/>
      <c r="AZ11555"/>
      <c r="BA11555"/>
      <c r="BB11555"/>
      <c r="BC11555"/>
      <c r="BD11555"/>
    </row>
    <row r="11556" spans="1:56" s="4" customFormat="1" x14ac:dyDescent="0.2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  <c r="AF11556"/>
      <c r="AG11556"/>
      <c r="AH11556"/>
      <c r="AI11556"/>
      <c r="AJ11556"/>
      <c r="AK11556"/>
      <c r="AL11556"/>
      <c r="AM11556"/>
      <c r="AN11556"/>
      <c r="AO11556"/>
      <c r="AP11556"/>
      <c r="AQ11556"/>
      <c r="AR11556"/>
      <c r="AS11556"/>
      <c r="AT11556"/>
      <c r="AU11556"/>
      <c r="AV11556"/>
      <c r="AW11556"/>
      <c r="AX11556"/>
      <c r="AY11556"/>
      <c r="AZ11556"/>
      <c r="BA11556"/>
      <c r="BB11556"/>
      <c r="BC11556"/>
      <c r="BD11556"/>
    </row>
    <row r="11557" spans="1:56" s="4" customFormat="1" x14ac:dyDescent="0.2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  <c r="AF11557"/>
      <c r="AG11557"/>
      <c r="AH11557"/>
      <c r="AI11557"/>
      <c r="AJ11557"/>
      <c r="AK11557"/>
      <c r="AL11557"/>
      <c r="AM11557"/>
      <c r="AN11557"/>
      <c r="AO11557"/>
      <c r="AP11557"/>
      <c r="AQ11557"/>
      <c r="AR11557"/>
      <c r="AS11557"/>
      <c r="AT11557"/>
      <c r="AU11557"/>
      <c r="AV11557"/>
      <c r="AW11557"/>
      <c r="AX11557"/>
      <c r="AY11557"/>
      <c r="AZ11557"/>
      <c r="BA11557"/>
      <c r="BB11557"/>
      <c r="BC11557"/>
      <c r="BD11557"/>
    </row>
    <row r="11558" spans="1:56" s="4" customFormat="1" x14ac:dyDescent="0.2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  <c r="AF11558"/>
      <c r="AG11558"/>
      <c r="AH11558"/>
      <c r="AI11558"/>
      <c r="AJ11558"/>
      <c r="AK11558"/>
      <c r="AL11558"/>
      <c r="AM11558"/>
      <c r="AN11558"/>
      <c r="AO11558"/>
      <c r="AP11558"/>
      <c r="AQ11558"/>
      <c r="AR11558"/>
      <c r="AS11558"/>
      <c r="AT11558"/>
      <c r="AU11558"/>
      <c r="AV11558"/>
      <c r="AW11558"/>
      <c r="AX11558"/>
      <c r="AY11558"/>
      <c r="AZ11558"/>
      <c r="BA11558"/>
      <c r="BB11558"/>
      <c r="BC11558"/>
      <c r="BD11558"/>
    </row>
    <row r="11559" spans="1:56" s="4" customFormat="1" x14ac:dyDescent="0.2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  <c r="AF11559"/>
      <c r="AG11559"/>
      <c r="AH11559"/>
      <c r="AI11559"/>
      <c r="AJ11559"/>
      <c r="AK11559"/>
      <c r="AL11559"/>
      <c r="AM11559"/>
      <c r="AN11559"/>
      <c r="AO11559"/>
      <c r="AP11559"/>
      <c r="AQ11559"/>
      <c r="AR11559"/>
      <c r="AS11559"/>
      <c r="AT11559"/>
      <c r="AU11559"/>
      <c r="AV11559"/>
      <c r="AW11559"/>
      <c r="AX11559"/>
      <c r="AY11559"/>
      <c r="AZ11559"/>
      <c r="BA11559"/>
      <c r="BB11559"/>
      <c r="BC11559"/>
      <c r="BD11559"/>
    </row>
    <row r="11560" spans="1:56" s="4" customFormat="1" x14ac:dyDescent="0.2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  <c r="AF11560"/>
      <c r="AG11560"/>
      <c r="AH11560"/>
      <c r="AI11560"/>
      <c r="AJ11560"/>
      <c r="AK11560"/>
      <c r="AL11560"/>
      <c r="AM11560"/>
      <c r="AN11560"/>
      <c r="AO11560"/>
      <c r="AP11560"/>
      <c r="AQ11560"/>
      <c r="AR11560"/>
      <c r="AS11560"/>
      <c r="AT11560"/>
      <c r="AU11560"/>
      <c r="AV11560"/>
      <c r="AW11560"/>
      <c r="AX11560"/>
      <c r="AY11560"/>
      <c r="AZ11560"/>
      <c r="BA11560"/>
      <c r="BB11560"/>
      <c r="BC11560"/>
      <c r="BD11560"/>
    </row>
    <row r="11561" spans="1:56" s="4" customFormat="1" x14ac:dyDescent="0.2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  <c r="AF11561"/>
      <c r="AG11561"/>
      <c r="AH11561"/>
      <c r="AI11561"/>
      <c r="AJ11561"/>
      <c r="AK11561"/>
      <c r="AL11561"/>
      <c r="AM11561"/>
      <c r="AN11561"/>
      <c r="AO11561"/>
      <c r="AP11561"/>
      <c r="AQ11561"/>
      <c r="AR11561"/>
      <c r="AS11561"/>
      <c r="AT11561"/>
      <c r="AU11561"/>
      <c r="AV11561"/>
      <c r="AW11561"/>
      <c r="AX11561"/>
      <c r="AY11561"/>
      <c r="AZ11561"/>
      <c r="BA11561"/>
      <c r="BB11561"/>
      <c r="BC11561"/>
      <c r="BD11561"/>
    </row>
    <row r="11562" spans="1:56" s="4" customFormat="1" x14ac:dyDescent="0.2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  <c r="AF11562"/>
      <c r="AG11562"/>
      <c r="AH11562"/>
      <c r="AI11562"/>
      <c r="AJ11562"/>
      <c r="AK11562"/>
      <c r="AL11562"/>
      <c r="AM11562"/>
      <c r="AN11562"/>
      <c r="AO11562"/>
      <c r="AP11562"/>
      <c r="AQ11562"/>
      <c r="AR11562"/>
      <c r="AS11562"/>
      <c r="AT11562"/>
      <c r="AU11562"/>
      <c r="AV11562"/>
      <c r="AW11562"/>
      <c r="AX11562"/>
      <c r="AY11562"/>
      <c r="AZ11562"/>
      <c r="BA11562"/>
      <c r="BB11562"/>
      <c r="BC11562"/>
      <c r="BD11562"/>
    </row>
    <row r="11563" spans="1:56" s="4" customFormat="1" x14ac:dyDescent="0.2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  <c r="AF11563"/>
      <c r="AG11563"/>
      <c r="AH11563"/>
      <c r="AI11563"/>
      <c r="AJ11563"/>
      <c r="AK11563"/>
      <c r="AL11563"/>
      <c r="AM11563"/>
      <c r="AN11563"/>
      <c r="AO11563"/>
      <c r="AP11563"/>
      <c r="AQ11563"/>
      <c r="AR11563"/>
      <c r="AS11563"/>
      <c r="AT11563"/>
      <c r="AU11563"/>
      <c r="AV11563"/>
      <c r="AW11563"/>
      <c r="AX11563"/>
      <c r="AY11563"/>
      <c r="AZ11563"/>
      <c r="BA11563"/>
      <c r="BB11563"/>
      <c r="BC11563"/>
      <c r="BD11563"/>
    </row>
    <row r="11564" spans="1:56" s="4" customFormat="1" x14ac:dyDescent="0.2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  <c r="AF11564"/>
      <c r="AG11564"/>
      <c r="AH11564"/>
      <c r="AI11564"/>
      <c r="AJ11564"/>
      <c r="AK11564"/>
      <c r="AL11564"/>
      <c r="AM11564"/>
      <c r="AN11564"/>
      <c r="AO11564"/>
      <c r="AP11564"/>
      <c r="AQ11564"/>
      <c r="AR11564"/>
      <c r="AS11564"/>
      <c r="AT11564"/>
      <c r="AU11564"/>
      <c r="AV11564"/>
      <c r="AW11564"/>
      <c r="AX11564"/>
      <c r="AY11564"/>
      <c r="AZ11564"/>
      <c r="BA11564"/>
      <c r="BB11564"/>
      <c r="BC11564"/>
      <c r="BD11564"/>
    </row>
    <row r="11565" spans="1:56" s="4" customFormat="1" x14ac:dyDescent="0.2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  <c r="AF11565"/>
      <c r="AG11565"/>
      <c r="AH11565"/>
      <c r="AI11565"/>
      <c r="AJ11565"/>
      <c r="AK11565"/>
      <c r="AL11565"/>
      <c r="AM11565"/>
      <c r="AN11565"/>
      <c r="AO11565"/>
      <c r="AP11565"/>
      <c r="AQ11565"/>
      <c r="AR11565"/>
      <c r="AS11565"/>
      <c r="AT11565"/>
      <c r="AU11565"/>
      <c r="AV11565"/>
      <c r="AW11565"/>
      <c r="AX11565"/>
      <c r="AY11565"/>
      <c r="AZ11565"/>
      <c r="BA11565"/>
      <c r="BB11565"/>
      <c r="BC11565"/>
      <c r="BD11565"/>
    </row>
    <row r="11566" spans="1:56" s="4" customFormat="1" x14ac:dyDescent="0.2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  <c r="AF11566"/>
      <c r="AG11566"/>
      <c r="AH11566"/>
      <c r="AI11566"/>
      <c r="AJ11566"/>
      <c r="AK11566"/>
      <c r="AL11566"/>
      <c r="AM11566"/>
      <c r="AN11566"/>
      <c r="AO11566"/>
      <c r="AP11566"/>
      <c r="AQ11566"/>
      <c r="AR11566"/>
      <c r="AS11566"/>
      <c r="AT11566"/>
      <c r="AU11566"/>
      <c r="AV11566"/>
      <c r="AW11566"/>
      <c r="AX11566"/>
      <c r="AY11566"/>
      <c r="AZ11566"/>
      <c r="BA11566"/>
      <c r="BB11566"/>
      <c r="BC11566"/>
      <c r="BD11566"/>
    </row>
    <row r="11567" spans="1:56" s="4" customFormat="1" x14ac:dyDescent="0.2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  <c r="AF11567"/>
      <c r="AG11567"/>
      <c r="AH11567"/>
      <c r="AI11567"/>
      <c r="AJ11567"/>
      <c r="AK11567"/>
      <c r="AL11567"/>
      <c r="AM11567"/>
      <c r="AN11567"/>
      <c r="AO11567"/>
      <c r="AP11567"/>
      <c r="AQ11567"/>
      <c r="AR11567"/>
      <c r="AS11567"/>
      <c r="AT11567"/>
      <c r="AU11567"/>
      <c r="AV11567"/>
      <c r="AW11567"/>
      <c r="AX11567"/>
      <c r="AY11567"/>
      <c r="AZ11567"/>
      <c r="BA11567"/>
      <c r="BB11567"/>
      <c r="BC11567"/>
      <c r="BD11567"/>
    </row>
    <row r="11568" spans="1:56" s="4" customFormat="1" x14ac:dyDescent="0.2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  <c r="AF11568"/>
      <c r="AG11568"/>
      <c r="AH11568"/>
      <c r="AI11568"/>
      <c r="AJ11568"/>
      <c r="AK11568"/>
      <c r="AL11568"/>
      <c r="AM11568"/>
      <c r="AN11568"/>
      <c r="AO11568"/>
      <c r="AP11568"/>
      <c r="AQ11568"/>
      <c r="AR11568"/>
      <c r="AS11568"/>
      <c r="AT11568"/>
      <c r="AU11568"/>
      <c r="AV11568"/>
      <c r="AW11568"/>
      <c r="AX11568"/>
      <c r="AY11568"/>
      <c r="AZ11568"/>
      <c r="BA11568"/>
      <c r="BB11568"/>
      <c r="BC11568"/>
      <c r="BD11568"/>
    </row>
    <row r="11569" spans="1:56" s="4" customFormat="1" x14ac:dyDescent="0.2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  <c r="AF11569"/>
      <c r="AG11569"/>
      <c r="AH11569"/>
      <c r="AI11569"/>
      <c r="AJ11569"/>
      <c r="AK11569"/>
      <c r="AL11569"/>
      <c r="AM11569"/>
      <c r="AN11569"/>
      <c r="AO11569"/>
      <c r="AP11569"/>
      <c r="AQ11569"/>
      <c r="AR11569"/>
      <c r="AS11569"/>
      <c r="AT11569"/>
      <c r="AU11569"/>
      <c r="AV11569"/>
      <c r="AW11569"/>
      <c r="AX11569"/>
      <c r="AY11569"/>
      <c r="AZ11569"/>
      <c r="BA11569"/>
      <c r="BB11569"/>
      <c r="BC11569"/>
      <c r="BD11569"/>
    </row>
    <row r="11570" spans="1:56" s="4" customFormat="1" x14ac:dyDescent="0.2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  <c r="AF11570"/>
      <c r="AG11570"/>
      <c r="AH11570"/>
      <c r="AI11570"/>
      <c r="AJ11570"/>
      <c r="AK11570"/>
      <c r="AL11570"/>
      <c r="AM11570"/>
      <c r="AN11570"/>
      <c r="AO11570"/>
      <c r="AP11570"/>
      <c r="AQ11570"/>
      <c r="AR11570"/>
      <c r="AS11570"/>
      <c r="AT11570"/>
      <c r="AU11570"/>
      <c r="AV11570"/>
      <c r="AW11570"/>
      <c r="AX11570"/>
      <c r="AY11570"/>
      <c r="AZ11570"/>
      <c r="BA11570"/>
      <c r="BB11570"/>
      <c r="BC11570"/>
      <c r="BD11570"/>
    </row>
    <row r="11571" spans="1:56" s="4" customFormat="1" x14ac:dyDescent="0.2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  <c r="AF11571"/>
      <c r="AG11571"/>
      <c r="AH11571"/>
      <c r="AI11571"/>
      <c r="AJ11571"/>
      <c r="AK11571"/>
      <c r="AL11571"/>
      <c r="AM11571"/>
      <c r="AN11571"/>
      <c r="AO11571"/>
      <c r="AP11571"/>
      <c r="AQ11571"/>
      <c r="AR11571"/>
      <c r="AS11571"/>
      <c r="AT11571"/>
      <c r="AU11571"/>
      <c r="AV11571"/>
      <c r="AW11571"/>
      <c r="AX11571"/>
      <c r="AY11571"/>
      <c r="AZ11571"/>
      <c r="BA11571"/>
      <c r="BB11571"/>
      <c r="BC11571"/>
      <c r="BD11571"/>
    </row>
    <row r="11572" spans="1:56" s="4" customFormat="1" x14ac:dyDescent="0.2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  <c r="AF11572"/>
      <c r="AG11572"/>
      <c r="AH11572"/>
      <c r="AI11572"/>
      <c r="AJ11572"/>
      <c r="AK11572"/>
      <c r="AL11572"/>
      <c r="AM11572"/>
      <c r="AN11572"/>
      <c r="AO11572"/>
      <c r="AP11572"/>
      <c r="AQ11572"/>
      <c r="AR11572"/>
      <c r="AS11572"/>
      <c r="AT11572"/>
      <c r="AU11572"/>
      <c r="AV11572"/>
      <c r="AW11572"/>
      <c r="AX11572"/>
      <c r="AY11572"/>
      <c r="AZ11572"/>
      <c r="BA11572"/>
      <c r="BB11572"/>
      <c r="BC11572"/>
      <c r="BD11572"/>
    </row>
    <row r="11573" spans="1:56" s="4" customFormat="1" x14ac:dyDescent="0.2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  <c r="AF11573"/>
      <c r="AG11573"/>
      <c r="AH11573"/>
      <c r="AI11573"/>
      <c r="AJ11573"/>
      <c r="AK11573"/>
      <c r="AL11573"/>
      <c r="AM11573"/>
      <c r="AN11573"/>
      <c r="AO11573"/>
      <c r="AP11573"/>
      <c r="AQ11573"/>
      <c r="AR11573"/>
      <c r="AS11573"/>
      <c r="AT11573"/>
      <c r="AU11573"/>
      <c r="AV11573"/>
      <c r="AW11573"/>
      <c r="AX11573"/>
      <c r="AY11573"/>
      <c r="AZ11573"/>
      <c r="BA11573"/>
      <c r="BB11573"/>
      <c r="BC11573"/>
      <c r="BD11573"/>
    </row>
    <row r="11574" spans="1:56" s="4" customFormat="1" x14ac:dyDescent="0.2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  <c r="AF11574"/>
      <c r="AG11574"/>
      <c r="AH11574"/>
      <c r="AI11574"/>
      <c r="AJ11574"/>
      <c r="AK11574"/>
      <c r="AL11574"/>
      <c r="AM11574"/>
      <c r="AN11574"/>
      <c r="AO11574"/>
      <c r="AP11574"/>
      <c r="AQ11574"/>
      <c r="AR11574"/>
      <c r="AS11574"/>
      <c r="AT11574"/>
      <c r="AU11574"/>
      <c r="AV11574"/>
      <c r="AW11574"/>
      <c r="AX11574"/>
      <c r="AY11574"/>
      <c r="AZ11574"/>
      <c r="BA11574"/>
      <c r="BB11574"/>
      <c r="BC11574"/>
      <c r="BD11574"/>
    </row>
    <row r="11575" spans="1:56" s="4" customFormat="1" x14ac:dyDescent="0.2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  <c r="AF11575"/>
      <c r="AG11575"/>
      <c r="AH11575"/>
      <c r="AI11575"/>
      <c r="AJ11575"/>
      <c r="AK11575"/>
      <c r="AL11575"/>
      <c r="AM11575"/>
      <c r="AN11575"/>
      <c r="AO11575"/>
      <c r="AP11575"/>
      <c r="AQ11575"/>
      <c r="AR11575"/>
      <c r="AS11575"/>
      <c r="AT11575"/>
      <c r="AU11575"/>
      <c r="AV11575"/>
      <c r="AW11575"/>
      <c r="AX11575"/>
      <c r="AY11575"/>
      <c r="AZ11575"/>
      <c r="BA11575"/>
      <c r="BB11575"/>
      <c r="BC11575"/>
      <c r="BD11575"/>
    </row>
    <row r="11576" spans="1:56" s="4" customFormat="1" x14ac:dyDescent="0.2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  <c r="AF11576"/>
      <c r="AG11576"/>
      <c r="AH11576"/>
      <c r="AI11576"/>
      <c r="AJ11576"/>
      <c r="AK11576"/>
      <c r="AL11576"/>
      <c r="AM11576"/>
      <c r="AN11576"/>
      <c r="AO11576"/>
      <c r="AP11576"/>
      <c r="AQ11576"/>
      <c r="AR11576"/>
      <c r="AS11576"/>
      <c r="AT11576"/>
      <c r="AU11576"/>
      <c r="AV11576"/>
      <c r="AW11576"/>
      <c r="AX11576"/>
      <c r="AY11576"/>
      <c r="AZ11576"/>
      <c r="BA11576"/>
      <c r="BB11576"/>
      <c r="BC11576"/>
      <c r="BD11576"/>
    </row>
    <row r="11577" spans="1:56" s="4" customFormat="1" x14ac:dyDescent="0.2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  <c r="AF11577"/>
      <c r="AG11577"/>
      <c r="AH11577"/>
      <c r="AI11577"/>
      <c r="AJ11577"/>
      <c r="AK11577"/>
      <c r="AL11577"/>
      <c r="AM11577"/>
      <c r="AN11577"/>
      <c r="AO11577"/>
      <c r="AP11577"/>
      <c r="AQ11577"/>
      <c r="AR11577"/>
      <c r="AS11577"/>
      <c r="AT11577"/>
      <c r="AU11577"/>
      <c r="AV11577"/>
      <c r="AW11577"/>
      <c r="AX11577"/>
      <c r="AY11577"/>
      <c r="AZ11577"/>
      <c r="BA11577"/>
      <c r="BB11577"/>
      <c r="BC11577"/>
      <c r="BD11577"/>
    </row>
    <row r="11578" spans="1:56" s="4" customFormat="1" x14ac:dyDescent="0.2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  <c r="AF11578"/>
      <c r="AG11578"/>
      <c r="AH11578"/>
      <c r="AI11578"/>
      <c r="AJ11578"/>
      <c r="AK11578"/>
      <c r="AL11578"/>
      <c r="AM11578"/>
      <c r="AN11578"/>
      <c r="AO11578"/>
      <c r="AP11578"/>
      <c r="AQ11578"/>
      <c r="AR11578"/>
      <c r="AS11578"/>
      <c r="AT11578"/>
      <c r="AU11578"/>
      <c r="AV11578"/>
      <c r="AW11578"/>
      <c r="AX11578"/>
      <c r="AY11578"/>
      <c r="AZ11578"/>
      <c r="BA11578"/>
      <c r="BB11578"/>
      <c r="BC11578"/>
      <c r="BD11578"/>
    </row>
    <row r="11579" spans="1:56" s="4" customFormat="1" x14ac:dyDescent="0.2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  <c r="AF11579"/>
      <c r="AG11579"/>
      <c r="AH11579"/>
      <c r="AI11579"/>
      <c r="AJ11579"/>
      <c r="AK11579"/>
      <c r="AL11579"/>
      <c r="AM11579"/>
      <c r="AN11579"/>
      <c r="AO11579"/>
      <c r="AP11579"/>
      <c r="AQ11579"/>
      <c r="AR11579"/>
      <c r="AS11579"/>
      <c r="AT11579"/>
      <c r="AU11579"/>
      <c r="AV11579"/>
      <c r="AW11579"/>
      <c r="AX11579"/>
      <c r="AY11579"/>
      <c r="AZ11579"/>
      <c r="BA11579"/>
      <c r="BB11579"/>
      <c r="BC11579"/>
      <c r="BD11579"/>
    </row>
    <row r="11580" spans="1:56" s="4" customFormat="1" x14ac:dyDescent="0.2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  <c r="AF11580"/>
      <c r="AG11580"/>
      <c r="AH11580"/>
      <c r="AI11580"/>
      <c r="AJ11580"/>
      <c r="AK11580"/>
      <c r="AL11580"/>
      <c r="AM11580"/>
      <c r="AN11580"/>
      <c r="AO11580"/>
      <c r="AP11580"/>
      <c r="AQ11580"/>
      <c r="AR11580"/>
      <c r="AS11580"/>
      <c r="AT11580"/>
      <c r="AU11580"/>
      <c r="AV11580"/>
      <c r="AW11580"/>
      <c r="AX11580"/>
      <c r="AY11580"/>
      <c r="AZ11580"/>
      <c r="BA11580"/>
      <c r="BB11580"/>
      <c r="BC11580"/>
      <c r="BD11580"/>
    </row>
    <row r="11581" spans="1:56" s="4" customFormat="1" x14ac:dyDescent="0.2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  <c r="AF11581"/>
      <c r="AG11581"/>
      <c r="AH11581"/>
      <c r="AI11581"/>
      <c r="AJ11581"/>
      <c r="AK11581"/>
      <c r="AL11581"/>
      <c r="AM11581"/>
      <c r="AN11581"/>
      <c r="AO11581"/>
      <c r="AP11581"/>
      <c r="AQ11581"/>
      <c r="AR11581"/>
      <c r="AS11581"/>
      <c r="AT11581"/>
      <c r="AU11581"/>
      <c r="AV11581"/>
      <c r="AW11581"/>
      <c r="AX11581"/>
      <c r="AY11581"/>
      <c r="AZ11581"/>
      <c r="BA11581"/>
      <c r="BB11581"/>
      <c r="BC11581"/>
      <c r="BD11581"/>
    </row>
    <row r="11582" spans="1:56" s="4" customFormat="1" x14ac:dyDescent="0.2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  <c r="AF11582"/>
      <c r="AG11582"/>
      <c r="AH11582"/>
      <c r="AI11582"/>
      <c r="AJ11582"/>
      <c r="AK11582"/>
      <c r="AL11582"/>
      <c r="AM11582"/>
      <c r="AN11582"/>
      <c r="AO11582"/>
      <c r="AP11582"/>
      <c r="AQ11582"/>
      <c r="AR11582"/>
      <c r="AS11582"/>
      <c r="AT11582"/>
      <c r="AU11582"/>
      <c r="AV11582"/>
      <c r="AW11582"/>
      <c r="AX11582"/>
      <c r="AY11582"/>
      <c r="AZ11582"/>
      <c r="BA11582"/>
      <c r="BB11582"/>
      <c r="BC11582"/>
      <c r="BD11582"/>
    </row>
    <row r="11583" spans="1:56" s="4" customFormat="1" x14ac:dyDescent="0.2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  <c r="AF11583"/>
      <c r="AG11583"/>
      <c r="AH11583"/>
      <c r="AI11583"/>
      <c r="AJ11583"/>
      <c r="AK11583"/>
      <c r="AL11583"/>
      <c r="AM11583"/>
      <c r="AN11583"/>
      <c r="AO11583"/>
      <c r="AP11583"/>
      <c r="AQ11583"/>
      <c r="AR11583"/>
      <c r="AS11583"/>
      <c r="AT11583"/>
      <c r="AU11583"/>
      <c r="AV11583"/>
      <c r="AW11583"/>
      <c r="AX11583"/>
      <c r="AY11583"/>
      <c r="AZ11583"/>
      <c r="BA11583"/>
      <c r="BB11583"/>
      <c r="BC11583"/>
      <c r="BD11583"/>
    </row>
    <row r="11584" spans="1:56" s="4" customFormat="1" x14ac:dyDescent="0.2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  <c r="AF11584"/>
      <c r="AG11584"/>
      <c r="AH11584"/>
      <c r="AI11584"/>
      <c r="AJ11584"/>
      <c r="AK11584"/>
      <c r="AL11584"/>
      <c r="AM11584"/>
      <c r="AN11584"/>
      <c r="AO11584"/>
      <c r="AP11584"/>
      <c r="AQ11584"/>
      <c r="AR11584"/>
      <c r="AS11584"/>
      <c r="AT11584"/>
      <c r="AU11584"/>
      <c r="AV11584"/>
      <c r="AW11584"/>
      <c r="AX11584"/>
      <c r="AY11584"/>
      <c r="AZ11584"/>
      <c r="BA11584"/>
      <c r="BB11584"/>
      <c r="BC11584"/>
      <c r="BD11584"/>
    </row>
    <row r="11585" spans="1:56" s="4" customFormat="1" x14ac:dyDescent="0.2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  <c r="AF11585"/>
      <c r="AG11585"/>
      <c r="AH11585"/>
      <c r="AI11585"/>
      <c r="AJ11585"/>
      <c r="AK11585"/>
      <c r="AL11585"/>
      <c r="AM11585"/>
      <c r="AN11585"/>
      <c r="AO11585"/>
      <c r="AP11585"/>
      <c r="AQ11585"/>
      <c r="AR11585"/>
      <c r="AS11585"/>
      <c r="AT11585"/>
      <c r="AU11585"/>
      <c r="AV11585"/>
      <c r="AW11585"/>
      <c r="AX11585"/>
      <c r="AY11585"/>
      <c r="AZ11585"/>
      <c r="BA11585"/>
      <c r="BB11585"/>
      <c r="BC11585"/>
      <c r="BD11585"/>
    </row>
    <row r="11586" spans="1:56" s="4" customFormat="1" x14ac:dyDescent="0.2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  <c r="AF11586"/>
      <c r="AG11586"/>
      <c r="AH11586"/>
      <c r="AI11586"/>
      <c r="AJ11586"/>
      <c r="AK11586"/>
      <c r="AL11586"/>
      <c r="AM11586"/>
      <c r="AN11586"/>
      <c r="AO11586"/>
      <c r="AP11586"/>
      <c r="AQ11586"/>
      <c r="AR11586"/>
      <c r="AS11586"/>
      <c r="AT11586"/>
      <c r="AU11586"/>
      <c r="AV11586"/>
      <c r="AW11586"/>
      <c r="AX11586"/>
      <c r="AY11586"/>
      <c r="AZ11586"/>
      <c r="BA11586"/>
      <c r="BB11586"/>
      <c r="BC11586"/>
      <c r="BD11586"/>
    </row>
    <row r="11587" spans="1:56" s="4" customFormat="1" x14ac:dyDescent="0.2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  <c r="AF11587"/>
      <c r="AG11587"/>
      <c r="AH11587"/>
      <c r="AI11587"/>
      <c r="AJ11587"/>
      <c r="AK11587"/>
      <c r="AL11587"/>
      <c r="AM11587"/>
      <c r="AN11587"/>
      <c r="AO11587"/>
      <c r="AP11587"/>
      <c r="AQ11587"/>
      <c r="AR11587"/>
      <c r="AS11587"/>
      <c r="AT11587"/>
      <c r="AU11587"/>
      <c r="AV11587"/>
      <c r="AW11587"/>
      <c r="AX11587"/>
      <c r="AY11587"/>
      <c r="AZ11587"/>
      <c r="BA11587"/>
      <c r="BB11587"/>
      <c r="BC11587"/>
      <c r="BD11587"/>
    </row>
    <row r="11588" spans="1:56" s="4" customFormat="1" x14ac:dyDescent="0.2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  <c r="AE11588"/>
      <c r="AF11588"/>
      <c r="AG11588"/>
      <c r="AH11588"/>
      <c r="AI11588"/>
      <c r="AJ11588"/>
      <c r="AK11588"/>
      <c r="AL11588"/>
      <c r="AM11588"/>
      <c r="AN11588"/>
      <c r="AO11588"/>
      <c r="AP11588"/>
      <c r="AQ11588"/>
      <c r="AR11588"/>
      <c r="AS11588"/>
      <c r="AT11588"/>
      <c r="AU11588"/>
      <c r="AV11588"/>
      <c r="AW11588"/>
      <c r="AX11588"/>
      <c r="AY11588"/>
      <c r="AZ11588"/>
      <c r="BA11588"/>
      <c r="BB11588"/>
      <c r="BC11588"/>
      <c r="BD11588"/>
    </row>
    <row r="11589" spans="1:56" s="4" customFormat="1" x14ac:dyDescent="0.2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  <c r="AF11589"/>
      <c r="AG11589"/>
      <c r="AH11589"/>
      <c r="AI11589"/>
      <c r="AJ11589"/>
      <c r="AK11589"/>
      <c r="AL11589"/>
      <c r="AM11589"/>
      <c r="AN11589"/>
      <c r="AO11589"/>
      <c r="AP11589"/>
      <c r="AQ11589"/>
      <c r="AR11589"/>
      <c r="AS11589"/>
      <c r="AT11589"/>
      <c r="AU11589"/>
      <c r="AV11589"/>
      <c r="AW11589"/>
      <c r="AX11589"/>
      <c r="AY11589"/>
      <c r="AZ11589"/>
      <c r="BA11589"/>
      <c r="BB11589"/>
      <c r="BC11589"/>
      <c r="BD11589"/>
    </row>
    <row r="11590" spans="1:56" s="4" customFormat="1" x14ac:dyDescent="0.2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  <c r="AF11590"/>
      <c r="AG11590"/>
      <c r="AH11590"/>
      <c r="AI11590"/>
      <c r="AJ11590"/>
      <c r="AK11590"/>
      <c r="AL11590"/>
      <c r="AM11590"/>
      <c r="AN11590"/>
      <c r="AO11590"/>
      <c r="AP11590"/>
      <c r="AQ11590"/>
      <c r="AR11590"/>
      <c r="AS11590"/>
      <c r="AT11590"/>
      <c r="AU11590"/>
      <c r="AV11590"/>
      <c r="AW11590"/>
      <c r="AX11590"/>
      <c r="AY11590"/>
      <c r="AZ11590"/>
      <c r="BA11590"/>
      <c r="BB11590"/>
      <c r="BC11590"/>
      <c r="BD11590"/>
    </row>
    <row r="11591" spans="1:56" s="4" customFormat="1" x14ac:dyDescent="0.2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  <c r="AF11591"/>
      <c r="AG11591"/>
      <c r="AH11591"/>
      <c r="AI11591"/>
      <c r="AJ11591"/>
      <c r="AK11591"/>
      <c r="AL11591"/>
      <c r="AM11591"/>
      <c r="AN11591"/>
      <c r="AO11591"/>
      <c r="AP11591"/>
      <c r="AQ11591"/>
      <c r="AR11591"/>
      <c r="AS11591"/>
      <c r="AT11591"/>
      <c r="AU11591"/>
      <c r="AV11591"/>
      <c r="AW11591"/>
      <c r="AX11591"/>
      <c r="AY11591"/>
      <c r="AZ11591"/>
      <c r="BA11591"/>
      <c r="BB11591"/>
      <c r="BC11591"/>
      <c r="BD11591"/>
    </row>
    <row r="11592" spans="1:56" s="4" customFormat="1" x14ac:dyDescent="0.2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  <c r="AF11592"/>
      <c r="AG11592"/>
      <c r="AH11592"/>
      <c r="AI11592"/>
      <c r="AJ11592"/>
      <c r="AK11592"/>
      <c r="AL11592"/>
      <c r="AM11592"/>
      <c r="AN11592"/>
      <c r="AO11592"/>
      <c r="AP11592"/>
      <c r="AQ11592"/>
      <c r="AR11592"/>
      <c r="AS11592"/>
      <c r="AT11592"/>
      <c r="AU11592"/>
      <c r="AV11592"/>
      <c r="AW11592"/>
      <c r="AX11592"/>
      <c r="AY11592"/>
      <c r="AZ11592"/>
      <c r="BA11592"/>
      <c r="BB11592"/>
      <c r="BC11592"/>
      <c r="BD11592"/>
    </row>
    <row r="11593" spans="1:56" s="4" customFormat="1" x14ac:dyDescent="0.2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  <c r="AF11593"/>
      <c r="AG11593"/>
      <c r="AH11593"/>
      <c r="AI11593"/>
      <c r="AJ11593"/>
      <c r="AK11593"/>
      <c r="AL11593"/>
      <c r="AM11593"/>
      <c r="AN11593"/>
      <c r="AO11593"/>
      <c r="AP11593"/>
      <c r="AQ11593"/>
      <c r="AR11593"/>
      <c r="AS11593"/>
      <c r="AT11593"/>
      <c r="AU11593"/>
      <c r="AV11593"/>
      <c r="AW11593"/>
      <c r="AX11593"/>
      <c r="AY11593"/>
      <c r="AZ11593"/>
      <c r="BA11593"/>
      <c r="BB11593"/>
      <c r="BC11593"/>
      <c r="BD11593"/>
    </row>
    <row r="11594" spans="1:56" s="4" customFormat="1" x14ac:dyDescent="0.2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  <c r="AF11594"/>
      <c r="AG11594"/>
      <c r="AH11594"/>
      <c r="AI11594"/>
      <c r="AJ11594"/>
      <c r="AK11594"/>
      <c r="AL11594"/>
      <c r="AM11594"/>
      <c r="AN11594"/>
      <c r="AO11594"/>
      <c r="AP11594"/>
      <c r="AQ11594"/>
      <c r="AR11594"/>
      <c r="AS11594"/>
      <c r="AT11594"/>
      <c r="AU11594"/>
      <c r="AV11594"/>
      <c r="AW11594"/>
      <c r="AX11594"/>
      <c r="AY11594"/>
      <c r="AZ11594"/>
      <c r="BA11594"/>
      <c r="BB11594"/>
      <c r="BC11594"/>
      <c r="BD11594"/>
    </row>
    <row r="11595" spans="1:56" s="4" customFormat="1" x14ac:dyDescent="0.2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  <c r="AF11595"/>
      <c r="AG11595"/>
      <c r="AH11595"/>
      <c r="AI11595"/>
      <c r="AJ11595"/>
      <c r="AK11595"/>
      <c r="AL11595"/>
      <c r="AM11595"/>
      <c r="AN11595"/>
      <c r="AO11595"/>
      <c r="AP11595"/>
      <c r="AQ11595"/>
      <c r="AR11595"/>
      <c r="AS11595"/>
      <c r="AT11595"/>
      <c r="AU11595"/>
      <c r="AV11595"/>
      <c r="AW11595"/>
      <c r="AX11595"/>
      <c r="AY11595"/>
      <c r="AZ11595"/>
      <c r="BA11595"/>
      <c r="BB11595"/>
      <c r="BC11595"/>
      <c r="BD11595"/>
    </row>
    <row r="11596" spans="1:56" s="4" customFormat="1" x14ac:dyDescent="0.2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  <c r="AF11596"/>
      <c r="AG11596"/>
      <c r="AH11596"/>
      <c r="AI11596"/>
      <c r="AJ11596"/>
      <c r="AK11596"/>
      <c r="AL11596"/>
      <c r="AM11596"/>
      <c r="AN11596"/>
      <c r="AO11596"/>
      <c r="AP11596"/>
      <c r="AQ11596"/>
      <c r="AR11596"/>
      <c r="AS11596"/>
      <c r="AT11596"/>
      <c r="AU11596"/>
      <c r="AV11596"/>
      <c r="AW11596"/>
      <c r="AX11596"/>
      <c r="AY11596"/>
      <c r="AZ11596"/>
      <c r="BA11596"/>
      <c r="BB11596"/>
      <c r="BC11596"/>
      <c r="BD11596"/>
    </row>
    <row r="11597" spans="1:56" s="4" customFormat="1" x14ac:dyDescent="0.2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  <c r="AF11597"/>
      <c r="AG11597"/>
      <c r="AH11597"/>
      <c r="AI11597"/>
      <c r="AJ11597"/>
      <c r="AK11597"/>
      <c r="AL11597"/>
      <c r="AM11597"/>
      <c r="AN11597"/>
      <c r="AO11597"/>
      <c r="AP11597"/>
      <c r="AQ11597"/>
      <c r="AR11597"/>
      <c r="AS11597"/>
      <c r="AT11597"/>
      <c r="AU11597"/>
      <c r="AV11597"/>
      <c r="AW11597"/>
      <c r="AX11597"/>
      <c r="AY11597"/>
      <c r="AZ11597"/>
      <c r="BA11597"/>
      <c r="BB11597"/>
      <c r="BC11597"/>
      <c r="BD11597"/>
    </row>
    <row r="11598" spans="1:56" s="4" customFormat="1" x14ac:dyDescent="0.2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  <c r="AF11598"/>
      <c r="AG11598"/>
      <c r="AH11598"/>
      <c r="AI11598"/>
      <c r="AJ11598"/>
      <c r="AK11598"/>
      <c r="AL11598"/>
      <c r="AM11598"/>
      <c r="AN11598"/>
      <c r="AO11598"/>
      <c r="AP11598"/>
      <c r="AQ11598"/>
      <c r="AR11598"/>
      <c r="AS11598"/>
      <c r="AT11598"/>
      <c r="AU11598"/>
      <c r="AV11598"/>
      <c r="AW11598"/>
      <c r="AX11598"/>
      <c r="AY11598"/>
      <c r="AZ11598"/>
      <c r="BA11598"/>
      <c r="BB11598"/>
      <c r="BC11598"/>
      <c r="BD11598"/>
    </row>
    <row r="11599" spans="1:56" s="4" customFormat="1" x14ac:dyDescent="0.2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  <c r="AF11599"/>
      <c r="AG11599"/>
      <c r="AH11599"/>
      <c r="AI11599"/>
      <c r="AJ11599"/>
      <c r="AK11599"/>
      <c r="AL11599"/>
      <c r="AM11599"/>
      <c r="AN11599"/>
      <c r="AO11599"/>
      <c r="AP11599"/>
      <c r="AQ11599"/>
      <c r="AR11599"/>
      <c r="AS11599"/>
      <c r="AT11599"/>
      <c r="AU11599"/>
      <c r="AV11599"/>
      <c r="AW11599"/>
      <c r="AX11599"/>
      <c r="AY11599"/>
      <c r="AZ11599"/>
      <c r="BA11599"/>
      <c r="BB11599"/>
      <c r="BC11599"/>
      <c r="BD11599"/>
    </row>
    <row r="11600" spans="1:56" s="4" customFormat="1" x14ac:dyDescent="0.2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  <c r="AF11600"/>
      <c r="AG11600"/>
      <c r="AH11600"/>
      <c r="AI11600"/>
      <c r="AJ11600"/>
      <c r="AK11600"/>
      <c r="AL11600"/>
      <c r="AM11600"/>
      <c r="AN11600"/>
      <c r="AO11600"/>
      <c r="AP11600"/>
      <c r="AQ11600"/>
      <c r="AR11600"/>
      <c r="AS11600"/>
      <c r="AT11600"/>
      <c r="AU11600"/>
      <c r="AV11600"/>
      <c r="AW11600"/>
      <c r="AX11600"/>
      <c r="AY11600"/>
      <c r="AZ11600"/>
      <c r="BA11600"/>
      <c r="BB11600"/>
      <c r="BC11600"/>
      <c r="BD11600"/>
    </row>
    <row r="11601" spans="1:56" s="4" customFormat="1" x14ac:dyDescent="0.2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  <c r="AF11601"/>
      <c r="AG11601"/>
      <c r="AH11601"/>
      <c r="AI11601"/>
      <c r="AJ11601"/>
      <c r="AK11601"/>
      <c r="AL11601"/>
      <c r="AM11601"/>
      <c r="AN11601"/>
      <c r="AO11601"/>
      <c r="AP11601"/>
      <c r="AQ11601"/>
      <c r="AR11601"/>
      <c r="AS11601"/>
      <c r="AT11601"/>
      <c r="AU11601"/>
      <c r="AV11601"/>
      <c r="AW11601"/>
      <c r="AX11601"/>
      <c r="AY11601"/>
      <c r="AZ11601"/>
      <c r="BA11601"/>
      <c r="BB11601"/>
      <c r="BC11601"/>
      <c r="BD11601"/>
    </row>
    <row r="11602" spans="1:56" s="4" customFormat="1" x14ac:dyDescent="0.2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  <c r="AF11602"/>
      <c r="AG11602"/>
      <c r="AH11602"/>
      <c r="AI11602"/>
      <c r="AJ11602"/>
      <c r="AK11602"/>
      <c r="AL11602"/>
      <c r="AM11602"/>
      <c r="AN11602"/>
      <c r="AO11602"/>
      <c r="AP11602"/>
      <c r="AQ11602"/>
      <c r="AR11602"/>
      <c r="AS11602"/>
      <c r="AT11602"/>
      <c r="AU11602"/>
      <c r="AV11602"/>
      <c r="AW11602"/>
      <c r="AX11602"/>
      <c r="AY11602"/>
      <c r="AZ11602"/>
      <c r="BA11602"/>
      <c r="BB11602"/>
      <c r="BC11602"/>
      <c r="BD11602"/>
    </row>
    <row r="11603" spans="1:56" s="4" customFormat="1" x14ac:dyDescent="0.2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  <c r="AF11603"/>
      <c r="AG11603"/>
      <c r="AH11603"/>
      <c r="AI11603"/>
      <c r="AJ11603"/>
      <c r="AK11603"/>
      <c r="AL11603"/>
      <c r="AM11603"/>
      <c r="AN11603"/>
      <c r="AO11603"/>
      <c r="AP11603"/>
      <c r="AQ11603"/>
      <c r="AR11603"/>
      <c r="AS11603"/>
      <c r="AT11603"/>
      <c r="AU11603"/>
      <c r="AV11603"/>
      <c r="AW11603"/>
      <c r="AX11603"/>
      <c r="AY11603"/>
      <c r="AZ11603"/>
      <c r="BA11603"/>
      <c r="BB11603"/>
      <c r="BC11603"/>
      <c r="BD11603"/>
    </row>
    <row r="11604" spans="1:56" s="4" customFormat="1" x14ac:dyDescent="0.2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  <c r="AF11604"/>
      <c r="AG11604"/>
      <c r="AH11604"/>
      <c r="AI11604"/>
      <c r="AJ11604"/>
      <c r="AK11604"/>
      <c r="AL11604"/>
      <c r="AM11604"/>
      <c r="AN11604"/>
      <c r="AO11604"/>
      <c r="AP11604"/>
      <c r="AQ11604"/>
      <c r="AR11604"/>
      <c r="AS11604"/>
      <c r="AT11604"/>
      <c r="AU11604"/>
      <c r="AV11604"/>
      <c r="AW11604"/>
      <c r="AX11604"/>
      <c r="AY11604"/>
      <c r="AZ11604"/>
      <c r="BA11604"/>
      <c r="BB11604"/>
      <c r="BC11604"/>
      <c r="BD11604"/>
    </row>
    <row r="11605" spans="1:56" s="4" customFormat="1" x14ac:dyDescent="0.2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  <c r="AF11605"/>
      <c r="AG11605"/>
      <c r="AH11605"/>
      <c r="AI11605"/>
      <c r="AJ11605"/>
      <c r="AK11605"/>
      <c r="AL11605"/>
      <c r="AM11605"/>
      <c r="AN11605"/>
      <c r="AO11605"/>
      <c r="AP11605"/>
      <c r="AQ11605"/>
      <c r="AR11605"/>
      <c r="AS11605"/>
      <c r="AT11605"/>
      <c r="AU11605"/>
      <c r="AV11605"/>
      <c r="AW11605"/>
      <c r="AX11605"/>
      <c r="AY11605"/>
      <c r="AZ11605"/>
      <c r="BA11605"/>
      <c r="BB11605"/>
      <c r="BC11605"/>
      <c r="BD11605"/>
    </row>
    <row r="11606" spans="1:56" s="4" customFormat="1" x14ac:dyDescent="0.2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  <c r="AF11606"/>
      <c r="AG11606"/>
      <c r="AH11606"/>
      <c r="AI11606"/>
      <c r="AJ11606"/>
      <c r="AK11606"/>
      <c r="AL11606"/>
      <c r="AM11606"/>
      <c r="AN11606"/>
      <c r="AO11606"/>
      <c r="AP11606"/>
      <c r="AQ11606"/>
      <c r="AR11606"/>
      <c r="AS11606"/>
      <c r="AT11606"/>
      <c r="AU11606"/>
      <c r="AV11606"/>
      <c r="AW11606"/>
      <c r="AX11606"/>
      <c r="AY11606"/>
      <c r="AZ11606"/>
      <c r="BA11606"/>
      <c r="BB11606"/>
      <c r="BC11606"/>
      <c r="BD11606"/>
    </row>
    <row r="11607" spans="1:56" s="4" customFormat="1" x14ac:dyDescent="0.2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  <c r="AF11607"/>
      <c r="AG11607"/>
      <c r="AH11607"/>
      <c r="AI11607"/>
      <c r="AJ11607"/>
      <c r="AK11607"/>
      <c r="AL11607"/>
      <c r="AM11607"/>
      <c r="AN11607"/>
      <c r="AO11607"/>
      <c r="AP11607"/>
      <c r="AQ11607"/>
      <c r="AR11607"/>
      <c r="AS11607"/>
      <c r="AT11607"/>
      <c r="AU11607"/>
      <c r="AV11607"/>
      <c r="AW11607"/>
      <c r="AX11607"/>
      <c r="AY11607"/>
      <c r="AZ11607"/>
      <c r="BA11607"/>
      <c r="BB11607"/>
      <c r="BC11607"/>
      <c r="BD11607"/>
    </row>
    <row r="11608" spans="1:56" s="4" customFormat="1" x14ac:dyDescent="0.2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  <c r="AF11608"/>
      <c r="AG11608"/>
      <c r="AH11608"/>
      <c r="AI11608"/>
      <c r="AJ11608"/>
      <c r="AK11608"/>
      <c r="AL11608"/>
      <c r="AM11608"/>
      <c r="AN11608"/>
      <c r="AO11608"/>
      <c r="AP11608"/>
      <c r="AQ11608"/>
      <c r="AR11608"/>
      <c r="AS11608"/>
      <c r="AT11608"/>
      <c r="AU11608"/>
      <c r="AV11608"/>
      <c r="AW11608"/>
      <c r="AX11608"/>
      <c r="AY11608"/>
      <c r="AZ11608"/>
      <c r="BA11608"/>
      <c r="BB11608"/>
      <c r="BC11608"/>
      <c r="BD11608"/>
    </row>
    <row r="11609" spans="1:56" s="4" customFormat="1" x14ac:dyDescent="0.2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  <c r="AF11609"/>
      <c r="AG11609"/>
      <c r="AH11609"/>
      <c r="AI11609"/>
      <c r="AJ11609"/>
      <c r="AK11609"/>
      <c r="AL11609"/>
      <c r="AM11609"/>
      <c r="AN11609"/>
      <c r="AO11609"/>
      <c r="AP11609"/>
      <c r="AQ11609"/>
      <c r="AR11609"/>
      <c r="AS11609"/>
      <c r="AT11609"/>
      <c r="AU11609"/>
      <c r="AV11609"/>
      <c r="AW11609"/>
      <c r="AX11609"/>
      <c r="AY11609"/>
      <c r="AZ11609"/>
      <c r="BA11609"/>
      <c r="BB11609"/>
      <c r="BC11609"/>
      <c r="BD11609"/>
    </row>
    <row r="11610" spans="1:56" s="4" customFormat="1" x14ac:dyDescent="0.2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  <c r="AF11610"/>
      <c r="AG11610"/>
      <c r="AH11610"/>
      <c r="AI11610"/>
      <c r="AJ11610"/>
      <c r="AK11610"/>
      <c r="AL11610"/>
      <c r="AM11610"/>
      <c r="AN11610"/>
      <c r="AO11610"/>
      <c r="AP11610"/>
      <c r="AQ11610"/>
      <c r="AR11610"/>
      <c r="AS11610"/>
      <c r="AT11610"/>
      <c r="AU11610"/>
      <c r="AV11610"/>
      <c r="AW11610"/>
      <c r="AX11610"/>
      <c r="AY11610"/>
      <c r="AZ11610"/>
      <c r="BA11610"/>
      <c r="BB11610"/>
      <c r="BC11610"/>
      <c r="BD11610"/>
    </row>
    <row r="11611" spans="1:56" s="4" customFormat="1" x14ac:dyDescent="0.2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  <c r="AF11611"/>
      <c r="AG11611"/>
      <c r="AH11611"/>
      <c r="AI11611"/>
      <c r="AJ11611"/>
      <c r="AK11611"/>
      <c r="AL11611"/>
      <c r="AM11611"/>
      <c r="AN11611"/>
      <c r="AO11611"/>
      <c r="AP11611"/>
      <c r="AQ11611"/>
      <c r="AR11611"/>
      <c r="AS11611"/>
      <c r="AT11611"/>
      <c r="AU11611"/>
      <c r="AV11611"/>
      <c r="AW11611"/>
      <c r="AX11611"/>
      <c r="AY11611"/>
      <c r="AZ11611"/>
      <c r="BA11611"/>
      <c r="BB11611"/>
      <c r="BC11611"/>
      <c r="BD11611"/>
    </row>
    <row r="11612" spans="1:56" s="4" customFormat="1" x14ac:dyDescent="0.2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  <c r="AF11612"/>
      <c r="AG11612"/>
      <c r="AH11612"/>
      <c r="AI11612"/>
      <c r="AJ11612"/>
      <c r="AK11612"/>
      <c r="AL11612"/>
      <c r="AM11612"/>
      <c r="AN11612"/>
      <c r="AO11612"/>
      <c r="AP11612"/>
      <c r="AQ11612"/>
      <c r="AR11612"/>
      <c r="AS11612"/>
      <c r="AT11612"/>
      <c r="AU11612"/>
      <c r="AV11612"/>
      <c r="AW11612"/>
      <c r="AX11612"/>
      <c r="AY11612"/>
      <c r="AZ11612"/>
      <c r="BA11612"/>
      <c r="BB11612"/>
      <c r="BC11612"/>
      <c r="BD11612"/>
    </row>
    <row r="11613" spans="1:56" s="4" customFormat="1" x14ac:dyDescent="0.2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  <c r="AE11613"/>
      <c r="AF11613"/>
      <c r="AG11613"/>
      <c r="AH11613"/>
      <c r="AI11613"/>
      <c r="AJ11613"/>
      <c r="AK11613"/>
      <c r="AL11613"/>
      <c r="AM11613"/>
      <c r="AN11613"/>
      <c r="AO11613"/>
      <c r="AP11613"/>
      <c r="AQ11613"/>
      <c r="AR11613"/>
      <c r="AS11613"/>
      <c r="AT11613"/>
      <c r="AU11613"/>
      <c r="AV11613"/>
      <c r="AW11613"/>
      <c r="AX11613"/>
      <c r="AY11613"/>
      <c r="AZ11613"/>
      <c r="BA11613"/>
      <c r="BB11613"/>
      <c r="BC11613"/>
      <c r="BD11613"/>
    </row>
    <row r="11614" spans="1:56" s="4" customFormat="1" x14ac:dyDescent="0.2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  <c r="AF11614"/>
      <c r="AG11614"/>
      <c r="AH11614"/>
      <c r="AI11614"/>
      <c r="AJ11614"/>
      <c r="AK11614"/>
      <c r="AL11614"/>
      <c r="AM11614"/>
      <c r="AN11614"/>
      <c r="AO11614"/>
      <c r="AP11614"/>
      <c r="AQ11614"/>
      <c r="AR11614"/>
      <c r="AS11614"/>
      <c r="AT11614"/>
      <c r="AU11614"/>
      <c r="AV11614"/>
      <c r="AW11614"/>
      <c r="AX11614"/>
      <c r="AY11614"/>
      <c r="AZ11614"/>
      <c r="BA11614"/>
      <c r="BB11614"/>
      <c r="BC11614"/>
      <c r="BD11614"/>
    </row>
    <row r="11615" spans="1:56" s="4" customFormat="1" x14ac:dyDescent="0.2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  <c r="AF11615"/>
      <c r="AG11615"/>
      <c r="AH11615"/>
      <c r="AI11615"/>
      <c r="AJ11615"/>
      <c r="AK11615"/>
      <c r="AL11615"/>
      <c r="AM11615"/>
      <c r="AN11615"/>
      <c r="AO11615"/>
      <c r="AP11615"/>
      <c r="AQ11615"/>
      <c r="AR11615"/>
      <c r="AS11615"/>
      <c r="AT11615"/>
      <c r="AU11615"/>
      <c r="AV11615"/>
      <c r="AW11615"/>
      <c r="AX11615"/>
      <c r="AY11615"/>
      <c r="AZ11615"/>
      <c r="BA11615"/>
      <c r="BB11615"/>
      <c r="BC11615"/>
      <c r="BD11615"/>
    </row>
    <row r="11616" spans="1:56" s="4" customFormat="1" x14ac:dyDescent="0.2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  <c r="AF11616"/>
      <c r="AG11616"/>
      <c r="AH11616"/>
      <c r="AI11616"/>
      <c r="AJ11616"/>
      <c r="AK11616"/>
      <c r="AL11616"/>
      <c r="AM11616"/>
      <c r="AN11616"/>
      <c r="AO11616"/>
      <c r="AP11616"/>
      <c r="AQ11616"/>
      <c r="AR11616"/>
      <c r="AS11616"/>
      <c r="AT11616"/>
      <c r="AU11616"/>
      <c r="AV11616"/>
      <c r="AW11616"/>
      <c r="AX11616"/>
      <c r="AY11616"/>
      <c r="AZ11616"/>
      <c r="BA11616"/>
      <c r="BB11616"/>
      <c r="BC11616"/>
      <c r="BD11616"/>
    </row>
    <row r="11617" spans="1:56" s="4" customFormat="1" x14ac:dyDescent="0.2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  <c r="AF11617"/>
      <c r="AG11617"/>
      <c r="AH11617"/>
      <c r="AI11617"/>
      <c r="AJ11617"/>
      <c r="AK11617"/>
      <c r="AL11617"/>
      <c r="AM11617"/>
      <c r="AN11617"/>
      <c r="AO11617"/>
      <c r="AP11617"/>
      <c r="AQ11617"/>
      <c r="AR11617"/>
      <c r="AS11617"/>
      <c r="AT11617"/>
      <c r="AU11617"/>
      <c r="AV11617"/>
      <c r="AW11617"/>
      <c r="AX11617"/>
      <c r="AY11617"/>
      <c r="AZ11617"/>
      <c r="BA11617"/>
      <c r="BB11617"/>
      <c r="BC11617"/>
      <c r="BD11617"/>
    </row>
    <row r="11618" spans="1:56" s="4" customFormat="1" x14ac:dyDescent="0.2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  <c r="AF11618"/>
      <c r="AG11618"/>
      <c r="AH11618"/>
      <c r="AI11618"/>
      <c r="AJ11618"/>
      <c r="AK11618"/>
      <c r="AL11618"/>
      <c r="AM11618"/>
      <c r="AN11618"/>
      <c r="AO11618"/>
      <c r="AP11618"/>
      <c r="AQ11618"/>
      <c r="AR11618"/>
      <c r="AS11618"/>
      <c r="AT11618"/>
      <c r="AU11618"/>
      <c r="AV11618"/>
      <c r="AW11618"/>
      <c r="AX11618"/>
      <c r="AY11618"/>
      <c r="AZ11618"/>
      <c r="BA11618"/>
      <c r="BB11618"/>
      <c r="BC11618"/>
      <c r="BD11618"/>
    </row>
    <row r="11619" spans="1:56" s="4" customFormat="1" x14ac:dyDescent="0.2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  <c r="AF11619"/>
      <c r="AG11619"/>
      <c r="AH11619"/>
      <c r="AI11619"/>
      <c r="AJ11619"/>
      <c r="AK11619"/>
      <c r="AL11619"/>
      <c r="AM11619"/>
      <c r="AN11619"/>
      <c r="AO11619"/>
      <c r="AP11619"/>
      <c r="AQ11619"/>
      <c r="AR11619"/>
      <c r="AS11619"/>
      <c r="AT11619"/>
      <c r="AU11619"/>
      <c r="AV11619"/>
      <c r="AW11619"/>
      <c r="AX11619"/>
      <c r="AY11619"/>
      <c r="AZ11619"/>
      <c r="BA11619"/>
      <c r="BB11619"/>
      <c r="BC11619"/>
      <c r="BD11619"/>
    </row>
    <row r="11620" spans="1:56" s="4" customFormat="1" x14ac:dyDescent="0.2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  <c r="AF11620"/>
      <c r="AG11620"/>
      <c r="AH11620"/>
      <c r="AI11620"/>
      <c r="AJ11620"/>
      <c r="AK11620"/>
      <c r="AL11620"/>
      <c r="AM11620"/>
      <c r="AN11620"/>
      <c r="AO11620"/>
      <c r="AP11620"/>
      <c r="AQ11620"/>
      <c r="AR11620"/>
      <c r="AS11620"/>
      <c r="AT11620"/>
      <c r="AU11620"/>
      <c r="AV11620"/>
      <c r="AW11620"/>
      <c r="AX11620"/>
      <c r="AY11620"/>
      <c r="AZ11620"/>
      <c r="BA11620"/>
      <c r="BB11620"/>
      <c r="BC11620"/>
      <c r="BD11620"/>
    </row>
    <row r="11621" spans="1:56" s="4" customFormat="1" x14ac:dyDescent="0.2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  <c r="AF11621"/>
      <c r="AG11621"/>
      <c r="AH11621"/>
      <c r="AI11621"/>
      <c r="AJ11621"/>
      <c r="AK11621"/>
      <c r="AL11621"/>
      <c r="AM11621"/>
      <c r="AN11621"/>
      <c r="AO11621"/>
      <c r="AP11621"/>
      <c r="AQ11621"/>
      <c r="AR11621"/>
      <c r="AS11621"/>
      <c r="AT11621"/>
      <c r="AU11621"/>
      <c r="AV11621"/>
      <c r="AW11621"/>
      <c r="AX11621"/>
      <c r="AY11621"/>
      <c r="AZ11621"/>
      <c r="BA11621"/>
      <c r="BB11621"/>
      <c r="BC11621"/>
      <c r="BD11621"/>
    </row>
    <row r="11622" spans="1:56" s="4" customFormat="1" x14ac:dyDescent="0.2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  <c r="AF11622"/>
      <c r="AG11622"/>
      <c r="AH11622"/>
      <c r="AI11622"/>
      <c r="AJ11622"/>
      <c r="AK11622"/>
      <c r="AL11622"/>
      <c r="AM11622"/>
      <c r="AN11622"/>
      <c r="AO11622"/>
      <c r="AP11622"/>
      <c r="AQ11622"/>
      <c r="AR11622"/>
      <c r="AS11622"/>
      <c r="AT11622"/>
      <c r="AU11622"/>
      <c r="AV11622"/>
      <c r="AW11622"/>
      <c r="AX11622"/>
      <c r="AY11622"/>
      <c r="AZ11622"/>
      <c r="BA11622"/>
      <c r="BB11622"/>
      <c r="BC11622"/>
      <c r="BD11622"/>
    </row>
    <row r="11623" spans="1:56" s="4" customFormat="1" x14ac:dyDescent="0.2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  <c r="AF11623"/>
      <c r="AG11623"/>
      <c r="AH11623"/>
      <c r="AI11623"/>
      <c r="AJ11623"/>
      <c r="AK11623"/>
      <c r="AL11623"/>
      <c r="AM11623"/>
      <c r="AN11623"/>
      <c r="AO11623"/>
      <c r="AP11623"/>
      <c r="AQ11623"/>
      <c r="AR11623"/>
      <c r="AS11623"/>
      <c r="AT11623"/>
      <c r="AU11623"/>
      <c r="AV11623"/>
      <c r="AW11623"/>
      <c r="AX11623"/>
      <c r="AY11623"/>
      <c r="AZ11623"/>
      <c r="BA11623"/>
      <c r="BB11623"/>
      <c r="BC11623"/>
      <c r="BD11623"/>
    </row>
    <row r="11624" spans="1:56" s="4" customFormat="1" x14ac:dyDescent="0.2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  <c r="AF11624"/>
      <c r="AG11624"/>
      <c r="AH11624"/>
      <c r="AI11624"/>
      <c r="AJ11624"/>
      <c r="AK11624"/>
      <c r="AL11624"/>
      <c r="AM11624"/>
      <c r="AN11624"/>
      <c r="AO11624"/>
      <c r="AP11624"/>
      <c r="AQ11624"/>
      <c r="AR11624"/>
      <c r="AS11624"/>
      <c r="AT11624"/>
      <c r="AU11624"/>
      <c r="AV11624"/>
      <c r="AW11624"/>
      <c r="AX11624"/>
      <c r="AY11624"/>
      <c r="AZ11624"/>
      <c r="BA11624"/>
      <c r="BB11624"/>
      <c r="BC11624"/>
      <c r="BD11624"/>
    </row>
    <row r="11625" spans="1:56" s="4" customFormat="1" x14ac:dyDescent="0.2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  <c r="AF11625"/>
      <c r="AG11625"/>
      <c r="AH11625"/>
      <c r="AI11625"/>
      <c r="AJ11625"/>
      <c r="AK11625"/>
      <c r="AL11625"/>
      <c r="AM11625"/>
      <c r="AN11625"/>
      <c r="AO11625"/>
      <c r="AP11625"/>
      <c r="AQ11625"/>
      <c r="AR11625"/>
      <c r="AS11625"/>
      <c r="AT11625"/>
      <c r="AU11625"/>
      <c r="AV11625"/>
      <c r="AW11625"/>
      <c r="AX11625"/>
      <c r="AY11625"/>
      <c r="AZ11625"/>
      <c r="BA11625"/>
      <c r="BB11625"/>
      <c r="BC11625"/>
      <c r="BD11625"/>
    </row>
    <row r="11626" spans="1:56" s="4" customFormat="1" x14ac:dyDescent="0.2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  <c r="AF11626"/>
      <c r="AG11626"/>
      <c r="AH11626"/>
      <c r="AI11626"/>
      <c r="AJ11626"/>
      <c r="AK11626"/>
      <c r="AL11626"/>
      <c r="AM11626"/>
      <c r="AN11626"/>
      <c r="AO11626"/>
      <c r="AP11626"/>
      <c r="AQ11626"/>
      <c r="AR11626"/>
      <c r="AS11626"/>
      <c r="AT11626"/>
      <c r="AU11626"/>
      <c r="AV11626"/>
      <c r="AW11626"/>
      <c r="AX11626"/>
      <c r="AY11626"/>
      <c r="AZ11626"/>
      <c r="BA11626"/>
      <c r="BB11626"/>
      <c r="BC11626"/>
      <c r="BD11626"/>
    </row>
    <row r="11627" spans="1:56" s="4" customFormat="1" x14ac:dyDescent="0.2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  <c r="AF11627"/>
      <c r="AG11627"/>
      <c r="AH11627"/>
      <c r="AI11627"/>
      <c r="AJ11627"/>
      <c r="AK11627"/>
      <c r="AL11627"/>
      <c r="AM11627"/>
      <c r="AN11627"/>
      <c r="AO11627"/>
      <c r="AP11627"/>
      <c r="AQ11627"/>
      <c r="AR11627"/>
      <c r="AS11627"/>
      <c r="AT11627"/>
      <c r="AU11627"/>
      <c r="AV11627"/>
      <c r="AW11627"/>
      <c r="AX11627"/>
      <c r="AY11627"/>
      <c r="AZ11627"/>
      <c r="BA11627"/>
      <c r="BB11627"/>
      <c r="BC11627"/>
      <c r="BD11627"/>
    </row>
    <row r="11628" spans="1:56" s="4" customFormat="1" x14ac:dyDescent="0.2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  <c r="AF11628"/>
      <c r="AG11628"/>
      <c r="AH11628"/>
      <c r="AI11628"/>
      <c r="AJ11628"/>
      <c r="AK11628"/>
      <c r="AL11628"/>
      <c r="AM11628"/>
      <c r="AN11628"/>
      <c r="AO11628"/>
      <c r="AP11628"/>
      <c r="AQ11628"/>
      <c r="AR11628"/>
      <c r="AS11628"/>
      <c r="AT11628"/>
      <c r="AU11628"/>
      <c r="AV11628"/>
      <c r="AW11628"/>
      <c r="AX11628"/>
      <c r="AY11628"/>
      <c r="AZ11628"/>
      <c r="BA11628"/>
      <c r="BB11628"/>
      <c r="BC11628"/>
      <c r="BD11628"/>
    </row>
    <row r="11629" spans="1:56" s="4" customFormat="1" x14ac:dyDescent="0.2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  <c r="AF11629"/>
      <c r="AG11629"/>
      <c r="AH11629"/>
      <c r="AI11629"/>
      <c r="AJ11629"/>
      <c r="AK11629"/>
      <c r="AL11629"/>
      <c r="AM11629"/>
      <c r="AN11629"/>
      <c r="AO11629"/>
      <c r="AP11629"/>
      <c r="AQ11629"/>
      <c r="AR11629"/>
      <c r="AS11629"/>
      <c r="AT11629"/>
      <c r="AU11629"/>
      <c r="AV11629"/>
      <c r="AW11629"/>
      <c r="AX11629"/>
      <c r="AY11629"/>
      <c r="AZ11629"/>
      <c r="BA11629"/>
      <c r="BB11629"/>
      <c r="BC11629"/>
      <c r="BD11629"/>
    </row>
    <row r="11630" spans="1:56" s="4" customFormat="1" x14ac:dyDescent="0.2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  <c r="AF11630"/>
      <c r="AG11630"/>
      <c r="AH11630"/>
      <c r="AI11630"/>
      <c r="AJ11630"/>
      <c r="AK11630"/>
      <c r="AL11630"/>
      <c r="AM11630"/>
      <c r="AN11630"/>
      <c r="AO11630"/>
      <c r="AP11630"/>
      <c r="AQ11630"/>
      <c r="AR11630"/>
      <c r="AS11630"/>
      <c r="AT11630"/>
      <c r="AU11630"/>
      <c r="AV11630"/>
      <c r="AW11630"/>
      <c r="AX11630"/>
      <c r="AY11630"/>
      <c r="AZ11630"/>
      <c r="BA11630"/>
      <c r="BB11630"/>
      <c r="BC11630"/>
      <c r="BD11630"/>
    </row>
    <row r="11631" spans="1:56" s="4" customFormat="1" x14ac:dyDescent="0.2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  <c r="AF11631"/>
      <c r="AG11631"/>
      <c r="AH11631"/>
      <c r="AI11631"/>
      <c r="AJ11631"/>
      <c r="AK11631"/>
      <c r="AL11631"/>
      <c r="AM11631"/>
      <c r="AN11631"/>
      <c r="AO11631"/>
      <c r="AP11631"/>
      <c r="AQ11631"/>
      <c r="AR11631"/>
      <c r="AS11631"/>
      <c r="AT11631"/>
      <c r="AU11631"/>
      <c r="AV11631"/>
      <c r="AW11631"/>
      <c r="AX11631"/>
      <c r="AY11631"/>
      <c r="AZ11631"/>
      <c r="BA11631"/>
      <c r="BB11631"/>
      <c r="BC11631"/>
      <c r="BD11631"/>
    </row>
    <row r="11632" spans="1:56" s="4" customFormat="1" x14ac:dyDescent="0.2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  <c r="AF11632"/>
      <c r="AG11632"/>
      <c r="AH11632"/>
      <c r="AI11632"/>
      <c r="AJ11632"/>
      <c r="AK11632"/>
      <c r="AL11632"/>
      <c r="AM11632"/>
      <c r="AN11632"/>
      <c r="AO11632"/>
      <c r="AP11632"/>
      <c r="AQ11632"/>
      <c r="AR11632"/>
      <c r="AS11632"/>
      <c r="AT11632"/>
      <c r="AU11632"/>
      <c r="AV11632"/>
      <c r="AW11632"/>
      <c r="AX11632"/>
      <c r="AY11632"/>
      <c r="AZ11632"/>
      <c r="BA11632"/>
      <c r="BB11632"/>
      <c r="BC11632"/>
      <c r="BD11632"/>
    </row>
    <row r="11633" spans="1:56" s="4" customFormat="1" x14ac:dyDescent="0.2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  <c r="AE11633"/>
      <c r="AF11633"/>
      <c r="AG11633"/>
      <c r="AH11633"/>
      <c r="AI11633"/>
      <c r="AJ11633"/>
      <c r="AK11633"/>
      <c r="AL11633"/>
      <c r="AM11633"/>
      <c r="AN11633"/>
      <c r="AO11633"/>
      <c r="AP11633"/>
      <c r="AQ11633"/>
      <c r="AR11633"/>
      <c r="AS11633"/>
      <c r="AT11633"/>
      <c r="AU11633"/>
      <c r="AV11633"/>
      <c r="AW11633"/>
      <c r="AX11633"/>
      <c r="AY11633"/>
      <c r="AZ11633"/>
      <c r="BA11633"/>
      <c r="BB11633"/>
      <c r="BC11633"/>
      <c r="BD11633"/>
    </row>
    <row r="11634" spans="1:56" s="4" customFormat="1" x14ac:dyDescent="0.2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  <c r="AF11634"/>
      <c r="AG11634"/>
      <c r="AH11634"/>
      <c r="AI11634"/>
      <c r="AJ11634"/>
      <c r="AK11634"/>
      <c r="AL11634"/>
      <c r="AM11634"/>
      <c r="AN11634"/>
      <c r="AO11634"/>
      <c r="AP11634"/>
      <c r="AQ11634"/>
      <c r="AR11634"/>
      <c r="AS11634"/>
      <c r="AT11634"/>
      <c r="AU11634"/>
      <c r="AV11634"/>
      <c r="AW11634"/>
      <c r="AX11634"/>
      <c r="AY11634"/>
      <c r="AZ11634"/>
      <c r="BA11634"/>
      <c r="BB11634"/>
      <c r="BC11634"/>
      <c r="BD11634"/>
    </row>
    <row r="11635" spans="1:56" s="4" customFormat="1" x14ac:dyDescent="0.2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  <c r="AF11635"/>
      <c r="AG11635"/>
      <c r="AH11635"/>
      <c r="AI11635"/>
      <c r="AJ11635"/>
      <c r="AK11635"/>
      <c r="AL11635"/>
      <c r="AM11635"/>
      <c r="AN11635"/>
      <c r="AO11635"/>
      <c r="AP11635"/>
      <c r="AQ11635"/>
      <c r="AR11635"/>
      <c r="AS11635"/>
      <c r="AT11635"/>
      <c r="AU11635"/>
      <c r="AV11635"/>
      <c r="AW11635"/>
      <c r="AX11635"/>
      <c r="AY11635"/>
      <c r="AZ11635"/>
      <c r="BA11635"/>
      <c r="BB11635"/>
      <c r="BC11635"/>
      <c r="BD11635"/>
    </row>
    <row r="11636" spans="1:56" s="4" customFormat="1" x14ac:dyDescent="0.2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  <c r="AF11636"/>
      <c r="AG11636"/>
      <c r="AH11636"/>
      <c r="AI11636"/>
      <c r="AJ11636"/>
      <c r="AK11636"/>
      <c r="AL11636"/>
      <c r="AM11636"/>
      <c r="AN11636"/>
      <c r="AO11636"/>
      <c r="AP11636"/>
      <c r="AQ11636"/>
      <c r="AR11636"/>
      <c r="AS11636"/>
      <c r="AT11636"/>
      <c r="AU11636"/>
      <c r="AV11636"/>
      <c r="AW11636"/>
      <c r="AX11636"/>
      <c r="AY11636"/>
      <c r="AZ11636"/>
      <c r="BA11636"/>
      <c r="BB11636"/>
      <c r="BC11636"/>
      <c r="BD11636"/>
    </row>
    <row r="11637" spans="1:56" s="4" customFormat="1" x14ac:dyDescent="0.2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  <c r="AF11637"/>
      <c r="AG11637"/>
      <c r="AH11637"/>
      <c r="AI11637"/>
      <c r="AJ11637"/>
      <c r="AK11637"/>
      <c r="AL11637"/>
      <c r="AM11637"/>
      <c r="AN11637"/>
      <c r="AO11637"/>
      <c r="AP11637"/>
      <c r="AQ11637"/>
      <c r="AR11637"/>
      <c r="AS11637"/>
      <c r="AT11637"/>
      <c r="AU11637"/>
      <c r="AV11637"/>
      <c r="AW11637"/>
      <c r="AX11637"/>
      <c r="AY11637"/>
      <c r="AZ11637"/>
      <c r="BA11637"/>
      <c r="BB11637"/>
      <c r="BC11637"/>
      <c r="BD11637"/>
    </row>
    <row r="11638" spans="1:56" s="4" customFormat="1" x14ac:dyDescent="0.2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  <c r="AF11638"/>
      <c r="AG11638"/>
      <c r="AH11638"/>
      <c r="AI11638"/>
      <c r="AJ11638"/>
      <c r="AK11638"/>
      <c r="AL11638"/>
      <c r="AM11638"/>
      <c r="AN11638"/>
      <c r="AO11638"/>
      <c r="AP11638"/>
      <c r="AQ11638"/>
      <c r="AR11638"/>
      <c r="AS11638"/>
      <c r="AT11638"/>
      <c r="AU11638"/>
      <c r="AV11638"/>
      <c r="AW11638"/>
      <c r="AX11638"/>
      <c r="AY11638"/>
      <c r="AZ11638"/>
      <c r="BA11638"/>
      <c r="BB11638"/>
      <c r="BC11638"/>
      <c r="BD11638"/>
    </row>
    <row r="11639" spans="1:56" s="4" customFormat="1" x14ac:dyDescent="0.2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  <c r="AF11639"/>
      <c r="AG11639"/>
      <c r="AH11639"/>
      <c r="AI11639"/>
      <c r="AJ11639"/>
      <c r="AK11639"/>
      <c r="AL11639"/>
      <c r="AM11639"/>
      <c r="AN11639"/>
      <c r="AO11639"/>
      <c r="AP11639"/>
      <c r="AQ11639"/>
      <c r="AR11639"/>
      <c r="AS11639"/>
      <c r="AT11639"/>
      <c r="AU11639"/>
      <c r="AV11639"/>
      <c r="AW11639"/>
      <c r="AX11639"/>
      <c r="AY11639"/>
      <c r="AZ11639"/>
      <c r="BA11639"/>
      <c r="BB11639"/>
      <c r="BC11639"/>
      <c r="BD11639"/>
    </row>
    <row r="11640" spans="1:56" s="4" customFormat="1" x14ac:dyDescent="0.2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  <c r="AF11640"/>
      <c r="AG11640"/>
      <c r="AH11640"/>
      <c r="AI11640"/>
      <c r="AJ11640"/>
      <c r="AK11640"/>
      <c r="AL11640"/>
      <c r="AM11640"/>
      <c r="AN11640"/>
      <c r="AO11640"/>
      <c r="AP11640"/>
      <c r="AQ11640"/>
      <c r="AR11640"/>
      <c r="AS11640"/>
      <c r="AT11640"/>
      <c r="AU11640"/>
      <c r="AV11640"/>
      <c r="AW11640"/>
      <c r="AX11640"/>
      <c r="AY11640"/>
      <c r="AZ11640"/>
      <c r="BA11640"/>
      <c r="BB11640"/>
      <c r="BC11640"/>
      <c r="BD11640"/>
    </row>
    <row r="11641" spans="1:56" s="4" customFormat="1" x14ac:dyDescent="0.2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  <c r="AF11641"/>
      <c r="AG11641"/>
      <c r="AH11641"/>
      <c r="AI11641"/>
      <c r="AJ11641"/>
      <c r="AK11641"/>
      <c r="AL11641"/>
      <c r="AM11641"/>
      <c r="AN11641"/>
      <c r="AO11641"/>
      <c r="AP11641"/>
      <c r="AQ11641"/>
      <c r="AR11641"/>
      <c r="AS11641"/>
      <c r="AT11641"/>
      <c r="AU11641"/>
      <c r="AV11641"/>
      <c r="AW11641"/>
      <c r="AX11641"/>
      <c r="AY11641"/>
      <c r="AZ11641"/>
      <c r="BA11641"/>
      <c r="BB11641"/>
      <c r="BC11641"/>
      <c r="BD11641"/>
    </row>
    <row r="11642" spans="1:56" s="4" customFormat="1" x14ac:dyDescent="0.2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  <c r="AF11642"/>
      <c r="AG11642"/>
      <c r="AH11642"/>
      <c r="AI11642"/>
      <c r="AJ11642"/>
      <c r="AK11642"/>
      <c r="AL11642"/>
      <c r="AM11642"/>
      <c r="AN11642"/>
      <c r="AO11642"/>
      <c r="AP11642"/>
      <c r="AQ11642"/>
      <c r="AR11642"/>
      <c r="AS11642"/>
      <c r="AT11642"/>
      <c r="AU11642"/>
      <c r="AV11642"/>
      <c r="AW11642"/>
      <c r="AX11642"/>
      <c r="AY11642"/>
      <c r="AZ11642"/>
      <c r="BA11642"/>
      <c r="BB11642"/>
      <c r="BC11642"/>
      <c r="BD11642"/>
    </row>
    <row r="11643" spans="1:56" s="4" customFormat="1" x14ac:dyDescent="0.2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  <c r="AF11643"/>
      <c r="AG11643"/>
      <c r="AH11643"/>
      <c r="AI11643"/>
      <c r="AJ11643"/>
      <c r="AK11643"/>
      <c r="AL11643"/>
      <c r="AM11643"/>
      <c r="AN11643"/>
      <c r="AO11643"/>
      <c r="AP11643"/>
      <c r="AQ11643"/>
      <c r="AR11643"/>
      <c r="AS11643"/>
      <c r="AT11643"/>
      <c r="AU11643"/>
      <c r="AV11643"/>
      <c r="AW11643"/>
      <c r="AX11643"/>
      <c r="AY11643"/>
      <c r="AZ11643"/>
      <c r="BA11643"/>
      <c r="BB11643"/>
      <c r="BC11643"/>
      <c r="BD11643"/>
    </row>
    <row r="11644" spans="1:56" s="4" customFormat="1" x14ac:dyDescent="0.2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  <c r="AF11644"/>
      <c r="AG11644"/>
      <c r="AH11644"/>
      <c r="AI11644"/>
      <c r="AJ11644"/>
      <c r="AK11644"/>
      <c r="AL11644"/>
      <c r="AM11644"/>
      <c r="AN11644"/>
      <c r="AO11644"/>
      <c r="AP11644"/>
      <c r="AQ11644"/>
      <c r="AR11644"/>
      <c r="AS11644"/>
      <c r="AT11644"/>
      <c r="AU11644"/>
      <c r="AV11644"/>
      <c r="AW11644"/>
      <c r="AX11644"/>
      <c r="AY11644"/>
      <c r="AZ11644"/>
      <c r="BA11644"/>
      <c r="BB11644"/>
      <c r="BC11644"/>
      <c r="BD11644"/>
    </row>
    <row r="11645" spans="1:56" s="4" customFormat="1" x14ac:dyDescent="0.2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  <c r="AF11645"/>
      <c r="AG11645"/>
      <c r="AH11645"/>
      <c r="AI11645"/>
      <c r="AJ11645"/>
      <c r="AK11645"/>
      <c r="AL11645"/>
      <c r="AM11645"/>
      <c r="AN11645"/>
      <c r="AO11645"/>
      <c r="AP11645"/>
      <c r="AQ11645"/>
      <c r="AR11645"/>
      <c r="AS11645"/>
      <c r="AT11645"/>
      <c r="AU11645"/>
      <c r="AV11645"/>
      <c r="AW11645"/>
      <c r="AX11645"/>
      <c r="AY11645"/>
      <c r="AZ11645"/>
      <c r="BA11645"/>
      <c r="BB11645"/>
      <c r="BC11645"/>
      <c r="BD11645"/>
    </row>
    <row r="11646" spans="1:56" s="4" customFormat="1" x14ac:dyDescent="0.2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  <c r="AF11646"/>
      <c r="AG11646"/>
      <c r="AH11646"/>
      <c r="AI11646"/>
      <c r="AJ11646"/>
      <c r="AK11646"/>
      <c r="AL11646"/>
      <c r="AM11646"/>
      <c r="AN11646"/>
      <c r="AO11646"/>
      <c r="AP11646"/>
      <c r="AQ11646"/>
      <c r="AR11646"/>
      <c r="AS11646"/>
      <c r="AT11646"/>
      <c r="AU11646"/>
      <c r="AV11646"/>
      <c r="AW11646"/>
      <c r="AX11646"/>
      <c r="AY11646"/>
      <c r="AZ11646"/>
      <c r="BA11646"/>
      <c r="BB11646"/>
      <c r="BC11646"/>
      <c r="BD11646"/>
    </row>
    <row r="11647" spans="1:56" s="4" customFormat="1" x14ac:dyDescent="0.2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  <c r="AF11647"/>
      <c r="AG11647"/>
      <c r="AH11647"/>
      <c r="AI11647"/>
      <c r="AJ11647"/>
      <c r="AK11647"/>
      <c r="AL11647"/>
      <c r="AM11647"/>
      <c r="AN11647"/>
      <c r="AO11647"/>
      <c r="AP11647"/>
      <c r="AQ11647"/>
      <c r="AR11647"/>
      <c r="AS11647"/>
      <c r="AT11647"/>
      <c r="AU11647"/>
      <c r="AV11647"/>
      <c r="AW11647"/>
      <c r="AX11647"/>
      <c r="AY11647"/>
      <c r="AZ11647"/>
      <c r="BA11647"/>
      <c r="BB11647"/>
      <c r="BC11647"/>
      <c r="BD11647"/>
    </row>
    <row r="11648" spans="1:56" s="4" customFormat="1" x14ac:dyDescent="0.2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  <c r="AF11648"/>
      <c r="AG11648"/>
      <c r="AH11648"/>
      <c r="AI11648"/>
      <c r="AJ11648"/>
      <c r="AK11648"/>
      <c r="AL11648"/>
      <c r="AM11648"/>
      <c r="AN11648"/>
      <c r="AO11648"/>
      <c r="AP11648"/>
      <c r="AQ11648"/>
      <c r="AR11648"/>
      <c r="AS11648"/>
      <c r="AT11648"/>
      <c r="AU11648"/>
      <c r="AV11648"/>
      <c r="AW11648"/>
      <c r="AX11648"/>
      <c r="AY11648"/>
      <c r="AZ11648"/>
      <c r="BA11648"/>
      <c r="BB11648"/>
      <c r="BC11648"/>
      <c r="BD11648"/>
    </row>
    <row r="11649" spans="1:56" s="4" customFormat="1" x14ac:dyDescent="0.2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  <c r="AF11649"/>
      <c r="AG11649"/>
      <c r="AH11649"/>
      <c r="AI11649"/>
      <c r="AJ11649"/>
      <c r="AK11649"/>
      <c r="AL11649"/>
      <c r="AM11649"/>
      <c r="AN11649"/>
      <c r="AO11649"/>
      <c r="AP11649"/>
      <c r="AQ11649"/>
      <c r="AR11649"/>
      <c r="AS11649"/>
      <c r="AT11649"/>
      <c r="AU11649"/>
      <c r="AV11649"/>
      <c r="AW11649"/>
      <c r="AX11649"/>
      <c r="AY11649"/>
      <c r="AZ11649"/>
      <c r="BA11649"/>
      <c r="BB11649"/>
      <c r="BC11649"/>
      <c r="BD11649"/>
    </row>
    <row r="11650" spans="1:56" s="4" customFormat="1" x14ac:dyDescent="0.2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  <c r="AE11650"/>
      <c r="AF11650"/>
      <c r="AG11650"/>
      <c r="AH11650"/>
      <c r="AI11650"/>
      <c r="AJ11650"/>
      <c r="AK11650"/>
      <c r="AL11650"/>
      <c r="AM11650"/>
      <c r="AN11650"/>
      <c r="AO11650"/>
      <c r="AP11650"/>
      <c r="AQ11650"/>
      <c r="AR11650"/>
      <c r="AS11650"/>
      <c r="AT11650"/>
      <c r="AU11650"/>
      <c r="AV11650"/>
      <c r="AW11650"/>
      <c r="AX11650"/>
      <c r="AY11650"/>
      <c r="AZ11650"/>
      <c r="BA11650"/>
      <c r="BB11650"/>
      <c r="BC11650"/>
      <c r="BD11650"/>
    </row>
    <row r="11651" spans="1:56" s="4" customFormat="1" x14ac:dyDescent="0.2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  <c r="AF11651"/>
      <c r="AG11651"/>
      <c r="AH11651"/>
      <c r="AI11651"/>
      <c r="AJ11651"/>
      <c r="AK11651"/>
      <c r="AL11651"/>
      <c r="AM11651"/>
      <c r="AN11651"/>
      <c r="AO11651"/>
      <c r="AP11651"/>
      <c r="AQ11651"/>
      <c r="AR11651"/>
      <c r="AS11651"/>
      <c r="AT11651"/>
      <c r="AU11651"/>
      <c r="AV11651"/>
      <c r="AW11651"/>
      <c r="AX11651"/>
      <c r="AY11651"/>
      <c r="AZ11651"/>
      <c r="BA11651"/>
      <c r="BB11651"/>
      <c r="BC11651"/>
      <c r="BD11651"/>
    </row>
    <row r="11652" spans="1:56" s="4" customFormat="1" x14ac:dyDescent="0.2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  <c r="AF11652"/>
      <c r="AG11652"/>
      <c r="AH11652"/>
      <c r="AI11652"/>
      <c r="AJ11652"/>
      <c r="AK11652"/>
      <c r="AL11652"/>
      <c r="AM11652"/>
      <c r="AN11652"/>
      <c r="AO11652"/>
      <c r="AP11652"/>
      <c r="AQ11652"/>
      <c r="AR11652"/>
      <c r="AS11652"/>
      <c r="AT11652"/>
      <c r="AU11652"/>
      <c r="AV11652"/>
      <c r="AW11652"/>
      <c r="AX11652"/>
      <c r="AY11652"/>
      <c r="AZ11652"/>
      <c r="BA11652"/>
      <c r="BB11652"/>
      <c r="BC11652"/>
      <c r="BD11652"/>
    </row>
    <row r="11653" spans="1:56" s="4" customFormat="1" x14ac:dyDescent="0.2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  <c r="AF11653"/>
      <c r="AG11653"/>
      <c r="AH11653"/>
      <c r="AI11653"/>
      <c r="AJ11653"/>
      <c r="AK11653"/>
      <c r="AL11653"/>
      <c r="AM11653"/>
      <c r="AN11653"/>
      <c r="AO11653"/>
      <c r="AP11653"/>
      <c r="AQ11653"/>
      <c r="AR11653"/>
      <c r="AS11653"/>
      <c r="AT11653"/>
      <c r="AU11653"/>
      <c r="AV11653"/>
      <c r="AW11653"/>
      <c r="AX11653"/>
      <c r="AY11653"/>
      <c r="AZ11653"/>
      <c r="BA11653"/>
      <c r="BB11653"/>
      <c r="BC11653"/>
      <c r="BD11653"/>
    </row>
    <row r="11654" spans="1:56" s="4" customFormat="1" x14ac:dyDescent="0.2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  <c r="AF11654"/>
      <c r="AG11654"/>
      <c r="AH11654"/>
      <c r="AI11654"/>
      <c r="AJ11654"/>
      <c r="AK11654"/>
      <c r="AL11654"/>
      <c r="AM11654"/>
      <c r="AN11654"/>
      <c r="AO11654"/>
      <c r="AP11654"/>
      <c r="AQ11654"/>
      <c r="AR11654"/>
      <c r="AS11654"/>
      <c r="AT11654"/>
      <c r="AU11654"/>
      <c r="AV11654"/>
      <c r="AW11654"/>
      <c r="AX11654"/>
      <c r="AY11654"/>
      <c r="AZ11654"/>
      <c r="BA11654"/>
      <c r="BB11654"/>
      <c r="BC11654"/>
      <c r="BD11654"/>
    </row>
    <row r="11655" spans="1:56" s="4" customFormat="1" x14ac:dyDescent="0.2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  <c r="AF11655"/>
      <c r="AG11655"/>
      <c r="AH11655"/>
      <c r="AI11655"/>
      <c r="AJ11655"/>
      <c r="AK11655"/>
      <c r="AL11655"/>
      <c r="AM11655"/>
      <c r="AN11655"/>
      <c r="AO11655"/>
      <c r="AP11655"/>
      <c r="AQ11655"/>
      <c r="AR11655"/>
      <c r="AS11655"/>
      <c r="AT11655"/>
      <c r="AU11655"/>
      <c r="AV11655"/>
      <c r="AW11655"/>
      <c r="AX11655"/>
      <c r="AY11655"/>
      <c r="AZ11655"/>
      <c r="BA11655"/>
      <c r="BB11655"/>
      <c r="BC11655"/>
      <c r="BD11655"/>
    </row>
    <row r="11656" spans="1:56" s="4" customFormat="1" x14ac:dyDescent="0.2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  <c r="AF11656"/>
      <c r="AG11656"/>
      <c r="AH11656"/>
      <c r="AI11656"/>
      <c r="AJ11656"/>
      <c r="AK11656"/>
      <c r="AL11656"/>
      <c r="AM11656"/>
      <c r="AN11656"/>
      <c r="AO11656"/>
      <c r="AP11656"/>
      <c r="AQ11656"/>
      <c r="AR11656"/>
      <c r="AS11656"/>
      <c r="AT11656"/>
      <c r="AU11656"/>
      <c r="AV11656"/>
      <c r="AW11656"/>
      <c r="AX11656"/>
      <c r="AY11656"/>
      <c r="AZ11656"/>
      <c r="BA11656"/>
      <c r="BB11656"/>
      <c r="BC11656"/>
      <c r="BD11656"/>
    </row>
    <row r="11657" spans="1:56" s="4" customFormat="1" x14ac:dyDescent="0.2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  <c r="AF11657"/>
      <c r="AG11657"/>
      <c r="AH11657"/>
      <c r="AI11657"/>
      <c r="AJ11657"/>
      <c r="AK11657"/>
      <c r="AL11657"/>
      <c r="AM11657"/>
      <c r="AN11657"/>
      <c r="AO11657"/>
      <c r="AP11657"/>
      <c r="AQ11657"/>
      <c r="AR11657"/>
      <c r="AS11657"/>
      <c r="AT11657"/>
      <c r="AU11657"/>
      <c r="AV11657"/>
      <c r="AW11657"/>
      <c r="AX11657"/>
      <c r="AY11657"/>
      <c r="AZ11657"/>
      <c r="BA11657"/>
      <c r="BB11657"/>
      <c r="BC11657"/>
      <c r="BD11657"/>
    </row>
    <row r="11658" spans="1:56" s="4" customFormat="1" x14ac:dyDescent="0.2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  <c r="AF11658"/>
      <c r="AG11658"/>
      <c r="AH11658"/>
      <c r="AI11658"/>
      <c r="AJ11658"/>
      <c r="AK11658"/>
      <c r="AL11658"/>
      <c r="AM11658"/>
      <c r="AN11658"/>
      <c r="AO11658"/>
      <c r="AP11658"/>
      <c r="AQ11658"/>
      <c r="AR11658"/>
      <c r="AS11658"/>
      <c r="AT11658"/>
      <c r="AU11658"/>
      <c r="AV11658"/>
      <c r="AW11658"/>
      <c r="AX11658"/>
      <c r="AY11658"/>
      <c r="AZ11658"/>
      <c r="BA11658"/>
      <c r="BB11658"/>
      <c r="BC11658"/>
      <c r="BD11658"/>
    </row>
    <row r="11659" spans="1:56" s="4" customFormat="1" x14ac:dyDescent="0.2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  <c r="AF11659"/>
      <c r="AG11659"/>
      <c r="AH11659"/>
      <c r="AI11659"/>
      <c r="AJ11659"/>
      <c r="AK11659"/>
      <c r="AL11659"/>
      <c r="AM11659"/>
      <c r="AN11659"/>
      <c r="AO11659"/>
      <c r="AP11659"/>
      <c r="AQ11659"/>
      <c r="AR11659"/>
      <c r="AS11659"/>
      <c r="AT11659"/>
      <c r="AU11659"/>
      <c r="AV11659"/>
      <c r="AW11659"/>
      <c r="AX11659"/>
      <c r="AY11659"/>
      <c r="AZ11659"/>
      <c r="BA11659"/>
      <c r="BB11659"/>
      <c r="BC11659"/>
      <c r="BD11659"/>
    </row>
    <row r="11660" spans="1:56" s="4" customFormat="1" x14ac:dyDescent="0.2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  <c r="AF11660"/>
      <c r="AG11660"/>
      <c r="AH11660"/>
      <c r="AI11660"/>
      <c r="AJ11660"/>
      <c r="AK11660"/>
      <c r="AL11660"/>
      <c r="AM11660"/>
      <c r="AN11660"/>
      <c r="AO11660"/>
      <c r="AP11660"/>
      <c r="AQ11660"/>
      <c r="AR11660"/>
      <c r="AS11660"/>
      <c r="AT11660"/>
      <c r="AU11660"/>
      <c r="AV11660"/>
      <c r="AW11660"/>
      <c r="AX11660"/>
      <c r="AY11660"/>
      <c r="AZ11660"/>
      <c r="BA11660"/>
      <c r="BB11660"/>
      <c r="BC11660"/>
      <c r="BD11660"/>
    </row>
    <row r="11661" spans="1:56" s="4" customFormat="1" x14ac:dyDescent="0.2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  <c r="AF11661"/>
      <c r="AG11661"/>
      <c r="AH11661"/>
      <c r="AI11661"/>
      <c r="AJ11661"/>
      <c r="AK11661"/>
      <c r="AL11661"/>
      <c r="AM11661"/>
      <c r="AN11661"/>
      <c r="AO11661"/>
      <c r="AP11661"/>
      <c r="AQ11661"/>
      <c r="AR11661"/>
      <c r="AS11661"/>
      <c r="AT11661"/>
      <c r="AU11661"/>
      <c r="AV11661"/>
      <c r="AW11661"/>
      <c r="AX11661"/>
      <c r="AY11661"/>
      <c r="AZ11661"/>
      <c r="BA11661"/>
      <c r="BB11661"/>
      <c r="BC11661"/>
      <c r="BD11661"/>
    </row>
    <row r="11662" spans="1:56" s="4" customFormat="1" x14ac:dyDescent="0.2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  <c r="AF11662"/>
      <c r="AG11662"/>
      <c r="AH11662"/>
      <c r="AI11662"/>
      <c r="AJ11662"/>
      <c r="AK11662"/>
      <c r="AL11662"/>
      <c r="AM11662"/>
      <c r="AN11662"/>
      <c r="AO11662"/>
      <c r="AP11662"/>
      <c r="AQ11662"/>
      <c r="AR11662"/>
      <c r="AS11662"/>
      <c r="AT11662"/>
      <c r="AU11662"/>
      <c r="AV11662"/>
      <c r="AW11662"/>
      <c r="AX11662"/>
      <c r="AY11662"/>
      <c r="AZ11662"/>
      <c r="BA11662"/>
      <c r="BB11662"/>
      <c r="BC11662"/>
      <c r="BD11662"/>
    </row>
    <row r="11663" spans="1:56" s="4" customFormat="1" x14ac:dyDescent="0.2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  <c r="AF11663"/>
      <c r="AG11663"/>
      <c r="AH11663"/>
      <c r="AI11663"/>
      <c r="AJ11663"/>
      <c r="AK11663"/>
      <c r="AL11663"/>
      <c r="AM11663"/>
      <c r="AN11663"/>
      <c r="AO11663"/>
      <c r="AP11663"/>
      <c r="AQ11663"/>
      <c r="AR11663"/>
      <c r="AS11663"/>
      <c r="AT11663"/>
      <c r="AU11663"/>
      <c r="AV11663"/>
      <c r="AW11663"/>
      <c r="AX11663"/>
      <c r="AY11663"/>
      <c r="AZ11663"/>
      <c r="BA11663"/>
      <c r="BB11663"/>
      <c r="BC11663"/>
      <c r="BD11663"/>
    </row>
    <row r="11664" spans="1:56" s="4" customFormat="1" x14ac:dyDescent="0.2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  <c r="AF11664"/>
      <c r="AG11664"/>
      <c r="AH11664"/>
      <c r="AI11664"/>
      <c r="AJ11664"/>
      <c r="AK11664"/>
      <c r="AL11664"/>
      <c r="AM11664"/>
      <c r="AN11664"/>
      <c r="AO11664"/>
      <c r="AP11664"/>
      <c r="AQ11664"/>
      <c r="AR11664"/>
      <c r="AS11664"/>
      <c r="AT11664"/>
      <c r="AU11664"/>
      <c r="AV11664"/>
      <c r="AW11664"/>
      <c r="AX11664"/>
      <c r="AY11664"/>
      <c r="AZ11664"/>
      <c r="BA11664"/>
      <c r="BB11664"/>
      <c r="BC11664"/>
      <c r="BD11664"/>
    </row>
    <row r="11665" spans="1:56" s="4" customFormat="1" x14ac:dyDescent="0.2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  <c r="AF11665"/>
      <c r="AG11665"/>
      <c r="AH11665"/>
      <c r="AI11665"/>
      <c r="AJ11665"/>
      <c r="AK11665"/>
      <c r="AL11665"/>
      <c r="AM11665"/>
      <c r="AN11665"/>
      <c r="AO11665"/>
      <c r="AP11665"/>
      <c r="AQ11665"/>
      <c r="AR11665"/>
      <c r="AS11665"/>
      <c r="AT11665"/>
      <c r="AU11665"/>
      <c r="AV11665"/>
      <c r="AW11665"/>
      <c r="AX11665"/>
      <c r="AY11665"/>
      <c r="AZ11665"/>
      <c r="BA11665"/>
      <c r="BB11665"/>
      <c r="BC11665"/>
      <c r="BD11665"/>
    </row>
    <row r="11666" spans="1:56" s="4" customFormat="1" x14ac:dyDescent="0.2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  <c r="AF11666"/>
      <c r="AG11666"/>
      <c r="AH11666"/>
      <c r="AI11666"/>
      <c r="AJ11666"/>
      <c r="AK11666"/>
      <c r="AL11666"/>
      <c r="AM11666"/>
      <c r="AN11666"/>
      <c r="AO11666"/>
      <c r="AP11666"/>
      <c r="AQ11666"/>
      <c r="AR11666"/>
      <c r="AS11666"/>
      <c r="AT11666"/>
      <c r="AU11666"/>
      <c r="AV11666"/>
      <c r="AW11666"/>
      <c r="AX11666"/>
      <c r="AY11666"/>
      <c r="AZ11666"/>
      <c r="BA11666"/>
      <c r="BB11666"/>
      <c r="BC11666"/>
      <c r="BD11666"/>
    </row>
    <row r="11667" spans="1:56" s="4" customFormat="1" x14ac:dyDescent="0.2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  <c r="AF11667"/>
      <c r="AG11667"/>
      <c r="AH11667"/>
      <c r="AI11667"/>
      <c r="AJ11667"/>
      <c r="AK11667"/>
      <c r="AL11667"/>
      <c r="AM11667"/>
      <c r="AN11667"/>
      <c r="AO11667"/>
      <c r="AP11667"/>
      <c r="AQ11667"/>
      <c r="AR11667"/>
      <c r="AS11667"/>
      <c r="AT11667"/>
      <c r="AU11667"/>
      <c r="AV11667"/>
      <c r="AW11667"/>
      <c r="AX11667"/>
      <c r="AY11667"/>
      <c r="AZ11667"/>
      <c r="BA11667"/>
      <c r="BB11667"/>
      <c r="BC11667"/>
      <c r="BD11667"/>
    </row>
    <row r="11668" spans="1:56" s="4" customFormat="1" x14ac:dyDescent="0.2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  <c r="AF11668"/>
      <c r="AG11668"/>
      <c r="AH11668"/>
      <c r="AI11668"/>
      <c r="AJ11668"/>
      <c r="AK11668"/>
      <c r="AL11668"/>
      <c r="AM11668"/>
      <c r="AN11668"/>
      <c r="AO11668"/>
      <c r="AP11668"/>
      <c r="AQ11668"/>
      <c r="AR11668"/>
      <c r="AS11668"/>
      <c r="AT11668"/>
      <c r="AU11668"/>
      <c r="AV11668"/>
      <c r="AW11668"/>
      <c r="AX11668"/>
      <c r="AY11668"/>
      <c r="AZ11668"/>
      <c r="BA11668"/>
      <c r="BB11668"/>
      <c r="BC11668"/>
      <c r="BD11668"/>
    </row>
    <row r="11669" spans="1:56" s="4" customFormat="1" x14ac:dyDescent="0.2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  <c r="AF11669"/>
      <c r="AG11669"/>
      <c r="AH11669"/>
      <c r="AI11669"/>
      <c r="AJ11669"/>
      <c r="AK11669"/>
      <c r="AL11669"/>
      <c r="AM11669"/>
      <c r="AN11669"/>
      <c r="AO11669"/>
      <c r="AP11669"/>
      <c r="AQ11669"/>
      <c r="AR11669"/>
      <c r="AS11669"/>
      <c r="AT11669"/>
      <c r="AU11669"/>
      <c r="AV11669"/>
      <c r="AW11669"/>
      <c r="AX11669"/>
      <c r="AY11669"/>
      <c r="AZ11669"/>
      <c r="BA11669"/>
      <c r="BB11669"/>
      <c r="BC11669"/>
      <c r="BD11669"/>
    </row>
    <row r="11670" spans="1:56" s="4" customFormat="1" x14ac:dyDescent="0.2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  <c r="AF11670"/>
      <c r="AG11670"/>
      <c r="AH11670"/>
      <c r="AI11670"/>
      <c r="AJ11670"/>
      <c r="AK11670"/>
      <c r="AL11670"/>
      <c r="AM11670"/>
      <c r="AN11670"/>
      <c r="AO11670"/>
      <c r="AP11670"/>
      <c r="AQ11670"/>
      <c r="AR11670"/>
      <c r="AS11670"/>
      <c r="AT11670"/>
      <c r="AU11670"/>
      <c r="AV11670"/>
      <c r="AW11670"/>
      <c r="AX11670"/>
      <c r="AY11670"/>
      <c r="AZ11670"/>
      <c r="BA11670"/>
      <c r="BB11670"/>
      <c r="BC11670"/>
      <c r="BD11670"/>
    </row>
    <row r="11671" spans="1:56" s="4" customFormat="1" x14ac:dyDescent="0.2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  <c r="AF11671"/>
      <c r="AG11671"/>
      <c r="AH11671"/>
      <c r="AI11671"/>
      <c r="AJ11671"/>
      <c r="AK11671"/>
      <c r="AL11671"/>
      <c r="AM11671"/>
      <c r="AN11671"/>
      <c r="AO11671"/>
      <c r="AP11671"/>
      <c r="AQ11671"/>
      <c r="AR11671"/>
      <c r="AS11671"/>
      <c r="AT11671"/>
      <c r="AU11671"/>
      <c r="AV11671"/>
      <c r="AW11671"/>
      <c r="AX11671"/>
      <c r="AY11671"/>
      <c r="AZ11671"/>
      <c r="BA11671"/>
      <c r="BB11671"/>
      <c r="BC11671"/>
      <c r="BD11671"/>
    </row>
    <row r="11672" spans="1:56" s="4" customFormat="1" x14ac:dyDescent="0.2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  <c r="AF11672"/>
      <c r="AG11672"/>
      <c r="AH11672"/>
      <c r="AI11672"/>
      <c r="AJ11672"/>
      <c r="AK11672"/>
      <c r="AL11672"/>
      <c r="AM11672"/>
      <c r="AN11672"/>
      <c r="AO11672"/>
      <c r="AP11672"/>
      <c r="AQ11672"/>
      <c r="AR11672"/>
      <c r="AS11672"/>
      <c r="AT11672"/>
      <c r="AU11672"/>
      <c r="AV11672"/>
      <c r="AW11672"/>
      <c r="AX11672"/>
      <c r="AY11672"/>
      <c r="AZ11672"/>
      <c r="BA11672"/>
      <c r="BB11672"/>
      <c r="BC11672"/>
      <c r="BD11672"/>
    </row>
    <row r="11673" spans="1:56" s="4" customFormat="1" x14ac:dyDescent="0.2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  <c r="AF11673"/>
      <c r="AG11673"/>
      <c r="AH11673"/>
      <c r="AI11673"/>
      <c r="AJ11673"/>
      <c r="AK11673"/>
      <c r="AL11673"/>
      <c r="AM11673"/>
      <c r="AN11673"/>
      <c r="AO11673"/>
      <c r="AP11673"/>
      <c r="AQ11673"/>
      <c r="AR11673"/>
      <c r="AS11673"/>
      <c r="AT11673"/>
      <c r="AU11673"/>
      <c r="AV11673"/>
      <c r="AW11673"/>
      <c r="AX11673"/>
      <c r="AY11673"/>
      <c r="AZ11673"/>
      <c r="BA11673"/>
      <c r="BB11673"/>
      <c r="BC11673"/>
      <c r="BD11673"/>
    </row>
    <row r="11674" spans="1:56" s="4" customFormat="1" x14ac:dyDescent="0.2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  <c r="AF11674"/>
      <c r="AG11674"/>
      <c r="AH11674"/>
      <c r="AI11674"/>
      <c r="AJ11674"/>
      <c r="AK11674"/>
      <c r="AL11674"/>
      <c r="AM11674"/>
      <c r="AN11674"/>
      <c r="AO11674"/>
      <c r="AP11674"/>
      <c r="AQ11674"/>
      <c r="AR11674"/>
      <c r="AS11674"/>
      <c r="AT11674"/>
      <c r="AU11674"/>
      <c r="AV11674"/>
      <c r="AW11674"/>
      <c r="AX11674"/>
      <c r="AY11674"/>
      <c r="AZ11674"/>
      <c r="BA11674"/>
      <c r="BB11674"/>
      <c r="BC11674"/>
      <c r="BD11674"/>
    </row>
    <row r="11675" spans="1:56" s="4" customFormat="1" x14ac:dyDescent="0.2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  <c r="AF11675"/>
      <c r="AG11675"/>
      <c r="AH11675"/>
      <c r="AI11675"/>
      <c r="AJ11675"/>
      <c r="AK11675"/>
      <c r="AL11675"/>
      <c r="AM11675"/>
      <c r="AN11675"/>
      <c r="AO11675"/>
      <c r="AP11675"/>
      <c r="AQ11675"/>
      <c r="AR11675"/>
      <c r="AS11675"/>
      <c r="AT11675"/>
      <c r="AU11675"/>
      <c r="AV11675"/>
      <c r="AW11675"/>
      <c r="AX11675"/>
      <c r="AY11675"/>
      <c r="AZ11675"/>
      <c r="BA11675"/>
      <c r="BB11675"/>
      <c r="BC11675"/>
      <c r="BD11675"/>
    </row>
    <row r="11676" spans="1:56" s="4" customFormat="1" x14ac:dyDescent="0.2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  <c r="AF11676"/>
      <c r="AG11676"/>
      <c r="AH11676"/>
      <c r="AI11676"/>
      <c r="AJ11676"/>
      <c r="AK11676"/>
      <c r="AL11676"/>
      <c r="AM11676"/>
      <c r="AN11676"/>
      <c r="AO11676"/>
      <c r="AP11676"/>
      <c r="AQ11676"/>
      <c r="AR11676"/>
      <c r="AS11676"/>
      <c r="AT11676"/>
      <c r="AU11676"/>
      <c r="AV11676"/>
      <c r="AW11676"/>
      <c r="AX11676"/>
      <c r="AY11676"/>
      <c r="AZ11676"/>
      <c r="BA11676"/>
      <c r="BB11676"/>
      <c r="BC11676"/>
      <c r="BD11676"/>
    </row>
    <row r="11677" spans="1:56" s="4" customFormat="1" x14ac:dyDescent="0.2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  <c r="AF11677"/>
      <c r="AG11677"/>
      <c r="AH11677"/>
      <c r="AI11677"/>
      <c r="AJ11677"/>
      <c r="AK11677"/>
      <c r="AL11677"/>
      <c r="AM11677"/>
      <c r="AN11677"/>
      <c r="AO11677"/>
      <c r="AP11677"/>
      <c r="AQ11677"/>
      <c r="AR11677"/>
      <c r="AS11677"/>
      <c r="AT11677"/>
      <c r="AU11677"/>
      <c r="AV11677"/>
      <c r="AW11677"/>
      <c r="AX11677"/>
      <c r="AY11677"/>
      <c r="AZ11677"/>
      <c r="BA11677"/>
      <c r="BB11677"/>
      <c r="BC11677"/>
      <c r="BD11677"/>
    </row>
    <row r="11678" spans="1:56" s="4" customFormat="1" x14ac:dyDescent="0.2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  <c r="AF11678"/>
      <c r="AG11678"/>
      <c r="AH11678"/>
      <c r="AI11678"/>
      <c r="AJ11678"/>
      <c r="AK11678"/>
      <c r="AL11678"/>
      <c r="AM11678"/>
      <c r="AN11678"/>
      <c r="AO11678"/>
      <c r="AP11678"/>
      <c r="AQ11678"/>
      <c r="AR11678"/>
      <c r="AS11678"/>
      <c r="AT11678"/>
      <c r="AU11678"/>
      <c r="AV11678"/>
      <c r="AW11678"/>
      <c r="AX11678"/>
      <c r="AY11678"/>
      <c r="AZ11678"/>
      <c r="BA11678"/>
      <c r="BB11678"/>
      <c r="BC11678"/>
      <c r="BD11678"/>
    </row>
    <row r="11679" spans="1:56" s="4" customFormat="1" x14ac:dyDescent="0.2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  <c r="AF11679"/>
      <c r="AG11679"/>
      <c r="AH11679"/>
      <c r="AI11679"/>
      <c r="AJ11679"/>
      <c r="AK11679"/>
      <c r="AL11679"/>
      <c r="AM11679"/>
      <c r="AN11679"/>
      <c r="AO11679"/>
      <c r="AP11679"/>
      <c r="AQ11679"/>
      <c r="AR11679"/>
      <c r="AS11679"/>
      <c r="AT11679"/>
      <c r="AU11679"/>
      <c r="AV11679"/>
      <c r="AW11679"/>
      <c r="AX11679"/>
      <c r="AY11679"/>
      <c r="AZ11679"/>
      <c r="BA11679"/>
      <c r="BB11679"/>
      <c r="BC11679"/>
      <c r="BD11679"/>
    </row>
    <row r="11680" spans="1:56" s="4" customFormat="1" x14ac:dyDescent="0.2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  <c r="AF11680"/>
      <c r="AG11680"/>
      <c r="AH11680"/>
      <c r="AI11680"/>
      <c r="AJ11680"/>
      <c r="AK11680"/>
      <c r="AL11680"/>
      <c r="AM11680"/>
      <c r="AN11680"/>
      <c r="AO11680"/>
      <c r="AP11680"/>
      <c r="AQ11680"/>
      <c r="AR11680"/>
      <c r="AS11680"/>
      <c r="AT11680"/>
      <c r="AU11680"/>
      <c r="AV11680"/>
      <c r="AW11680"/>
      <c r="AX11680"/>
      <c r="AY11680"/>
      <c r="AZ11680"/>
      <c r="BA11680"/>
      <c r="BB11680"/>
      <c r="BC11680"/>
      <c r="BD11680"/>
    </row>
    <row r="11681" spans="1:56" s="4" customFormat="1" x14ac:dyDescent="0.2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  <c r="AF11681"/>
      <c r="AG11681"/>
      <c r="AH11681"/>
      <c r="AI11681"/>
      <c r="AJ11681"/>
      <c r="AK11681"/>
      <c r="AL11681"/>
      <c r="AM11681"/>
      <c r="AN11681"/>
      <c r="AO11681"/>
      <c r="AP11681"/>
      <c r="AQ11681"/>
      <c r="AR11681"/>
      <c r="AS11681"/>
      <c r="AT11681"/>
      <c r="AU11681"/>
      <c r="AV11681"/>
      <c r="AW11681"/>
      <c r="AX11681"/>
      <c r="AY11681"/>
      <c r="AZ11681"/>
      <c r="BA11681"/>
      <c r="BB11681"/>
      <c r="BC11681"/>
      <c r="BD11681"/>
    </row>
    <row r="11682" spans="1:56" s="4" customFormat="1" x14ac:dyDescent="0.2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  <c r="AF11682"/>
      <c r="AG11682"/>
      <c r="AH11682"/>
      <c r="AI11682"/>
      <c r="AJ11682"/>
      <c r="AK11682"/>
      <c r="AL11682"/>
      <c r="AM11682"/>
      <c r="AN11682"/>
      <c r="AO11682"/>
      <c r="AP11682"/>
      <c r="AQ11682"/>
      <c r="AR11682"/>
      <c r="AS11682"/>
      <c r="AT11682"/>
      <c r="AU11682"/>
      <c r="AV11682"/>
      <c r="AW11682"/>
      <c r="AX11682"/>
      <c r="AY11682"/>
      <c r="AZ11682"/>
      <c r="BA11682"/>
      <c r="BB11682"/>
      <c r="BC11682"/>
      <c r="BD11682"/>
    </row>
    <row r="11683" spans="1:56" s="4" customFormat="1" x14ac:dyDescent="0.2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  <c r="AF11683"/>
      <c r="AG11683"/>
      <c r="AH11683"/>
      <c r="AI11683"/>
      <c r="AJ11683"/>
      <c r="AK11683"/>
      <c r="AL11683"/>
      <c r="AM11683"/>
      <c r="AN11683"/>
      <c r="AO11683"/>
      <c r="AP11683"/>
      <c r="AQ11683"/>
      <c r="AR11683"/>
      <c r="AS11683"/>
      <c r="AT11683"/>
      <c r="AU11683"/>
      <c r="AV11683"/>
      <c r="AW11683"/>
      <c r="AX11683"/>
      <c r="AY11683"/>
      <c r="AZ11683"/>
      <c r="BA11683"/>
      <c r="BB11683"/>
      <c r="BC11683"/>
      <c r="BD11683"/>
    </row>
    <row r="11684" spans="1:56" s="4" customFormat="1" x14ac:dyDescent="0.2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  <c r="AF11684"/>
      <c r="AG11684"/>
      <c r="AH11684"/>
      <c r="AI11684"/>
      <c r="AJ11684"/>
      <c r="AK11684"/>
      <c r="AL11684"/>
      <c r="AM11684"/>
      <c r="AN11684"/>
      <c r="AO11684"/>
      <c r="AP11684"/>
      <c r="AQ11684"/>
      <c r="AR11684"/>
      <c r="AS11684"/>
      <c r="AT11684"/>
      <c r="AU11684"/>
      <c r="AV11684"/>
      <c r="AW11684"/>
      <c r="AX11684"/>
      <c r="AY11684"/>
      <c r="AZ11684"/>
      <c r="BA11684"/>
      <c r="BB11684"/>
      <c r="BC11684"/>
      <c r="BD11684"/>
    </row>
    <row r="11685" spans="1:56" s="4" customFormat="1" x14ac:dyDescent="0.2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  <c r="AF11685"/>
      <c r="AG11685"/>
      <c r="AH11685"/>
      <c r="AI11685"/>
      <c r="AJ11685"/>
      <c r="AK11685"/>
      <c r="AL11685"/>
      <c r="AM11685"/>
      <c r="AN11685"/>
      <c r="AO11685"/>
      <c r="AP11685"/>
      <c r="AQ11685"/>
      <c r="AR11685"/>
      <c r="AS11685"/>
      <c r="AT11685"/>
      <c r="AU11685"/>
      <c r="AV11685"/>
      <c r="AW11685"/>
      <c r="AX11685"/>
      <c r="AY11685"/>
      <c r="AZ11685"/>
      <c r="BA11685"/>
      <c r="BB11685"/>
      <c r="BC11685"/>
      <c r="BD11685"/>
    </row>
    <row r="11686" spans="1:56" s="4" customFormat="1" x14ac:dyDescent="0.2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  <c r="AF11686"/>
      <c r="AG11686"/>
      <c r="AH11686"/>
      <c r="AI11686"/>
      <c r="AJ11686"/>
      <c r="AK11686"/>
      <c r="AL11686"/>
      <c r="AM11686"/>
      <c r="AN11686"/>
      <c r="AO11686"/>
      <c r="AP11686"/>
      <c r="AQ11686"/>
      <c r="AR11686"/>
      <c r="AS11686"/>
      <c r="AT11686"/>
      <c r="AU11686"/>
      <c r="AV11686"/>
      <c r="AW11686"/>
      <c r="AX11686"/>
      <c r="AY11686"/>
      <c r="AZ11686"/>
      <c r="BA11686"/>
      <c r="BB11686"/>
      <c r="BC11686"/>
      <c r="BD11686"/>
    </row>
    <row r="11687" spans="1:56" s="4" customFormat="1" x14ac:dyDescent="0.2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  <c r="AF11687"/>
      <c r="AG11687"/>
      <c r="AH11687"/>
      <c r="AI11687"/>
      <c r="AJ11687"/>
      <c r="AK11687"/>
      <c r="AL11687"/>
      <c r="AM11687"/>
      <c r="AN11687"/>
      <c r="AO11687"/>
      <c r="AP11687"/>
      <c r="AQ11687"/>
      <c r="AR11687"/>
      <c r="AS11687"/>
      <c r="AT11687"/>
      <c r="AU11687"/>
      <c r="AV11687"/>
      <c r="AW11687"/>
      <c r="AX11687"/>
      <c r="AY11687"/>
      <c r="AZ11687"/>
      <c r="BA11687"/>
      <c r="BB11687"/>
      <c r="BC11687"/>
      <c r="BD11687"/>
    </row>
    <row r="11688" spans="1:56" s="4" customFormat="1" x14ac:dyDescent="0.2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  <c r="AF11688"/>
      <c r="AG11688"/>
      <c r="AH11688"/>
      <c r="AI11688"/>
      <c r="AJ11688"/>
      <c r="AK11688"/>
      <c r="AL11688"/>
      <c r="AM11688"/>
      <c r="AN11688"/>
      <c r="AO11688"/>
      <c r="AP11688"/>
      <c r="AQ11688"/>
      <c r="AR11688"/>
      <c r="AS11688"/>
      <c r="AT11688"/>
      <c r="AU11688"/>
      <c r="AV11688"/>
      <c r="AW11688"/>
      <c r="AX11688"/>
      <c r="AY11688"/>
      <c r="AZ11688"/>
      <c r="BA11688"/>
      <c r="BB11688"/>
      <c r="BC11688"/>
      <c r="BD11688"/>
    </row>
    <row r="11689" spans="1:56" s="4" customFormat="1" x14ac:dyDescent="0.2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  <c r="AF11689"/>
      <c r="AG11689"/>
      <c r="AH11689"/>
      <c r="AI11689"/>
      <c r="AJ11689"/>
      <c r="AK11689"/>
      <c r="AL11689"/>
      <c r="AM11689"/>
      <c r="AN11689"/>
      <c r="AO11689"/>
      <c r="AP11689"/>
      <c r="AQ11689"/>
      <c r="AR11689"/>
      <c r="AS11689"/>
      <c r="AT11689"/>
      <c r="AU11689"/>
      <c r="AV11689"/>
      <c r="AW11689"/>
      <c r="AX11689"/>
      <c r="AY11689"/>
      <c r="AZ11689"/>
      <c r="BA11689"/>
      <c r="BB11689"/>
      <c r="BC11689"/>
      <c r="BD11689"/>
    </row>
    <row r="11690" spans="1:56" s="4" customFormat="1" x14ac:dyDescent="0.2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  <c r="AF11690"/>
      <c r="AG11690"/>
      <c r="AH11690"/>
      <c r="AI11690"/>
      <c r="AJ11690"/>
      <c r="AK11690"/>
      <c r="AL11690"/>
      <c r="AM11690"/>
      <c r="AN11690"/>
      <c r="AO11690"/>
      <c r="AP11690"/>
      <c r="AQ11690"/>
      <c r="AR11690"/>
      <c r="AS11690"/>
      <c r="AT11690"/>
      <c r="AU11690"/>
      <c r="AV11690"/>
      <c r="AW11690"/>
      <c r="AX11690"/>
      <c r="AY11690"/>
      <c r="AZ11690"/>
      <c r="BA11690"/>
      <c r="BB11690"/>
      <c r="BC11690"/>
      <c r="BD11690"/>
    </row>
    <row r="11691" spans="1:56" s="4" customFormat="1" x14ac:dyDescent="0.2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  <c r="AF11691"/>
      <c r="AG11691"/>
      <c r="AH11691"/>
      <c r="AI11691"/>
      <c r="AJ11691"/>
      <c r="AK11691"/>
      <c r="AL11691"/>
      <c r="AM11691"/>
      <c r="AN11691"/>
      <c r="AO11691"/>
      <c r="AP11691"/>
      <c r="AQ11691"/>
      <c r="AR11691"/>
      <c r="AS11691"/>
      <c r="AT11691"/>
      <c r="AU11691"/>
      <c r="AV11691"/>
      <c r="AW11691"/>
      <c r="AX11691"/>
      <c r="AY11691"/>
      <c r="AZ11691"/>
      <c r="BA11691"/>
      <c r="BB11691"/>
      <c r="BC11691"/>
      <c r="BD11691"/>
    </row>
    <row r="11692" spans="1:56" s="4" customFormat="1" x14ac:dyDescent="0.2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  <c r="AF11692"/>
      <c r="AG11692"/>
      <c r="AH11692"/>
      <c r="AI11692"/>
      <c r="AJ11692"/>
      <c r="AK11692"/>
      <c r="AL11692"/>
      <c r="AM11692"/>
      <c r="AN11692"/>
      <c r="AO11692"/>
      <c r="AP11692"/>
      <c r="AQ11692"/>
      <c r="AR11692"/>
      <c r="AS11692"/>
      <c r="AT11692"/>
      <c r="AU11692"/>
      <c r="AV11692"/>
      <c r="AW11692"/>
      <c r="AX11692"/>
      <c r="AY11692"/>
      <c r="AZ11692"/>
      <c r="BA11692"/>
      <c r="BB11692"/>
      <c r="BC11692"/>
      <c r="BD11692"/>
    </row>
    <row r="11693" spans="1:56" s="4" customFormat="1" x14ac:dyDescent="0.2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  <c r="AF11693"/>
      <c r="AG11693"/>
      <c r="AH11693"/>
      <c r="AI11693"/>
      <c r="AJ11693"/>
      <c r="AK11693"/>
      <c r="AL11693"/>
      <c r="AM11693"/>
      <c r="AN11693"/>
      <c r="AO11693"/>
      <c r="AP11693"/>
      <c r="AQ11693"/>
      <c r="AR11693"/>
      <c r="AS11693"/>
      <c r="AT11693"/>
      <c r="AU11693"/>
      <c r="AV11693"/>
      <c r="AW11693"/>
      <c r="AX11693"/>
      <c r="AY11693"/>
      <c r="AZ11693"/>
      <c r="BA11693"/>
      <c r="BB11693"/>
      <c r="BC11693"/>
      <c r="BD11693"/>
    </row>
    <row r="11694" spans="1:56" s="4" customFormat="1" x14ac:dyDescent="0.2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  <c r="AF11694"/>
      <c r="AG11694"/>
      <c r="AH11694"/>
      <c r="AI11694"/>
      <c r="AJ11694"/>
      <c r="AK11694"/>
      <c r="AL11694"/>
      <c r="AM11694"/>
      <c r="AN11694"/>
      <c r="AO11694"/>
      <c r="AP11694"/>
      <c r="AQ11694"/>
      <c r="AR11694"/>
      <c r="AS11694"/>
      <c r="AT11694"/>
      <c r="AU11694"/>
      <c r="AV11694"/>
      <c r="AW11694"/>
      <c r="AX11694"/>
      <c r="AY11694"/>
      <c r="AZ11694"/>
      <c r="BA11694"/>
      <c r="BB11694"/>
      <c r="BC11694"/>
      <c r="BD11694"/>
    </row>
    <row r="11695" spans="1:56" s="4" customFormat="1" x14ac:dyDescent="0.2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  <c r="AF11695"/>
      <c r="AG11695"/>
      <c r="AH11695"/>
      <c r="AI11695"/>
      <c r="AJ11695"/>
      <c r="AK11695"/>
      <c r="AL11695"/>
      <c r="AM11695"/>
      <c r="AN11695"/>
      <c r="AO11695"/>
      <c r="AP11695"/>
      <c r="AQ11695"/>
      <c r="AR11695"/>
      <c r="AS11695"/>
      <c r="AT11695"/>
      <c r="AU11695"/>
      <c r="AV11695"/>
      <c r="AW11695"/>
      <c r="AX11695"/>
      <c r="AY11695"/>
      <c r="AZ11695"/>
      <c r="BA11695"/>
      <c r="BB11695"/>
      <c r="BC11695"/>
      <c r="BD11695"/>
    </row>
    <row r="11696" spans="1:56" s="4" customFormat="1" x14ac:dyDescent="0.2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  <c r="AF11696"/>
      <c r="AG11696"/>
      <c r="AH11696"/>
      <c r="AI11696"/>
      <c r="AJ11696"/>
      <c r="AK11696"/>
      <c r="AL11696"/>
      <c r="AM11696"/>
      <c r="AN11696"/>
      <c r="AO11696"/>
      <c r="AP11696"/>
      <c r="AQ11696"/>
      <c r="AR11696"/>
      <c r="AS11696"/>
      <c r="AT11696"/>
      <c r="AU11696"/>
      <c r="AV11696"/>
      <c r="AW11696"/>
      <c r="AX11696"/>
      <c r="AY11696"/>
      <c r="AZ11696"/>
      <c r="BA11696"/>
      <c r="BB11696"/>
      <c r="BC11696"/>
      <c r="BD11696"/>
    </row>
    <row r="11697" spans="1:56" s="4" customFormat="1" x14ac:dyDescent="0.2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  <c r="AF11697"/>
      <c r="AG11697"/>
      <c r="AH11697"/>
      <c r="AI11697"/>
      <c r="AJ11697"/>
      <c r="AK11697"/>
      <c r="AL11697"/>
      <c r="AM11697"/>
      <c r="AN11697"/>
      <c r="AO11697"/>
      <c r="AP11697"/>
      <c r="AQ11697"/>
      <c r="AR11697"/>
      <c r="AS11697"/>
      <c r="AT11697"/>
      <c r="AU11697"/>
      <c r="AV11697"/>
      <c r="AW11697"/>
      <c r="AX11697"/>
      <c r="AY11697"/>
      <c r="AZ11697"/>
      <c r="BA11697"/>
      <c r="BB11697"/>
      <c r="BC11697"/>
      <c r="BD11697"/>
    </row>
    <row r="11698" spans="1:56" s="4" customFormat="1" x14ac:dyDescent="0.2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  <c r="AF11698"/>
      <c r="AG11698"/>
      <c r="AH11698"/>
      <c r="AI11698"/>
      <c r="AJ11698"/>
      <c r="AK11698"/>
      <c r="AL11698"/>
      <c r="AM11698"/>
      <c r="AN11698"/>
      <c r="AO11698"/>
      <c r="AP11698"/>
      <c r="AQ11698"/>
      <c r="AR11698"/>
      <c r="AS11698"/>
      <c r="AT11698"/>
      <c r="AU11698"/>
      <c r="AV11698"/>
      <c r="AW11698"/>
      <c r="AX11698"/>
      <c r="AY11698"/>
      <c r="AZ11698"/>
      <c r="BA11698"/>
      <c r="BB11698"/>
      <c r="BC11698"/>
      <c r="BD11698"/>
    </row>
    <row r="11699" spans="1:56" s="4" customFormat="1" x14ac:dyDescent="0.2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  <c r="AF11699"/>
      <c r="AG11699"/>
      <c r="AH11699"/>
      <c r="AI11699"/>
      <c r="AJ11699"/>
      <c r="AK11699"/>
      <c r="AL11699"/>
      <c r="AM11699"/>
      <c r="AN11699"/>
      <c r="AO11699"/>
      <c r="AP11699"/>
      <c r="AQ11699"/>
      <c r="AR11699"/>
      <c r="AS11699"/>
      <c r="AT11699"/>
      <c r="AU11699"/>
      <c r="AV11699"/>
      <c r="AW11699"/>
      <c r="AX11699"/>
      <c r="AY11699"/>
      <c r="AZ11699"/>
      <c r="BA11699"/>
      <c r="BB11699"/>
      <c r="BC11699"/>
      <c r="BD11699"/>
    </row>
    <row r="11700" spans="1:56" s="4" customFormat="1" x14ac:dyDescent="0.2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  <c r="AF11700"/>
      <c r="AG11700"/>
      <c r="AH11700"/>
      <c r="AI11700"/>
      <c r="AJ11700"/>
      <c r="AK11700"/>
      <c r="AL11700"/>
      <c r="AM11700"/>
      <c r="AN11700"/>
      <c r="AO11700"/>
      <c r="AP11700"/>
      <c r="AQ11700"/>
      <c r="AR11700"/>
      <c r="AS11700"/>
      <c r="AT11700"/>
      <c r="AU11700"/>
      <c r="AV11700"/>
      <c r="AW11700"/>
      <c r="AX11700"/>
      <c r="AY11700"/>
      <c r="AZ11700"/>
      <c r="BA11700"/>
      <c r="BB11700"/>
      <c r="BC11700"/>
      <c r="BD11700"/>
    </row>
    <row r="11701" spans="1:56" s="4" customFormat="1" x14ac:dyDescent="0.2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  <c r="AF11701"/>
      <c r="AG11701"/>
      <c r="AH11701"/>
      <c r="AI11701"/>
      <c r="AJ11701"/>
      <c r="AK11701"/>
      <c r="AL11701"/>
      <c r="AM11701"/>
      <c r="AN11701"/>
      <c r="AO11701"/>
      <c r="AP11701"/>
      <c r="AQ11701"/>
      <c r="AR11701"/>
      <c r="AS11701"/>
      <c r="AT11701"/>
      <c r="AU11701"/>
      <c r="AV11701"/>
      <c r="AW11701"/>
      <c r="AX11701"/>
      <c r="AY11701"/>
      <c r="AZ11701"/>
      <c r="BA11701"/>
      <c r="BB11701"/>
      <c r="BC11701"/>
      <c r="BD11701"/>
    </row>
    <row r="11702" spans="1:56" s="4" customFormat="1" x14ac:dyDescent="0.2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  <c r="AF11702"/>
      <c r="AG11702"/>
      <c r="AH11702"/>
      <c r="AI11702"/>
      <c r="AJ11702"/>
      <c r="AK11702"/>
      <c r="AL11702"/>
      <c r="AM11702"/>
      <c r="AN11702"/>
      <c r="AO11702"/>
      <c r="AP11702"/>
      <c r="AQ11702"/>
      <c r="AR11702"/>
      <c r="AS11702"/>
      <c r="AT11702"/>
      <c r="AU11702"/>
      <c r="AV11702"/>
      <c r="AW11702"/>
      <c r="AX11702"/>
      <c r="AY11702"/>
      <c r="AZ11702"/>
      <c r="BA11702"/>
      <c r="BB11702"/>
      <c r="BC11702"/>
      <c r="BD11702"/>
    </row>
    <row r="11703" spans="1:56" s="4" customFormat="1" x14ac:dyDescent="0.2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  <c r="AF11703"/>
      <c r="AG11703"/>
      <c r="AH11703"/>
      <c r="AI11703"/>
      <c r="AJ11703"/>
      <c r="AK11703"/>
      <c r="AL11703"/>
      <c r="AM11703"/>
      <c r="AN11703"/>
      <c r="AO11703"/>
      <c r="AP11703"/>
      <c r="AQ11703"/>
      <c r="AR11703"/>
      <c r="AS11703"/>
      <c r="AT11703"/>
      <c r="AU11703"/>
      <c r="AV11703"/>
      <c r="AW11703"/>
      <c r="AX11703"/>
      <c r="AY11703"/>
      <c r="AZ11703"/>
      <c r="BA11703"/>
      <c r="BB11703"/>
      <c r="BC11703"/>
      <c r="BD11703"/>
    </row>
    <row r="11704" spans="1:56" s="4" customFormat="1" x14ac:dyDescent="0.2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  <c r="AF11704"/>
      <c r="AG11704"/>
      <c r="AH11704"/>
      <c r="AI11704"/>
      <c r="AJ11704"/>
      <c r="AK11704"/>
      <c r="AL11704"/>
      <c r="AM11704"/>
      <c r="AN11704"/>
      <c r="AO11704"/>
      <c r="AP11704"/>
      <c r="AQ11704"/>
      <c r="AR11704"/>
      <c r="AS11704"/>
      <c r="AT11704"/>
      <c r="AU11704"/>
      <c r="AV11704"/>
      <c r="AW11704"/>
      <c r="AX11704"/>
      <c r="AY11704"/>
      <c r="AZ11704"/>
      <c r="BA11704"/>
      <c r="BB11704"/>
      <c r="BC11704"/>
      <c r="BD11704"/>
    </row>
    <row r="11705" spans="1:56" s="4" customFormat="1" x14ac:dyDescent="0.2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  <c r="AF11705"/>
      <c r="AG11705"/>
      <c r="AH11705"/>
      <c r="AI11705"/>
      <c r="AJ11705"/>
      <c r="AK11705"/>
      <c r="AL11705"/>
      <c r="AM11705"/>
      <c r="AN11705"/>
      <c r="AO11705"/>
      <c r="AP11705"/>
      <c r="AQ11705"/>
      <c r="AR11705"/>
      <c r="AS11705"/>
      <c r="AT11705"/>
      <c r="AU11705"/>
      <c r="AV11705"/>
      <c r="AW11705"/>
      <c r="AX11705"/>
      <c r="AY11705"/>
      <c r="AZ11705"/>
      <c r="BA11705"/>
      <c r="BB11705"/>
      <c r="BC11705"/>
      <c r="BD11705"/>
    </row>
    <row r="11706" spans="1:56" s="4" customFormat="1" x14ac:dyDescent="0.2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  <c r="AF11706"/>
      <c r="AG11706"/>
      <c r="AH11706"/>
      <c r="AI11706"/>
      <c r="AJ11706"/>
      <c r="AK11706"/>
      <c r="AL11706"/>
      <c r="AM11706"/>
      <c r="AN11706"/>
      <c r="AO11706"/>
      <c r="AP11706"/>
      <c r="AQ11706"/>
      <c r="AR11706"/>
      <c r="AS11706"/>
      <c r="AT11706"/>
      <c r="AU11706"/>
      <c r="AV11706"/>
      <c r="AW11706"/>
      <c r="AX11706"/>
      <c r="AY11706"/>
      <c r="AZ11706"/>
      <c r="BA11706"/>
      <c r="BB11706"/>
      <c r="BC11706"/>
      <c r="BD11706"/>
    </row>
    <row r="11707" spans="1:56" s="4" customFormat="1" x14ac:dyDescent="0.2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  <c r="AF11707"/>
      <c r="AG11707"/>
      <c r="AH11707"/>
      <c r="AI11707"/>
      <c r="AJ11707"/>
      <c r="AK11707"/>
      <c r="AL11707"/>
      <c r="AM11707"/>
      <c r="AN11707"/>
      <c r="AO11707"/>
      <c r="AP11707"/>
      <c r="AQ11707"/>
      <c r="AR11707"/>
      <c r="AS11707"/>
      <c r="AT11707"/>
      <c r="AU11707"/>
      <c r="AV11707"/>
      <c r="AW11707"/>
      <c r="AX11707"/>
      <c r="AY11707"/>
      <c r="AZ11707"/>
      <c r="BA11707"/>
      <c r="BB11707"/>
      <c r="BC11707"/>
      <c r="BD11707"/>
    </row>
    <row r="11708" spans="1:56" s="4" customFormat="1" x14ac:dyDescent="0.2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  <c r="AF11708"/>
      <c r="AG11708"/>
      <c r="AH11708"/>
      <c r="AI11708"/>
      <c r="AJ11708"/>
      <c r="AK11708"/>
      <c r="AL11708"/>
      <c r="AM11708"/>
      <c r="AN11708"/>
      <c r="AO11708"/>
      <c r="AP11708"/>
      <c r="AQ11708"/>
      <c r="AR11708"/>
      <c r="AS11708"/>
      <c r="AT11708"/>
      <c r="AU11708"/>
      <c r="AV11708"/>
      <c r="AW11708"/>
      <c r="AX11708"/>
      <c r="AY11708"/>
      <c r="AZ11708"/>
      <c r="BA11708"/>
      <c r="BB11708"/>
      <c r="BC11708"/>
      <c r="BD11708"/>
    </row>
    <row r="11709" spans="1:56" s="4" customFormat="1" x14ac:dyDescent="0.2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  <c r="AF11709"/>
      <c r="AG11709"/>
      <c r="AH11709"/>
      <c r="AI11709"/>
      <c r="AJ11709"/>
      <c r="AK11709"/>
      <c r="AL11709"/>
      <c r="AM11709"/>
      <c r="AN11709"/>
      <c r="AO11709"/>
      <c r="AP11709"/>
      <c r="AQ11709"/>
      <c r="AR11709"/>
      <c r="AS11709"/>
      <c r="AT11709"/>
      <c r="AU11709"/>
      <c r="AV11709"/>
      <c r="AW11709"/>
      <c r="AX11709"/>
      <c r="AY11709"/>
      <c r="AZ11709"/>
      <c r="BA11709"/>
      <c r="BB11709"/>
      <c r="BC11709"/>
      <c r="BD11709"/>
    </row>
    <row r="11710" spans="1:56" s="4" customFormat="1" x14ac:dyDescent="0.2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  <c r="AF11710"/>
      <c r="AG11710"/>
      <c r="AH11710"/>
      <c r="AI11710"/>
      <c r="AJ11710"/>
      <c r="AK11710"/>
      <c r="AL11710"/>
      <c r="AM11710"/>
      <c r="AN11710"/>
      <c r="AO11710"/>
      <c r="AP11710"/>
      <c r="AQ11710"/>
      <c r="AR11710"/>
      <c r="AS11710"/>
      <c r="AT11710"/>
      <c r="AU11710"/>
      <c r="AV11710"/>
      <c r="AW11710"/>
      <c r="AX11710"/>
      <c r="AY11710"/>
      <c r="AZ11710"/>
      <c r="BA11710"/>
      <c r="BB11710"/>
      <c r="BC11710"/>
      <c r="BD11710"/>
    </row>
    <row r="11711" spans="1:56" s="4" customFormat="1" x14ac:dyDescent="0.2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  <c r="AF11711"/>
      <c r="AG11711"/>
      <c r="AH11711"/>
      <c r="AI11711"/>
      <c r="AJ11711"/>
      <c r="AK11711"/>
      <c r="AL11711"/>
      <c r="AM11711"/>
      <c r="AN11711"/>
      <c r="AO11711"/>
      <c r="AP11711"/>
      <c r="AQ11711"/>
      <c r="AR11711"/>
      <c r="AS11711"/>
      <c r="AT11711"/>
      <c r="AU11711"/>
      <c r="AV11711"/>
      <c r="AW11711"/>
      <c r="AX11711"/>
      <c r="AY11711"/>
      <c r="AZ11711"/>
      <c r="BA11711"/>
      <c r="BB11711"/>
      <c r="BC11711"/>
      <c r="BD11711"/>
    </row>
    <row r="11712" spans="1:56" s="4" customFormat="1" x14ac:dyDescent="0.2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  <c r="AF11712"/>
      <c r="AG11712"/>
      <c r="AH11712"/>
      <c r="AI11712"/>
      <c r="AJ11712"/>
      <c r="AK11712"/>
      <c r="AL11712"/>
      <c r="AM11712"/>
      <c r="AN11712"/>
      <c r="AO11712"/>
      <c r="AP11712"/>
      <c r="AQ11712"/>
      <c r="AR11712"/>
      <c r="AS11712"/>
      <c r="AT11712"/>
      <c r="AU11712"/>
      <c r="AV11712"/>
      <c r="AW11712"/>
      <c r="AX11712"/>
      <c r="AY11712"/>
      <c r="AZ11712"/>
      <c r="BA11712"/>
      <c r="BB11712"/>
      <c r="BC11712"/>
      <c r="BD11712"/>
    </row>
    <row r="11713" spans="1:56" s="4" customFormat="1" x14ac:dyDescent="0.2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  <c r="AF11713"/>
      <c r="AG11713"/>
      <c r="AH11713"/>
      <c r="AI11713"/>
      <c r="AJ11713"/>
      <c r="AK11713"/>
      <c r="AL11713"/>
      <c r="AM11713"/>
      <c r="AN11713"/>
      <c r="AO11713"/>
      <c r="AP11713"/>
      <c r="AQ11713"/>
      <c r="AR11713"/>
      <c r="AS11713"/>
      <c r="AT11713"/>
      <c r="AU11713"/>
      <c r="AV11713"/>
      <c r="AW11713"/>
      <c r="AX11713"/>
      <c r="AY11713"/>
      <c r="AZ11713"/>
      <c r="BA11713"/>
      <c r="BB11713"/>
      <c r="BC11713"/>
      <c r="BD11713"/>
    </row>
    <row r="11714" spans="1:56" s="4" customFormat="1" x14ac:dyDescent="0.2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  <c r="AF11714"/>
      <c r="AG11714"/>
      <c r="AH11714"/>
      <c r="AI11714"/>
      <c r="AJ11714"/>
      <c r="AK11714"/>
      <c r="AL11714"/>
      <c r="AM11714"/>
      <c r="AN11714"/>
      <c r="AO11714"/>
      <c r="AP11714"/>
      <c r="AQ11714"/>
      <c r="AR11714"/>
      <c r="AS11714"/>
      <c r="AT11714"/>
      <c r="AU11714"/>
      <c r="AV11714"/>
      <c r="AW11714"/>
      <c r="AX11714"/>
      <c r="AY11714"/>
      <c r="AZ11714"/>
      <c r="BA11714"/>
      <c r="BB11714"/>
      <c r="BC11714"/>
      <c r="BD11714"/>
    </row>
    <row r="11715" spans="1:56" s="4" customFormat="1" x14ac:dyDescent="0.2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  <c r="AF11715"/>
      <c r="AG11715"/>
      <c r="AH11715"/>
      <c r="AI11715"/>
      <c r="AJ11715"/>
      <c r="AK11715"/>
      <c r="AL11715"/>
      <c r="AM11715"/>
      <c r="AN11715"/>
      <c r="AO11715"/>
      <c r="AP11715"/>
      <c r="AQ11715"/>
      <c r="AR11715"/>
      <c r="AS11715"/>
      <c r="AT11715"/>
      <c r="AU11715"/>
      <c r="AV11715"/>
      <c r="AW11715"/>
      <c r="AX11715"/>
      <c r="AY11715"/>
      <c r="AZ11715"/>
      <c r="BA11715"/>
      <c r="BB11715"/>
      <c r="BC11715"/>
      <c r="BD11715"/>
    </row>
    <row r="11716" spans="1:56" s="4" customFormat="1" x14ac:dyDescent="0.2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  <c r="AF11716"/>
      <c r="AG11716"/>
      <c r="AH11716"/>
      <c r="AI11716"/>
      <c r="AJ11716"/>
      <c r="AK11716"/>
      <c r="AL11716"/>
      <c r="AM11716"/>
      <c r="AN11716"/>
      <c r="AO11716"/>
      <c r="AP11716"/>
      <c r="AQ11716"/>
      <c r="AR11716"/>
      <c r="AS11716"/>
      <c r="AT11716"/>
      <c r="AU11716"/>
      <c r="AV11716"/>
      <c r="AW11716"/>
      <c r="AX11716"/>
      <c r="AY11716"/>
      <c r="AZ11716"/>
      <c r="BA11716"/>
      <c r="BB11716"/>
      <c r="BC11716"/>
      <c r="BD11716"/>
    </row>
    <row r="11717" spans="1:56" s="4" customFormat="1" x14ac:dyDescent="0.2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  <c r="AF11717"/>
      <c r="AG11717"/>
      <c r="AH11717"/>
      <c r="AI11717"/>
      <c r="AJ11717"/>
      <c r="AK11717"/>
      <c r="AL11717"/>
      <c r="AM11717"/>
      <c r="AN11717"/>
      <c r="AO11717"/>
      <c r="AP11717"/>
      <c r="AQ11717"/>
      <c r="AR11717"/>
      <c r="AS11717"/>
      <c r="AT11717"/>
      <c r="AU11717"/>
      <c r="AV11717"/>
      <c r="AW11717"/>
      <c r="AX11717"/>
      <c r="AY11717"/>
      <c r="AZ11717"/>
      <c r="BA11717"/>
      <c r="BB11717"/>
      <c r="BC11717"/>
      <c r="BD11717"/>
    </row>
    <row r="11718" spans="1:56" s="4" customFormat="1" x14ac:dyDescent="0.2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  <c r="AE11718"/>
      <c r="AF11718"/>
      <c r="AG11718"/>
      <c r="AH11718"/>
      <c r="AI11718"/>
      <c r="AJ11718"/>
      <c r="AK11718"/>
      <c r="AL11718"/>
      <c r="AM11718"/>
      <c r="AN11718"/>
      <c r="AO11718"/>
      <c r="AP11718"/>
      <c r="AQ11718"/>
      <c r="AR11718"/>
      <c r="AS11718"/>
      <c r="AT11718"/>
      <c r="AU11718"/>
      <c r="AV11718"/>
      <c r="AW11718"/>
      <c r="AX11718"/>
      <c r="AY11718"/>
      <c r="AZ11718"/>
      <c r="BA11718"/>
      <c r="BB11718"/>
      <c r="BC11718"/>
      <c r="BD11718"/>
    </row>
    <row r="11719" spans="1:56" s="4" customFormat="1" x14ac:dyDescent="0.2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  <c r="AF11719"/>
      <c r="AG11719"/>
      <c r="AH11719"/>
      <c r="AI11719"/>
      <c r="AJ11719"/>
      <c r="AK11719"/>
      <c r="AL11719"/>
      <c r="AM11719"/>
      <c r="AN11719"/>
      <c r="AO11719"/>
      <c r="AP11719"/>
      <c r="AQ11719"/>
      <c r="AR11719"/>
      <c r="AS11719"/>
      <c r="AT11719"/>
      <c r="AU11719"/>
      <c r="AV11719"/>
      <c r="AW11719"/>
      <c r="AX11719"/>
      <c r="AY11719"/>
      <c r="AZ11719"/>
      <c r="BA11719"/>
      <c r="BB11719"/>
      <c r="BC11719"/>
      <c r="BD11719"/>
    </row>
    <row r="11720" spans="1:56" s="4" customFormat="1" x14ac:dyDescent="0.2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  <c r="AF11720"/>
      <c r="AG11720"/>
      <c r="AH11720"/>
      <c r="AI11720"/>
      <c r="AJ11720"/>
      <c r="AK11720"/>
      <c r="AL11720"/>
      <c r="AM11720"/>
      <c r="AN11720"/>
      <c r="AO11720"/>
      <c r="AP11720"/>
      <c r="AQ11720"/>
      <c r="AR11720"/>
      <c r="AS11720"/>
      <c r="AT11720"/>
      <c r="AU11720"/>
      <c r="AV11720"/>
      <c r="AW11720"/>
      <c r="AX11720"/>
      <c r="AY11720"/>
      <c r="AZ11720"/>
      <c r="BA11720"/>
      <c r="BB11720"/>
      <c r="BC11720"/>
      <c r="BD11720"/>
    </row>
    <row r="11721" spans="1:56" s="4" customFormat="1" x14ac:dyDescent="0.2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  <c r="AF11721"/>
      <c r="AG11721"/>
      <c r="AH11721"/>
      <c r="AI11721"/>
      <c r="AJ11721"/>
      <c r="AK11721"/>
      <c r="AL11721"/>
      <c r="AM11721"/>
      <c r="AN11721"/>
      <c r="AO11721"/>
      <c r="AP11721"/>
      <c r="AQ11721"/>
      <c r="AR11721"/>
      <c r="AS11721"/>
      <c r="AT11721"/>
      <c r="AU11721"/>
      <c r="AV11721"/>
      <c r="AW11721"/>
      <c r="AX11721"/>
      <c r="AY11721"/>
      <c r="AZ11721"/>
      <c r="BA11721"/>
      <c r="BB11721"/>
      <c r="BC11721"/>
      <c r="BD11721"/>
    </row>
    <row r="11722" spans="1:56" s="4" customFormat="1" x14ac:dyDescent="0.2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  <c r="AF11722"/>
      <c r="AG11722"/>
      <c r="AH11722"/>
      <c r="AI11722"/>
      <c r="AJ11722"/>
      <c r="AK11722"/>
      <c r="AL11722"/>
      <c r="AM11722"/>
      <c r="AN11722"/>
      <c r="AO11722"/>
      <c r="AP11722"/>
      <c r="AQ11722"/>
      <c r="AR11722"/>
      <c r="AS11722"/>
      <c r="AT11722"/>
      <c r="AU11722"/>
      <c r="AV11722"/>
      <c r="AW11722"/>
      <c r="AX11722"/>
      <c r="AY11722"/>
      <c r="AZ11722"/>
      <c r="BA11722"/>
      <c r="BB11722"/>
      <c r="BC11722"/>
      <c r="BD11722"/>
    </row>
    <row r="11723" spans="1:56" s="4" customFormat="1" x14ac:dyDescent="0.2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  <c r="AF11723"/>
      <c r="AG11723"/>
      <c r="AH11723"/>
      <c r="AI11723"/>
      <c r="AJ11723"/>
      <c r="AK11723"/>
      <c r="AL11723"/>
      <c r="AM11723"/>
      <c r="AN11723"/>
      <c r="AO11723"/>
      <c r="AP11723"/>
      <c r="AQ11723"/>
      <c r="AR11723"/>
      <c r="AS11723"/>
      <c r="AT11723"/>
      <c r="AU11723"/>
      <c r="AV11723"/>
      <c r="AW11723"/>
      <c r="AX11723"/>
      <c r="AY11723"/>
      <c r="AZ11723"/>
      <c r="BA11723"/>
      <c r="BB11723"/>
      <c r="BC11723"/>
      <c r="BD11723"/>
    </row>
    <row r="11724" spans="1:56" s="4" customFormat="1" x14ac:dyDescent="0.2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  <c r="AF11724"/>
      <c r="AG11724"/>
      <c r="AH11724"/>
      <c r="AI11724"/>
      <c r="AJ11724"/>
      <c r="AK11724"/>
      <c r="AL11724"/>
      <c r="AM11724"/>
      <c r="AN11724"/>
      <c r="AO11724"/>
      <c r="AP11724"/>
      <c r="AQ11724"/>
      <c r="AR11724"/>
      <c r="AS11724"/>
      <c r="AT11724"/>
      <c r="AU11724"/>
      <c r="AV11724"/>
      <c r="AW11724"/>
      <c r="AX11724"/>
      <c r="AY11724"/>
      <c r="AZ11724"/>
      <c r="BA11724"/>
      <c r="BB11724"/>
      <c r="BC11724"/>
      <c r="BD11724"/>
    </row>
    <row r="11725" spans="1:56" s="4" customFormat="1" x14ac:dyDescent="0.2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  <c r="AF11725"/>
      <c r="AG11725"/>
      <c r="AH11725"/>
      <c r="AI11725"/>
      <c r="AJ11725"/>
      <c r="AK11725"/>
      <c r="AL11725"/>
      <c r="AM11725"/>
      <c r="AN11725"/>
      <c r="AO11725"/>
      <c r="AP11725"/>
      <c r="AQ11725"/>
      <c r="AR11725"/>
      <c r="AS11725"/>
      <c r="AT11725"/>
      <c r="AU11725"/>
      <c r="AV11725"/>
      <c r="AW11725"/>
      <c r="AX11725"/>
      <c r="AY11725"/>
      <c r="AZ11725"/>
      <c r="BA11725"/>
      <c r="BB11725"/>
      <c r="BC11725"/>
      <c r="BD11725"/>
    </row>
    <row r="11726" spans="1:56" s="4" customFormat="1" x14ac:dyDescent="0.2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  <c r="AF11726"/>
      <c r="AG11726"/>
      <c r="AH11726"/>
      <c r="AI11726"/>
      <c r="AJ11726"/>
      <c r="AK11726"/>
      <c r="AL11726"/>
      <c r="AM11726"/>
      <c r="AN11726"/>
      <c r="AO11726"/>
      <c r="AP11726"/>
      <c r="AQ11726"/>
      <c r="AR11726"/>
      <c r="AS11726"/>
      <c r="AT11726"/>
      <c r="AU11726"/>
      <c r="AV11726"/>
      <c r="AW11726"/>
      <c r="AX11726"/>
      <c r="AY11726"/>
      <c r="AZ11726"/>
      <c r="BA11726"/>
      <c r="BB11726"/>
      <c r="BC11726"/>
      <c r="BD11726"/>
    </row>
    <row r="11727" spans="1:56" s="4" customFormat="1" x14ac:dyDescent="0.2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  <c r="AF11727"/>
      <c r="AG11727"/>
      <c r="AH11727"/>
      <c r="AI11727"/>
      <c r="AJ11727"/>
      <c r="AK11727"/>
      <c r="AL11727"/>
      <c r="AM11727"/>
      <c r="AN11727"/>
      <c r="AO11727"/>
      <c r="AP11727"/>
      <c r="AQ11727"/>
      <c r="AR11727"/>
      <c r="AS11727"/>
      <c r="AT11727"/>
      <c r="AU11727"/>
      <c r="AV11727"/>
      <c r="AW11727"/>
      <c r="AX11727"/>
      <c r="AY11727"/>
      <c r="AZ11727"/>
      <c r="BA11727"/>
      <c r="BB11727"/>
      <c r="BC11727"/>
      <c r="BD11727"/>
    </row>
    <row r="11728" spans="1:56" s="4" customFormat="1" x14ac:dyDescent="0.2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  <c r="AF11728"/>
      <c r="AG11728"/>
      <c r="AH11728"/>
      <c r="AI11728"/>
      <c r="AJ11728"/>
      <c r="AK11728"/>
      <c r="AL11728"/>
      <c r="AM11728"/>
      <c r="AN11728"/>
      <c r="AO11728"/>
      <c r="AP11728"/>
      <c r="AQ11728"/>
      <c r="AR11728"/>
      <c r="AS11728"/>
      <c r="AT11728"/>
      <c r="AU11728"/>
      <c r="AV11728"/>
      <c r="AW11728"/>
      <c r="AX11728"/>
      <c r="AY11728"/>
      <c r="AZ11728"/>
      <c r="BA11728"/>
      <c r="BB11728"/>
      <c r="BC11728"/>
      <c r="BD11728"/>
    </row>
    <row r="11729" spans="1:56" s="4" customFormat="1" x14ac:dyDescent="0.2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  <c r="AF11729"/>
      <c r="AG11729"/>
      <c r="AH11729"/>
      <c r="AI11729"/>
      <c r="AJ11729"/>
      <c r="AK11729"/>
      <c r="AL11729"/>
      <c r="AM11729"/>
      <c r="AN11729"/>
      <c r="AO11729"/>
      <c r="AP11729"/>
      <c r="AQ11729"/>
      <c r="AR11729"/>
      <c r="AS11729"/>
      <c r="AT11729"/>
      <c r="AU11729"/>
      <c r="AV11729"/>
      <c r="AW11729"/>
      <c r="AX11729"/>
      <c r="AY11729"/>
      <c r="AZ11729"/>
      <c r="BA11729"/>
      <c r="BB11729"/>
      <c r="BC11729"/>
      <c r="BD11729"/>
    </row>
    <row r="11730" spans="1:56" s="4" customFormat="1" x14ac:dyDescent="0.2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  <c r="AF11730"/>
      <c r="AG11730"/>
      <c r="AH11730"/>
      <c r="AI11730"/>
      <c r="AJ11730"/>
      <c r="AK11730"/>
      <c r="AL11730"/>
      <c r="AM11730"/>
      <c r="AN11730"/>
      <c r="AO11730"/>
      <c r="AP11730"/>
      <c r="AQ11730"/>
      <c r="AR11730"/>
      <c r="AS11730"/>
      <c r="AT11730"/>
      <c r="AU11730"/>
      <c r="AV11730"/>
      <c r="AW11730"/>
      <c r="AX11730"/>
      <c r="AY11730"/>
      <c r="AZ11730"/>
      <c r="BA11730"/>
      <c r="BB11730"/>
      <c r="BC11730"/>
      <c r="BD11730"/>
    </row>
    <row r="11731" spans="1:56" s="4" customFormat="1" x14ac:dyDescent="0.2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  <c r="AF11731"/>
      <c r="AG11731"/>
      <c r="AH11731"/>
      <c r="AI11731"/>
      <c r="AJ11731"/>
      <c r="AK11731"/>
      <c r="AL11731"/>
      <c r="AM11731"/>
      <c r="AN11731"/>
      <c r="AO11731"/>
      <c r="AP11731"/>
      <c r="AQ11731"/>
      <c r="AR11731"/>
      <c r="AS11731"/>
      <c r="AT11731"/>
      <c r="AU11731"/>
      <c r="AV11731"/>
      <c r="AW11731"/>
      <c r="AX11731"/>
      <c r="AY11731"/>
      <c r="AZ11731"/>
      <c r="BA11731"/>
      <c r="BB11731"/>
      <c r="BC11731"/>
      <c r="BD11731"/>
    </row>
    <row r="11732" spans="1:56" s="4" customFormat="1" x14ac:dyDescent="0.2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  <c r="AF11732"/>
      <c r="AG11732"/>
      <c r="AH11732"/>
      <c r="AI11732"/>
      <c r="AJ11732"/>
      <c r="AK11732"/>
      <c r="AL11732"/>
      <c r="AM11732"/>
      <c r="AN11732"/>
      <c r="AO11732"/>
      <c r="AP11732"/>
      <c r="AQ11732"/>
      <c r="AR11732"/>
      <c r="AS11732"/>
      <c r="AT11732"/>
      <c r="AU11732"/>
      <c r="AV11732"/>
      <c r="AW11732"/>
      <c r="AX11732"/>
      <c r="AY11732"/>
      <c r="AZ11732"/>
      <c r="BA11732"/>
      <c r="BB11732"/>
      <c r="BC11732"/>
      <c r="BD11732"/>
    </row>
    <row r="11733" spans="1:56" s="4" customFormat="1" x14ac:dyDescent="0.2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  <c r="AF11733"/>
      <c r="AG11733"/>
      <c r="AH11733"/>
      <c r="AI11733"/>
      <c r="AJ11733"/>
      <c r="AK11733"/>
      <c r="AL11733"/>
      <c r="AM11733"/>
      <c r="AN11733"/>
      <c r="AO11733"/>
      <c r="AP11733"/>
      <c r="AQ11733"/>
      <c r="AR11733"/>
      <c r="AS11733"/>
      <c r="AT11733"/>
      <c r="AU11733"/>
      <c r="AV11733"/>
      <c r="AW11733"/>
      <c r="AX11733"/>
      <c r="AY11733"/>
      <c r="AZ11733"/>
      <c r="BA11733"/>
      <c r="BB11733"/>
      <c r="BC11733"/>
      <c r="BD11733"/>
    </row>
    <row r="11734" spans="1:56" s="4" customFormat="1" x14ac:dyDescent="0.2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  <c r="AF11734"/>
      <c r="AG11734"/>
      <c r="AH11734"/>
      <c r="AI11734"/>
      <c r="AJ11734"/>
      <c r="AK11734"/>
      <c r="AL11734"/>
      <c r="AM11734"/>
      <c r="AN11734"/>
      <c r="AO11734"/>
      <c r="AP11734"/>
      <c r="AQ11734"/>
      <c r="AR11734"/>
      <c r="AS11734"/>
      <c r="AT11734"/>
      <c r="AU11734"/>
      <c r="AV11734"/>
      <c r="AW11734"/>
      <c r="AX11734"/>
      <c r="AY11734"/>
      <c r="AZ11734"/>
      <c r="BA11734"/>
      <c r="BB11734"/>
      <c r="BC11734"/>
      <c r="BD11734"/>
    </row>
    <row r="11735" spans="1:56" s="4" customFormat="1" x14ac:dyDescent="0.2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  <c r="AF11735"/>
      <c r="AG11735"/>
      <c r="AH11735"/>
      <c r="AI11735"/>
      <c r="AJ11735"/>
      <c r="AK11735"/>
      <c r="AL11735"/>
      <c r="AM11735"/>
      <c r="AN11735"/>
      <c r="AO11735"/>
      <c r="AP11735"/>
      <c r="AQ11735"/>
      <c r="AR11735"/>
      <c r="AS11735"/>
      <c r="AT11735"/>
      <c r="AU11735"/>
      <c r="AV11735"/>
      <c r="AW11735"/>
      <c r="AX11735"/>
      <c r="AY11735"/>
      <c r="AZ11735"/>
      <c r="BA11735"/>
      <c r="BB11735"/>
      <c r="BC11735"/>
      <c r="BD11735"/>
    </row>
    <row r="11736" spans="1:56" s="4" customFormat="1" x14ac:dyDescent="0.2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  <c r="AF11736"/>
      <c r="AG11736"/>
      <c r="AH11736"/>
      <c r="AI11736"/>
      <c r="AJ11736"/>
      <c r="AK11736"/>
      <c r="AL11736"/>
      <c r="AM11736"/>
      <c r="AN11736"/>
      <c r="AO11736"/>
      <c r="AP11736"/>
      <c r="AQ11736"/>
      <c r="AR11736"/>
      <c r="AS11736"/>
      <c r="AT11736"/>
      <c r="AU11736"/>
      <c r="AV11736"/>
      <c r="AW11736"/>
      <c r="AX11736"/>
      <c r="AY11736"/>
      <c r="AZ11736"/>
      <c r="BA11736"/>
      <c r="BB11736"/>
      <c r="BC11736"/>
      <c r="BD11736"/>
    </row>
    <row r="11737" spans="1:56" s="4" customFormat="1" x14ac:dyDescent="0.2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  <c r="AF11737"/>
      <c r="AG11737"/>
      <c r="AH11737"/>
      <c r="AI11737"/>
      <c r="AJ11737"/>
      <c r="AK11737"/>
      <c r="AL11737"/>
      <c r="AM11737"/>
      <c r="AN11737"/>
      <c r="AO11737"/>
      <c r="AP11737"/>
      <c r="AQ11737"/>
      <c r="AR11737"/>
      <c r="AS11737"/>
      <c r="AT11737"/>
      <c r="AU11737"/>
      <c r="AV11737"/>
      <c r="AW11737"/>
      <c r="AX11737"/>
      <c r="AY11737"/>
      <c r="AZ11737"/>
      <c r="BA11737"/>
      <c r="BB11737"/>
      <c r="BC11737"/>
      <c r="BD11737"/>
    </row>
    <row r="11738" spans="1:56" s="4" customFormat="1" x14ac:dyDescent="0.2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  <c r="AF11738"/>
      <c r="AG11738"/>
      <c r="AH11738"/>
      <c r="AI11738"/>
      <c r="AJ11738"/>
      <c r="AK11738"/>
      <c r="AL11738"/>
      <c r="AM11738"/>
      <c r="AN11738"/>
      <c r="AO11738"/>
      <c r="AP11738"/>
      <c r="AQ11738"/>
      <c r="AR11738"/>
      <c r="AS11738"/>
      <c r="AT11738"/>
      <c r="AU11738"/>
      <c r="AV11738"/>
      <c r="AW11738"/>
      <c r="AX11738"/>
      <c r="AY11738"/>
      <c r="AZ11738"/>
      <c r="BA11738"/>
      <c r="BB11738"/>
      <c r="BC11738"/>
      <c r="BD11738"/>
    </row>
    <row r="11739" spans="1:56" s="4" customFormat="1" x14ac:dyDescent="0.2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  <c r="AF11739"/>
      <c r="AG11739"/>
      <c r="AH11739"/>
      <c r="AI11739"/>
      <c r="AJ11739"/>
      <c r="AK11739"/>
      <c r="AL11739"/>
      <c r="AM11739"/>
      <c r="AN11739"/>
      <c r="AO11739"/>
      <c r="AP11739"/>
      <c r="AQ11739"/>
      <c r="AR11739"/>
      <c r="AS11739"/>
      <c r="AT11739"/>
      <c r="AU11739"/>
      <c r="AV11739"/>
      <c r="AW11739"/>
      <c r="AX11739"/>
      <c r="AY11739"/>
      <c r="AZ11739"/>
      <c r="BA11739"/>
      <c r="BB11739"/>
      <c r="BC11739"/>
      <c r="BD11739"/>
    </row>
    <row r="11740" spans="1:56" s="4" customFormat="1" x14ac:dyDescent="0.2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  <c r="AF11740"/>
      <c r="AG11740"/>
      <c r="AH11740"/>
      <c r="AI11740"/>
      <c r="AJ11740"/>
      <c r="AK11740"/>
      <c r="AL11740"/>
      <c r="AM11740"/>
      <c r="AN11740"/>
      <c r="AO11740"/>
      <c r="AP11740"/>
      <c r="AQ11740"/>
      <c r="AR11740"/>
      <c r="AS11740"/>
      <c r="AT11740"/>
      <c r="AU11740"/>
      <c r="AV11740"/>
      <c r="AW11740"/>
      <c r="AX11740"/>
      <c r="AY11740"/>
      <c r="AZ11740"/>
      <c r="BA11740"/>
      <c r="BB11740"/>
      <c r="BC11740"/>
      <c r="BD11740"/>
    </row>
    <row r="11741" spans="1:56" s="4" customFormat="1" x14ac:dyDescent="0.2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  <c r="AF11741"/>
      <c r="AG11741"/>
      <c r="AH11741"/>
      <c r="AI11741"/>
      <c r="AJ11741"/>
      <c r="AK11741"/>
      <c r="AL11741"/>
      <c r="AM11741"/>
      <c r="AN11741"/>
      <c r="AO11741"/>
      <c r="AP11741"/>
      <c r="AQ11741"/>
      <c r="AR11741"/>
      <c r="AS11741"/>
      <c r="AT11741"/>
      <c r="AU11741"/>
      <c r="AV11741"/>
      <c r="AW11741"/>
      <c r="AX11741"/>
      <c r="AY11741"/>
      <c r="AZ11741"/>
      <c r="BA11741"/>
      <c r="BB11741"/>
      <c r="BC11741"/>
      <c r="BD11741"/>
    </row>
    <row r="11742" spans="1:56" s="4" customFormat="1" x14ac:dyDescent="0.2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  <c r="AF11742"/>
      <c r="AG11742"/>
      <c r="AH11742"/>
      <c r="AI11742"/>
      <c r="AJ11742"/>
      <c r="AK11742"/>
      <c r="AL11742"/>
      <c r="AM11742"/>
      <c r="AN11742"/>
      <c r="AO11742"/>
      <c r="AP11742"/>
      <c r="AQ11742"/>
      <c r="AR11742"/>
      <c r="AS11742"/>
      <c r="AT11742"/>
      <c r="AU11742"/>
      <c r="AV11742"/>
      <c r="AW11742"/>
      <c r="AX11742"/>
      <c r="AY11742"/>
      <c r="AZ11742"/>
      <c r="BA11742"/>
      <c r="BB11742"/>
      <c r="BC11742"/>
      <c r="BD11742"/>
    </row>
    <row r="11743" spans="1:56" s="4" customFormat="1" x14ac:dyDescent="0.2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  <c r="AF11743"/>
      <c r="AG11743"/>
      <c r="AH11743"/>
      <c r="AI11743"/>
      <c r="AJ11743"/>
      <c r="AK11743"/>
      <c r="AL11743"/>
      <c r="AM11743"/>
      <c r="AN11743"/>
      <c r="AO11743"/>
      <c r="AP11743"/>
      <c r="AQ11743"/>
      <c r="AR11743"/>
      <c r="AS11743"/>
      <c r="AT11743"/>
      <c r="AU11743"/>
      <c r="AV11743"/>
      <c r="AW11743"/>
      <c r="AX11743"/>
      <c r="AY11743"/>
      <c r="AZ11743"/>
      <c r="BA11743"/>
      <c r="BB11743"/>
      <c r="BC11743"/>
      <c r="BD11743"/>
    </row>
    <row r="11744" spans="1:56" s="4" customFormat="1" x14ac:dyDescent="0.2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  <c r="AF11744"/>
      <c r="AG11744"/>
      <c r="AH11744"/>
      <c r="AI11744"/>
      <c r="AJ11744"/>
      <c r="AK11744"/>
      <c r="AL11744"/>
      <c r="AM11744"/>
      <c r="AN11744"/>
      <c r="AO11744"/>
      <c r="AP11744"/>
      <c r="AQ11744"/>
      <c r="AR11744"/>
      <c r="AS11744"/>
      <c r="AT11744"/>
      <c r="AU11744"/>
      <c r="AV11744"/>
      <c r="AW11744"/>
      <c r="AX11744"/>
      <c r="AY11744"/>
      <c r="AZ11744"/>
      <c r="BA11744"/>
      <c r="BB11744"/>
      <c r="BC11744"/>
      <c r="BD11744"/>
    </row>
    <row r="11745" spans="1:56" s="4" customFormat="1" x14ac:dyDescent="0.2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  <c r="AF11745"/>
      <c r="AG11745"/>
      <c r="AH11745"/>
      <c r="AI11745"/>
      <c r="AJ11745"/>
      <c r="AK11745"/>
      <c r="AL11745"/>
      <c r="AM11745"/>
      <c r="AN11745"/>
      <c r="AO11745"/>
      <c r="AP11745"/>
      <c r="AQ11745"/>
      <c r="AR11745"/>
      <c r="AS11745"/>
      <c r="AT11745"/>
      <c r="AU11745"/>
      <c r="AV11745"/>
      <c r="AW11745"/>
      <c r="AX11745"/>
      <c r="AY11745"/>
      <c r="AZ11745"/>
      <c r="BA11745"/>
      <c r="BB11745"/>
      <c r="BC11745"/>
      <c r="BD11745"/>
    </row>
    <row r="11746" spans="1:56" s="4" customFormat="1" x14ac:dyDescent="0.2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  <c r="AF11746"/>
      <c r="AG11746"/>
      <c r="AH11746"/>
      <c r="AI11746"/>
      <c r="AJ11746"/>
      <c r="AK11746"/>
      <c r="AL11746"/>
      <c r="AM11746"/>
      <c r="AN11746"/>
      <c r="AO11746"/>
      <c r="AP11746"/>
      <c r="AQ11746"/>
      <c r="AR11746"/>
      <c r="AS11746"/>
      <c r="AT11746"/>
      <c r="AU11746"/>
      <c r="AV11746"/>
      <c r="AW11746"/>
      <c r="AX11746"/>
      <c r="AY11746"/>
      <c r="AZ11746"/>
      <c r="BA11746"/>
      <c r="BB11746"/>
      <c r="BC11746"/>
      <c r="BD11746"/>
    </row>
    <row r="11747" spans="1:56" s="4" customFormat="1" x14ac:dyDescent="0.2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  <c r="AF11747"/>
      <c r="AG11747"/>
      <c r="AH11747"/>
      <c r="AI11747"/>
      <c r="AJ11747"/>
      <c r="AK11747"/>
      <c r="AL11747"/>
      <c r="AM11747"/>
      <c r="AN11747"/>
      <c r="AO11747"/>
      <c r="AP11747"/>
      <c r="AQ11747"/>
      <c r="AR11747"/>
      <c r="AS11747"/>
      <c r="AT11747"/>
      <c r="AU11747"/>
      <c r="AV11747"/>
      <c r="AW11747"/>
      <c r="AX11747"/>
      <c r="AY11747"/>
      <c r="AZ11747"/>
      <c r="BA11747"/>
      <c r="BB11747"/>
      <c r="BC11747"/>
      <c r="BD11747"/>
    </row>
    <row r="11748" spans="1:56" s="4" customFormat="1" x14ac:dyDescent="0.2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  <c r="AF11748"/>
      <c r="AG11748"/>
      <c r="AH11748"/>
      <c r="AI11748"/>
      <c r="AJ11748"/>
      <c r="AK11748"/>
      <c r="AL11748"/>
      <c r="AM11748"/>
      <c r="AN11748"/>
      <c r="AO11748"/>
      <c r="AP11748"/>
      <c r="AQ11748"/>
      <c r="AR11748"/>
      <c r="AS11748"/>
      <c r="AT11748"/>
      <c r="AU11748"/>
      <c r="AV11748"/>
      <c r="AW11748"/>
      <c r="AX11748"/>
      <c r="AY11748"/>
      <c r="AZ11748"/>
      <c r="BA11748"/>
      <c r="BB11748"/>
      <c r="BC11748"/>
      <c r="BD11748"/>
    </row>
    <row r="11749" spans="1:56" s="4" customFormat="1" x14ac:dyDescent="0.2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  <c r="AF11749"/>
      <c r="AG11749"/>
      <c r="AH11749"/>
      <c r="AI11749"/>
      <c r="AJ11749"/>
      <c r="AK11749"/>
      <c r="AL11749"/>
      <c r="AM11749"/>
      <c r="AN11749"/>
      <c r="AO11749"/>
      <c r="AP11749"/>
      <c r="AQ11749"/>
      <c r="AR11749"/>
      <c r="AS11749"/>
      <c r="AT11749"/>
      <c r="AU11749"/>
      <c r="AV11749"/>
      <c r="AW11749"/>
      <c r="AX11749"/>
      <c r="AY11749"/>
      <c r="AZ11749"/>
      <c r="BA11749"/>
      <c r="BB11749"/>
      <c r="BC11749"/>
      <c r="BD11749"/>
    </row>
    <row r="11750" spans="1:56" s="4" customFormat="1" x14ac:dyDescent="0.2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  <c r="AF11750"/>
      <c r="AG11750"/>
      <c r="AH11750"/>
      <c r="AI11750"/>
      <c r="AJ11750"/>
      <c r="AK11750"/>
      <c r="AL11750"/>
      <c r="AM11750"/>
      <c r="AN11750"/>
      <c r="AO11750"/>
      <c r="AP11750"/>
      <c r="AQ11750"/>
      <c r="AR11750"/>
      <c r="AS11750"/>
      <c r="AT11750"/>
      <c r="AU11750"/>
      <c r="AV11750"/>
      <c r="AW11750"/>
      <c r="AX11750"/>
      <c r="AY11750"/>
      <c r="AZ11750"/>
      <c r="BA11750"/>
      <c r="BB11750"/>
      <c r="BC11750"/>
      <c r="BD11750"/>
    </row>
    <row r="11751" spans="1:56" s="4" customFormat="1" x14ac:dyDescent="0.2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  <c r="AF11751"/>
      <c r="AG11751"/>
      <c r="AH11751"/>
      <c r="AI11751"/>
      <c r="AJ11751"/>
      <c r="AK11751"/>
      <c r="AL11751"/>
      <c r="AM11751"/>
      <c r="AN11751"/>
      <c r="AO11751"/>
      <c r="AP11751"/>
      <c r="AQ11751"/>
      <c r="AR11751"/>
      <c r="AS11751"/>
      <c r="AT11751"/>
      <c r="AU11751"/>
      <c r="AV11751"/>
      <c r="AW11751"/>
      <c r="AX11751"/>
      <c r="AY11751"/>
      <c r="AZ11751"/>
      <c r="BA11751"/>
      <c r="BB11751"/>
      <c r="BC11751"/>
      <c r="BD11751"/>
    </row>
    <row r="11752" spans="1:56" s="4" customFormat="1" x14ac:dyDescent="0.2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  <c r="AF11752"/>
      <c r="AG11752"/>
      <c r="AH11752"/>
      <c r="AI11752"/>
      <c r="AJ11752"/>
      <c r="AK11752"/>
      <c r="AL11752"/>
      <c r="AM11752"/>
      <c r="AN11752"/>
      <c r="AO11752"/>
      <c r="AP11752"/>
      <c r="AQ11752"/>
      <c r="AR11752"/>
      <c r="AS11752"/>
      <c r="AT11752"/>
      <c r="AU11752"/>
      <c r="AV11752"/>
      <c r="AW11752"/>
      <c r="AX11752"/>
      <c r="AY11752"/>
      <c r="AZ11752"/>
      <c r="BA11752"/>
      <c r="BB11752"/>
      <c r="BC11752"/>
      <c r="BD11752"/>
    </row>
    <row r="11753" spans="1:56" s="4" customFormat="1" x14ac:dyDescent="0.2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  <c r="AF11753"/>
      <c r="AG11753"/>
      <c r="AH11753"/>
      <c r="AI11753"/>
      <c r="AJ11753"/>
      <c r="AK11753"/>
      <c r="AL11753"/>
      <c r="AM11753"/>
      <c r="AN11753"/>
      <c r="AO11753"/>
      <c r="AP11753"/>
      <c r="AQ11753"/>
      <c r="AR11753"/>
      <c r="AS11753"/>
      <c r="AT11753"/>
      <c r="AU11753"/>
      <c r="AV11753"/>
      <c r="AW11753"/>
      <c r="AX11753"/>
      <c r="AY11753"/>
      <c r="AZ11753"/>
      <c r="BA11753"/>
      <c r="BB11753"/>
      <c r="BC11753"/>
      <c r="BD11753"/>
    </row>
    <row r="11754" spans="1:56" s="4" customFormat="1" x14ac:dyDescent="0.2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  <c r="AF11754"/>
      <c r="AG11754"/>
      <c r="AH11754"/>
      <c r="AI11754"/>
      <c r="AJ11754"/>
      <c r="AK11754"/>
      <c r="AL11754"/>
      <c r="AM11754"/>
      <c r="AN11754"/>
      <c r="AO11754"/>
      <c r="AP11754"/>
      <c r="AQ11754"/>
      <c r="AR11754"/>
      <c r="AS11754"/>
      <c r="AT11754"/>
      <c r="AU11754"/>
      <c r="AV11754"/>
      <c r="AW11754"/>
      <c r="AX11754"/>
      <c r="AY11754"/>
      <c r="AZ11754"/>
      <c r="BA11754"/>
      <c r="BB11754"/>
      <c r="BC11754"/>
      <c r="BD11754"/>
    </row>
    <row r="11755" spans="1:56" s="4" customFormat="1" x14ac:dyDescent="0.2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  <c r="AF11755"/>
      <c r="AG11755"/>
      <c r="AH11755"/>
      <c r="AI11755"/>
      <c r="AJ11755"/>
      <c r="AK11755"/>
      <c r="AL11755"/>
      <c r="AM11755"/>
      <c r="AN11755"/>
      <c r="AO11755"/>
      <c r="AP11755"/>
      <c r="AQ11755"/>
      <c r="AR11755"/>
      <c r="AS11755"/>
      <c r="AT11755"/>
      <c r="AU11755"/>
      <c r="AV11755"/>
      <c r="AW11755"/>
      <c r="AX11755"/>
      <c r="AY11755"/>
      <c r="AZ11755"/>
      <c r="BA11755"/>
      <c r="BB11755"/>
      <c r="BC11755"/>
      <c r="BD11755"/>
    </row>
    <row r="11756" spans="1:56" s="4" customFormat="1" x14ac:dyDescent="0.2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  <c r="AF11756"/>
      <c r="AG11756"/>
      <c r="AH11756"/>
      <c r="AI11756"/>
      <c r="AJ11756"/>
      <c r="AK11756"/>
      <c r="AL11756"/>
      <c r="AM11756"/>
      <c r="AN11756"/>
      <c r="AO11756"/>
      <c r="AP11756"/>
      <c r="AQ11756"/>
      <c r="AR11756"/>
      <c r="AS11756"/>
      <c r="AT11756"/>
      <c r="AU11756"/>
      <c r="AV11756"/>
      <c r="AW11756"/>
      <c r="AX11756"/>
      <c r="AY11756"/>
      <c r="AZ11756"/>
      <c r="BA11756"/>
      <c r="BB11756"/>
      <c r="BC11756"/>
      <c r="BD11756"/>
    </row>
    <row r="11757" spans="1:56" s="4" customFormat="1" x14ac:dyDescent="0.2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  <c r="AF11757"/>
      <c r="AG11757"/>
      <c r="AH11757"/>
      <c r="AI11757"/>
      <c r="AJ11757"/>
      <c r="AK11757"/>
      <c r="AL11757"/>
      <c r="AM11757"/>
      <c r="AN11757"/>
      <c r="AO11757"/>
      <c r="AP11757"/>
      <c r="AQ11757"/>
      <c r="AR11757"/>
      <c r="AS11757"/>
      <c r="AT11757"/>
      <c r="AU11757"/>
      <c r="AV11757"/>
      <c r="AW11757"/>
      <c r="AX11757"/>
      <c r="AY11757"/>
      <c r="AZ11757"/>
      <c r="BA11757"/>
      <c r="BB11757"/>
      <c r="BC11757"/>
      <c r="BD11757"/>
    </row>
    <row r="11758" spans="1:56" s="4" customFormat="1" x14ac:dyDescent="0.2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  <c r="AF11758"/>
      <c r="AG11758"/>
      <c r="AH11758"/>
      <c r="AI11758"/>
      <c r="AJ11758"/>
      <c r="AK11758"/>
      <c r="AL11758"/>
      <c r="AM11758"/>
      <c r="AN11758"/>
      <c r="AO11758"/>
      <c r="AP11758"/>
      <c r="AQ11758"/>
      <c r="AR11758"/>
      <c r="AS11758"/>
      <c r="AT11758"/>
      <c r="AU11758"/>
      <c r="AV11758"/>
      <c r="AW11758"/>
      <c r="AX11758"/>
      <c r="AY11758"/>
      <c r="AZ11758"/>
      <c r="BA11758"/>
      <c r="BB11758"/>
      <c r="BC11758"/>
      <c r="BD11758"/>
    </row>
    <row r="11759" spans="1:56" s="4" customFormat="1" x14ac:dyDescent="0.2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  <c r="AF11759"/>
      <c r="AG11759"/>
      <c r="AH11759"/>
      <c r="AI11759"/>
      <c r="AJ11759"/>
      <c r="AK11759"/>
      <c r="AL11759"/>
      <c r="AM11759"/>
      <c r="AN11759"/>
      <c r="AO11759"/>
      <c r="AP11759"/>
      <c r="AQ11759"/>
      <c r="AR11759"/>
      <c r="AS11759"/>
      <c r="AT11759"/>
      <c r="AU11759"/>
      <c r="AV11759"/>
      <c r="AW11759"/>
      <c r="AX11759"/>
      <c r="AY11759"/>
      <c r="AZ11759"/>
      <c r="BA11759"/>
      <c r="BB11759"/>
      <c r="BC11759"/>
      <c r="BD11759"/>
    </row>
    <row r="11760" spans="1:56" s="4" customFormat="1" x14ac:dyDescent="0.2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  <c r="AF11760"/>
      <c r="AG11760"/>
      <c r="AH11760"/>
      <c r="AI11760"/>
      <c r="AJ11760"/>
      <c r="AK11760"/>
      <c r="AL11760"/>
      <c r="AM11760"/>
      <c r="AN11760"/>
      <c r="AO11760"/>
      <c r="AP11760"/>
      <c r="AQ11760"/>
      <c r="AR11760"/>
      <c r="AS11760"/>
      <c r="AT11760"/>
      <c r="AU11760"/>
      <c r="AV11760"/>
      <c r="AW11760"/>
      <c r="AX11760"/>
      <c r="AY11760"/>
      <c r="AZ11760"/>
      <c r="BA11760"/>
      <c r="BB11760"/>
      <c r="BC11760"/>
      <c r="BD11760"/>
    </row>
    <row r="11761" spans="1:56" s="4" customFormat="1" x14ac:dyDescent="0.2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  <c r="AF11761"/>
      <c r="AG11761"/>
      <c r="AH11761"/>
      <c r="AI11761"/>
      <c r="AJ11761"/>
      <c r="AK11761"/>
      <c r="AL11761"/>
      <c r="AM11761"/>
      <c r="AN11761"/>
      <c r="AO11761"/>
      <c r="AP11761"/>
      <c r="AQ11761"/>
      <c r="AR11761"/>
      <c r="AS11761"/>
      <c r="AT11761"/>
      <c r="AU11761"/>
      <c r="AV11761"/>
      <c r="AW11761"/>
      <c r="AX11761"/>
      <c r="AY11761"/>
      <c r="AZ11761"/>
      <c r="BA11761"/>
      <c r="BB11761"/>
      <c r="BC11761"/>
      <c r="BD11761"/>
    </row>
    <row r="11762" spans="1:56" s="4" customFormat="1" x14ac:dyDescent="0.2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  <c r="AF11762"/>
      <c r="AG11762"/>
      <c r="AH11762"/>
      <c r="AI11762"/>
      <c r="AJ11762"/>
      <c r="AK11762"/>
      <c r="AL11762"/>
      <c r="AM11762"/>
      <c r="AN11762"/>
      <c r="AO11762"/>
      <c r="AP11762"/>
      <c r="AQ11762"/>
      <c r="AR11762"/>
      <c r="AS11762"/>
      <c r="AT11762"/>
      <c r="AU11762"/>
      <c r="AV11762"/>
      <c r="AW11762"/>
      <c r="AX11762"/>
      <c r="AY11762"/>
      <c r="AZ11762"/>
      <c r="BA11762"/>
      <c r="BB11762"/>
      <c r="BC11762"/>
      <c r="BD11762"/>
    </row>
    <row r="11763" spans="1:56" s="4" customFormat="1" x14ac:dyDescent="0.2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  <c r="AF11763"/>
      <c r="AG11763"/>
      <c r="AH11763"/>
      <c r="AI11763"/>
      <c r="AJ11763"/>
      <c r="AK11763"/>
      <c r="AL11763"/>
      <c r="AM11763"/>
      <c r="AN11763"/>
      <c r="AO11763"/>
      <c r="AP11763"/>
      <c r="AQ11763"/>
      <c r="AR11763"/>
      <c r="AS11763"/>
      <c r="AT11763"/>
      <c r="AU11763"/>
      <c r="AV11763"/>
      <c r="AW11763"/>
      <c r="AX11763"/>
      <c r="AY11763"/>
      <c r="AZ11763"/>
      <c r="BA11763"/>
      <c r="BB11763"/>
      <c r="BC11763"/>
      <c r="BD11763"/>
    </row>
    <row r="11764" spans="1:56" s="4" customFormat="1" x14ac:dyDescent="0.2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  <c r="AF11764"/>
      <c r="AG11764"/>
      <c r="AH11764"/>
      <c r="AI11764"/>
      <c r="AJ11764"/>
      <c r="AK11764"/>
      <c r="AL11764"/>
      <c r="AM11764"/>
      <c r="AN11764"/>
      <c r="AO11764"/>
      <c r="AP11764"/>
      <c r="AQ11764"/>
      <c r="AR11764"/>
      <c r="AS11764"/>
      <c r="AT11764"/>
      <c r="AU11764"/>
      <c r="AV11764"/>
      <c r="AW11764"/>
      <c r="AX11764"/>
      <c r="AY11764"/>
      <c r="AZ11764"/>
      <c r="BA11764"/>
      <c r="BB11764"/>
      <c r="BC11764"/>
      <c r="BD11764"/>
    </row>
    <row r="11765" spans="1:56" s="4" customFormat="1" x14ac:dyDescent="0.2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  <c r="AF11765"/>
      <c r="AG11765"/>
      <c r="AH11765"/>
      <c r="AI11765"/>
      <c r="AJ11765"/>
      <c r="AK11765"/>
      <c r="AL11765"/>
      <c r="AM11765"/>
      <c r="AN11765"/>
      <c r="AO11765"/>
      <c r="AP11765"/>
      <c r="AQ11765"/>
      <c r="AR11765"/>
      <c r="AS11765"/>
      <c r="AT11765"/>
      <c r="AU11765"/>
      <c r="AV11765"/>
      <c r="AW11765"/>
      <c r="AX11765"/>
      <c r="AY11765"/>
      <c r="AZ11765"/>
      <c r="BA11765"/>
      <c r="BB11765"/>
      <c r="BC11765"/>
      <c r="BD11765"/>
    </row>
    <row r="11766" spans="1:56" s="4" customFormat="1" x14ac:dyDescent="0.2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  <c r="AF11766"/>
      <c r="AG11766"/>
      <c r="AH11766"/>
      <c r="AI11766"/>
      <c r="AJ11766"/>
      <c r="AK11766"/>
      <c r="AL11766"/>
      <c r="AM11766"/>
      <c r="AN11766"/>
      <c r="AO11766"/>
      <c r="AP11766"/>
      <c r="AQ11766"/>
      <c r="AR11766"/>
      <c r="AS11766"/>
      <c r="AT11766"/>
      <c r="AU11766"/>
      <c r="AV11766"/>
      <c r="AW11766"/>
      <c r="AX11766"/>
      <c r="AY11766"/>
      <c r="AZ11766"/>
      <c r="BA11766"/>
      <c r="BB11766"/>
      <c r="BC11766"/>
      <c r="BD11766"/>
    </row>
    <row r="11767" spans="1:56" s="4" customFormat="1" x14ac:dyDescent="0.2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  <c r="AF11767"/>
      <c r="AG11767"/>
      <c r="AH11767"/>
      <c r="AI11767"/>
      <c r="AJ11767"/>
      <c r="AK11767"/>
      <c r="AL11767"/>
      <c r="AM11767"/>
      <c r="AN11767"/>
      <c r="AO11767"/>
      <c r="AP11767"/>
      <c r="AQ11767"/>
      <c r="AR11767"/>
      <c r="AS11767"/>
      <c r="AT11767"/>
      <c r="AU11767"/>
      <c r="AV11767"/>
      <c r="AW11767"/>
      <c r="AX11767"/>
      <c r="AY11767"/>
      <c r="AZ11767"/>
      <c r="BA11767"/>
      <c r="BB11767"/>
      <c r="BC11767"/>
      <c r="BD11767"/>
    </row>
    <row r="11768" spans="1:56" s="4" customFormat="1" x14ac:dyDescent="0.2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  <c r="AF11768"/>
      <c r="AG11768"/>
      <c r="AH11768"/>
      <c r="AI11768"/>
      <c r="AJ11768"/>
      <c r="AK11768"/>
      <c r="AL11768"/>
      <c r="AM11768"/>
      <c r="AN11768"/>
      <c r="AO11768"/>
      <c r="AP11768"/>
      <c r="AQ11768"/>
      <c r="AR11768"/>
      <c r="AS11768"/>
      <c r="AT11768"/>
      <c r="AU11768"/>
      <c r="AV11768"/>
      <c r="AW11768"/>
      <c r="AX11768"/>
      <c r="AY11768"/>
      <c r="AZ11768"/>
      <c r="BA11768"/>
      <c r="BB11768"/>
      <c r="BC11768"/>
      <c r="BD11768"/>
    </row>
    <row r="11769" spans="1:56" s="4" customFormat="1" x14ac:dyDescent="0.2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  <c r="AF11769"/>
      <c r="AG11769"/>
      <c r="AH11769"/>
      <c r="AI11769"/>
      <c r="AJ11769"/>
      <c r="AK11769"/>
      <c r="AL11769"/>
      <c r="AM11769"/>
      <c r="AN11769"/>
      <c r="AO11769"/>
      <c r="AP11769"/>
      <c r="AQ11769"/>
      <c r="AR11769"/>
      <c r="AS11769"/>
      <c r="AT11769"/>
      <c r="AU11769"/>
      <c r="AV11769"/>
      <c r="AW11769"/>
      <c r="AX11769"/>
      <c r="AY11769"/>
      <c r="AZ11769"/>
      <c r="BA11769"/>
      <c r="BB11769"/>
      <c r="BC11769"/>
      <c r="BD11769"/>
    </row>
    <row r="11770" spans="1:56" s="4" customFormat="1" x14ac:dyDescent="0.2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  <c r="AF11770"/>
      <c r="AG11770"/>
      <c r="AH11770"/>
      <c r="AI11770"/>
      <c r="AJ11770"/>
      <c r="AK11770"/>
      <c r="AL11770"/>
      <c r="AM11770"/>
      <c r="AN11770"/>
      <c r="AO11770"/>
      <c r="AP11770"/>
      <c r="AQ11770"/>
      <c r="AR11770"/>
      <c r="AS11770"/>
      <c r="AT11770"/>
      <c r="AU11770"/>
      <c r="AV11770"/>
      <c r="AW11770"/>
      <c r="AX11770"/>
      <c r="AY11770"/>
      <c r="AZ11770"/>
      <c r="BA11770"/>
      <c r="BB11770"/>
      <c r="BC11770"/>
      <c r="BD11770"/>
    </row>
    <row r="11771" spans="1:56" s="4" customFormat="1" x14ac:dyDescent="0.2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  <c r="AF11771"/>
      <c r="AG11771"/>
      <c r="AH11771"/>
      <c r="AI11771"/>
      <c r="AJ11771"/>
      <c r="AK11771"/>
      <c r="AL11771"/>
      <c r="AM11771"/>
      <c r="AN11771"/>
      <c r="AO11771"/>
      <c r="AP11771"/>
      <c r="AQ11771"/>
      <c r="AR11771"/>
      <c r="AS11771"/>
      <c r="AT11771"/>
      <c r="AU11771"/>
      <c r="AV11771"/>
      <c r="AW11771"/>
      <c r="AX11771"/>
      <c r="AY11771"/>
      <c r="AZ11771"/>
      <c r="BA11771"/>
      <c r="BB11771"/>
      <c r="BC11771"/>
      <c r="BD11771"/>
    </row>
    <row r="11772" spans="1:56" s="4" customFormat="1" x14ac:dyDescent="0.2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  <c r="AF11772"/>
      <c r="AG11772"/>
      <c r="AH11772"/>
      <c r="AI11772"/>
      <c r="AJ11772"/>
      <c r="AK11772"/>
      <c r="AL11772"/>
      <c r="AM11772"/>
      <c r="AN11772"/>
      <c r="AO11772"/>
      <c r="AP11772"/>
      <c r="AQ11772"/>
      <c r="AR11772"/>
      <c r="AS11772"/>
      <c r="AT11772"/>
      <c r="AU11772"/>
      <c r="AV11772"/>
      <c r="AW11772"/>
      <c r="AX11772"/>
      <c r="AY11772"/>
      <c r="AZ11772"/>
      <c r="BA11772"/>
      <c r="BB11772"/>
      <c r="BC11772"/>
      <c r="BD11772"/>
    </row>
    <row r="11773" spans="1:56" s="4" customFormat="1" x14ac:dyDescent="0.2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  <c r="AF11773"/>
      <c r="AG11773"/>
      <c r="AH11773"/>
      <c r="AI11773"/>
      <c r="AJ11773"/>
      <c r="AK11773"/>
      <c r="AL11773"/>
      <c r="AM11773"/>
      <c r="AN11773"/>
      <c r="AO11773"/>
      <c r="AP11773"/>
      <c r="AQ11773"/>
      <c r="AR11773"/>
      <c r="AS11773"/>
      <c r="AT11773"/>
      <c r="AU11773"/>
      <c r="AV11773"/>
      <c r="AW11773"/>
      <c r="AX11773"/>
      <c r="AY11773"/>
      <c r="AZ11773"/>
      <c r="BA11773"/>
      <c r="BB11773"/>
      <c r="BC11773"/>
      <c r="BD11773"/>
    </row>
    <row r="11774" spans="1:56" s="4" customFormat="1" x14ac:dyDescent="0.2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  <c r="AF11774"/>
      <c r="AG11774"/>
      <c r="AH11774"/>
      <c r="AI11774"/>
      <c r="AJ11774"/>
      <c r="AK11774"/>
      <c r="AL11774"/>
      <c r="AM11774"/>
      <c r="AN11774"/>
      <c r="AO11774"/>
      <c r="AP11774"/>
      <c r="AQ11774"/>
      <c r="AR11774"/>
      <c r="AS11774"/>
      <c r="AT11774"/>
      <c r="AU11774"/>
      <c r="AV11774"/>
      <c r="AW11774"/>
      <c r="AX11774"/>
      <c r="AY11774"/>
      <c r="AZ11774"/>
      <c r="BA11774"/>
      <c r="BB11774"/>
      <c r="BC11774"/>
      <c r="BD11774"/>
    </row>
    <row r="11775" spans="1:56" s="4" customFormat="1" x14ac:dyDescent="0.2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  <c r="AF11775"/>
      <c r="AG11775"/>
      <c r="AH11775"/>
      <c r="AI11775"/>
      <c r="AJ11775"/>
      <c r="AK11775"/>
      <c r="AL11775"/>
      <c r="AM11775"/>
      <c r="AN11775"/>
      <c r="AO11775"/>
      <c r="AP11775"/>
      <c r="AQ11775"/>
      <c r="AR11775"/>
      <c r="AS11775"/>
      <c r="AT11775"/>
      <c r="AU11775"/>
      <c r="AV11775"/>
      <c r="AW11775"/>
      <c r="AX11775"/>
      <c r="AY11775"/>
      <c r="AZ11775"/>
      <c r="BA11775"/>
      <c r="BB11775"/>
      <c r="BC11775"/>
      <c r="BD11775"/>
    </row>
    <row r="11776" spans="1:56" s="4" customFormat="1" x14ac:dyDescent="0.2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  <c r="AF11776"/>
      <c r="AG11776"/>
      <c r="AH11776"/>
      <c r="AI11776"/>
      <c r="AJ11776"/>
      <c r="AK11776"/>
      <c r="AL11776"/>
      <c r="AM11776"/>
      <c r="AN11776"/>
      <c r="AO11776"/>
      <c r="AP11776"/>
      <c r="AQ11776"/>
      <c r="AR11776"/>
      <c r="AS11776"/>
      <c r="AT11776"/>
      <c r="AU11776"/>
      <c r="AV11776"/>
      <c r="AW11776"/>
      <c r="AX11776"/>
      <c r="AY11776"/>
      <c r="AZ11776"/>
      <c r="BA11776"/>
      <c r="BB11776"/>
      <c r="BC11776"/>
      <c r="BD11776"/>
    </row>
    <row r="11777" spans="1:56" s="4" customFormat="1" x14ac:dyDescent="0.2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  <c r="AF11777"/>
      <c r="AG11777"/>
      <c r="AH11777"/>
      <c r="AI11777"/>
      <c r="AJ11777"/>
      <c r="AK11777"/>
      <c r="AL11777"/>
      <c r="AM11777"/>
      <c r="AN11777"/>
      <c r="AO11777"/>
      <c r="AP11777"/>
      <c r="AQ11777"/>
      <c r="AR11777"/>
      <c r="AS11777"/>
      <c r="AT11777"/>
      <c r="AU11777"/>
      <c r="AV11777"/>
      <c r="AW11777"/>
      <c r="AX11777"/>
      <c r="AY11777"/>
      <c r="AZ11777"/>
      <c r="BA11777"/>
      <c r="BB11777"/>
      <c r="BC11777"/>
      <c r="BD11777"/>
    </row>
    <row r="11778" spans="1:56" s="4" customFormat="1" x14ac:dyDescent="0.2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  <c r="AF11778"/>
      <c r="AG11778"/>
      <c r="AH11778"/>
      <c r="AI11778"/>
      <c r="AJ11778"/>
      <c r="AK11778"/>
      <c r="AL11778"/>
      <c r="AM11778"/>
      <c r="AN11778"/>
      <c r="AO11778"/>
      <c r="AP11778"/>
      <c r="AQ11778"/>
      <c r="AR11778"/>
      <c r="AS11778"/>
      <c r="AT11778"/>
      <c r="AU11778"/>
      <c r="AV11778"/>
      <c r="AW11778"/>
      <c r="AX11778"/>
      <c r="AY11778"/>
      <c r="AZ11778"/>
      <c r="BA11778"/>
      <c r="BB11778"/>
      <c r="BC11778"/>
      <c r="BD11778"/>
    </row>
    <row r="11779" spans="1:56" s="4" customFormat="1" x14ac:dyDescent="0.2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  <c r="AF11779"/>
      <c r="AG11779"/>
      <c r="AH11779"/>
      <c r="AI11779"/>
      <c r="AJ11779"/>
      <c r="AK11779"/>
      <c r="AL11779"/>
      <c r="AM11779"/>
      <c r="AN11779"/>
      <c r="AO11779"/>
      <c r="AP11779"/>
      <c r="AQ11779"/>
      <c r="AR11779"/>
      <c r="AS11779"/>
      <c r="AT11779"/>
      <c r="AU11779"/>
      <c r="AV11779"/>
      <c r="AW11779"/>
      <c r="AX11779"/>
      <c r="AY11779"/>
      <c r="AZ11779"/>
      <c r="BA11779"/>
      <c r="BB11779"/>
      <c r="BC11779"/>
      <c r="BD11779"/>
    </row>
    <row r="11780" spans="1:56" s="4" customFormat="1" x14ac:dyDescent="0.2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  <c r="AF11780"/>
      <c r="AG11780"/>
      <c r="AH11780"/>
      <c r="AI11780"/>
      <c r="AJ11780"/>
      <c r="AK11780"/>
      <c r="AL11780"/>
      <c r="AM11780"/>
      <c r="AN11780"/>
      <c r="AO11780"/>
      <c r="AP11780"/>
      <c r="AQ11780"/>
      <c r="AR11780"/>
      <c r="AS11780"/>
      <c r="AT11780"/>
      <c r="AU11780"/>
      <c r="AV11780"/>
      <c r="AW11780"/>
      <c r="AX11780"/>
      <c r="AY11780"/>
      <c r="AZ11780"/>
      <c r="BA11780"/>
      <c r="BB11780"/>
      <c r="BC11780"/>
      <c r="BD11780"/>
    </row>
    <row r="11781" spans="1:56" s="4" customFormat="1" x14ac:dyDescent="0.2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  <c r="AF11781"/>
      <c r="AG11781"/>
      <c r="AH11781"/>
      <c r="AI11781"/>
      <c r="AJ11781"/>
      <c r="AK11781"/>
      <c r="AL11781"/>
      <c r="AM11781"/>
      <c r="AN11781"/>
      <c r="AO11781"/>
      <c r="AP11781"/>
      <c r="AQ11781"/>
      <c r="AR11781"/>
      <c r="AS11781"/>
      <c r="AT11781"/>
      <c r="AU11781"/>
      <c r="AV11781"/>
      <c r="AW11781"/>
      <c r="AX11781"/>
      <c r="AY11781"/>
      <c r="AZ11781"/>
      <c r="BA11781"/>
      <c r="BB11781"/>
      <c r="BC11781"/>
      <c r="BD11781"/>
    </row>
    <row r="11782" spans="1:56" s="4" customFormat="1" x14ac:dyDescent="0.2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  <c r="AF11782"/>
      <c r="AG11782"/>
      <c r="AH11782"/>
      <c r="AI11782"/>
      <c r="AJ11782"/>
      <c r="AK11782"/>
      <c r="AL11782"/>
      <c r="AM11782"/>
      <c r="AN11782"/>
      <c r="AO11782"/>
      <c r="AP11782"/>
      <c r="AQ11782"/>
      <c r="AR11782"/>
      <c r="AS11782"/>
      <c r="AT11782"/>
      <c r="AU11782"/>
      <c r="AV11782"/>
      <c r="AW11782"/>
      <c r="AX11782"/>
      <c r="AY11782"/>
      <c r="AZ11782"/>
      <c r="BA11782"/>
      <c r="BB11782"/>
      <c r="BC11782"/>
      <c r="BD11782"/>
    </row>
    <row r="11783" spans="1:56" s="4" customFormat="1" x14ac:dyDescent="0.2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  <c r="AF11783"/>
      <c r="AG11783"/>
      <c r="AH11783"/>
      <c r="AI11783"/>
      <c r="AJ11783"/>
      <c r="AK11783"/>
      <c r="AL11783"/>
      <c r="AM11783"/>
      <c r="AN11783"/>
      <c r="AO11783"/>
      <c r="AP11783"/>
      <c r="AQ11783"/>
      <c r="AR11783"/>
      <c r="AS11783"/>
      <c r="AT11783"/>
      <c r="AU11783"/>
      <c r="AV11783"/>
      <c r="AW11783"/>
      <c r="AX11783"/>
      <c r="AY11783"/>
      <c r="AZ11783"/>
      <c r="BA11783"/>
      <c r="BB11783"/>
      <c r="BC11783"/>
      <c r="BD11783"/>
    </row>
    <row r="11784" spans="1:56" s="4" customFormat="1" x14ac:dyDescent="0.2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  <c r="AF11784"/>
      <c r="AG11784"/>
      <c r="AH11784"/>
      <c r="AI11784"/>
      <c r="AJ11784"/>
      <c r="AK11784"/>
      <c r="AL11784"/>
      <c r="AM11784"/>
      <c r="AN11784"/>
      <c r="AO11784"/>
      <c r="AP11784"/>
      <c r="AQ11784"/>
      <c r="AR11784"/>
      <c r="AS11784"/>
      <c r="AT11784"/>
      <c r="AU11784"/>
      <c r="AV11784"/>
      <c r="AW11784"/>
      <c r="AX11784"/>
      <c r="AY11784"/>
      <c r="AZ11784"/>
      <c r="BA11784"/>
      <c r="BB11784"/>
      <c r="BC11784"/>
      <c r="BD11784"/>
    </row>
    <row r="11785" spans="1:56" s="4" customFormat="1" x14ac:dyDescent="0.2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  <c r="AF11785"/>
      <c r="AG11785"/>
      <c r="AH11785"/>
      <c r="AI11785"/>
      <c r="AJ11785"/>
      <c r="AK11785"/>
      <c r="AL11785"/>
      <c r="AM11785"/>
      <c r="AN11785"/>
      <c r="AO11785"/>
      <c r="AP11785"/>
      <c r="AQ11785"/>
      <c r="AR11785"/>
      <c r="AS11785"/>
      <c r="AT11785"/>
      <c r="AU11785"/>
      <c r="AV11785"/>
      <c r="AW11785"/>
      <c r="AX11785"/>
      <c r="AY11785"/>
      <c r="AZ11785"/>
      <c r="BA11785"/>
      <c r="BB11785"/>
      <c r="BC11785"/>
      <c r="BD11785"/>
    </row>
    <row r="11786" spans="1:56" s="4" customFormat="1" x14ac:dyDescent="0.2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  <c r="AF11786"/>
      <c r="AG11786"/>
      <c r="AH11786"/>
      <c r="AI11786"/>
      <c r="AJ11786"/>
      <c r="AK11786"/>
      <c r="AL11786"/>
      <c r="AM11786"/>
      <c r="AN11786"/>
      <c r="AO11786"/>
      <c r="AP11786"/>
      <c r="AQ11786"/>
      <c r="AR11786"/>
      <c r="AS11786"/>
      <c r="AT11786"/>
      <c r="AU11786"/>
      <c r="AV11786"/>
      <c r="AW11786"/>
      <c r="AX11786"/>
      <c r="AY11786"/>
      <c r="AZ11786"/>
      <c r="BA11786"/>
      <c r="BB11786"/>
      <c r="BC11786"/>
      <c r="BD11786"/>
    </row>
    <row r="11787" spans="1:56" s="4" customFormat="1" x14ac:dyDescent="0.2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  <c r="AF11787"/>
      <c r="AG11787"/>
      <c r="AH11787"/>
      <c r="AI11787"/>
      <c r="AJ11787"/>
      <c r="AK11787"/>
      <c r="AL11787"/>
      <c r="AM11787"/>
      <c r="AN11787"/>
      <c r="AO11787"/>
      <c r="AP11787"/>
      <c r="AQ11787"/>
      <c r="AR11787"/>
      <c r="AS11787"/>
      <c r="AT11787"/>
      <c r="AU11787"/>
      <c r="AV11787"/>
      <c r="AW11787"/>
      <c r="AX11787"/>
      <c r="AY11787"/>
      <c r="AZ11787"/>
      <c r="BA11787"/>
      <c r="BB11787"/>
      <c r="BC11787"/>
      <c r="BD11787"/>
    </row>
    <row r="11788" spans="1:56" s="4" customFormat="1" x14ac:dyDescent="0.2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  <c r="AF11788"/>
      <c r="AG11788"/>
      <c r="AH11788"/>
      <c r="AI11788"/>
      <c r="AJ11788"/>
      <c r="AK11788"/>
      <c r="AL11788"/>
      <c r="AM11788"/>
      <c r="AN11788"/>
      <c r="AO11788"/>
      <c r="AP11788"/>
      <c r="AQ11788"/>
      <c r="AR11788"/>
      <c r="AS11788"/>
      <c r="AT11788"/>
      <c r="AU11788"/>
      <c r="AV11788"/>
      <c r="AW11788"/>
      <c r="AX11788"/>
      <c r="AY11788"/>
      <c r="AZ11788"/>
      <c r="BA11788"/>
      <c r="BB11788"/>
      <c r="BC11788"/>
      <c r="BD11788"/>
    </row>
    <row r="11789" spans="1:56" s="4" customFormat="1" x14ac:dyDescent="0.2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  <c r="AF11789"/>
      <c r="AG11789"/>
      <c r="AH11789"/>
      <c r="AI11789"/>
      <c r="AJ11789"/>
      <c r="AK11789"/>
      <c r="AL11789"/>
      <c r="AM11789"/>
      <c r="AN11789"/>
      <c r="AO11789"/>
      <c r="AP11789"/>
      <c r="AQ11789"/>
      <c r="AR11789"/>
      <c r="AS11789"/>
      <c r="AT11789"/>
      <c r="AU11789"/>
      <c r="AV11789"/>
      <c r="AW11789"/>
      <c r="AX11789"/>
      <c r="AY11789"/>
      <c r="AZ11789"/>
      <c r="BA11789"/>
      <c r="BB11789"/>
      <c r="BC11789"/>
      <c r="BD11789"/>
    </row>
    <row r="11790" spans="1:56" s="4" customFormat="1" x14ac:dyDescent="0.2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  <c r="AF11790"/>
      <c r="AG11790"/>
      <c r="AH11790"/>
      <c r="AI11790"/>
      <c r="AJ11790"/>
      <c r="AK11790"/>
      <c r="AL11790"/>
      <c r="AM11790"/>
      <c r="AN11790"/>
      <c r="AO11790"/>
      <c r="AP11790"/>
      <c r="AQ11790"/>
      <c r="AR11790"/>
      <c r="AS11790"/>
      <c r="AT11790"/>
      <c r="AU11790"/>
      <c r="AV11790"/>
      <c r="AW11790"/>
      <c r="AX11790"/>
      <c r="AY11790"/>
      <c r="AZ11790"/>
      <c r="BA11790"/>
      <c r="BB11790"/>
      <c r="BC11790"/>
      <c r="BD11790"/>
    </row>
    <row r="11791" spans="1:56" s="4" customFormat="1" x14ac:dyDescent="0.2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  <c r="AF11791"/>
      <c r="AG11791"/>
      <c r="AH11791"/>
      <c r="AI11791"/>
      <c r="AJ11791"/>
      <c r="AK11791"/>
      <c r="AL11791"/>
      <c r="AM11791"/>
      <c r="AN11791"/>
      <c r="AO11791"/>
      <c r="AP11791"/>
      <c r="AQ11791"/>
      <c r="AR11791"/>
      <c r="AS11791"/>
      <c r="AT11791"/>
      <c r="AU11791"/>
      <c r="AV11791"/>
      <c r="AW11791"/>
      <c r="AX11791"/>
      <c r="AY11791"/>
      <c r="AZ11791"/>
      <c r="BA11791"/>
      <c r="BB11791"/>
      <c r="BC11791"/>
      <c r="BD11791"/>
    </row>
    <row r="11792" spans="1:56" s="4" customFormat="1" x14ac:dyDescent="0.2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  <c r="AF11792"/>
      <c r="AG11792"/>
      <c r="AH11792"/>
      <c r="AI11792"/>
      <c r="AJ11792"/>
      <c r="AK11792"/>
      <c r="AL11792"/>
      <c r="AM11792"/>
      <c r="AN11792"/>
      <c r="AO11792"/>
      <c r="AP11792"/>
      <c r="AQ11792"/>
      <c r="AR11792"/>
      <c r="AS11792"/>
      <c r="AT11792"/>
      <c r="AU11792"/>
      <c r="AV11792"/>
      <c r="AW11792"/>
      <c r="AX11792"/>
      <c r="AY11792"/>
      <c r="AZ11792"/>
      <c r="BA11792"/>
      <c r="BB11792"/>
      <c r="BC11792"/>
      <c r="BD11792"/>
    </row>
    <row r="11793" spans="1:56" s="4" customFormat="1" x14ac:dyDescent="0.2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  <c r="AF11793"/>
      <c r="AG11793"/>
      <c r="AH11793"/>
      <c r="AI11793"/>
      <c r="AJ11793"/>
      <c r="AK11793"/>
      <c r="AL11793"/>
      <c r="AM11793"/>
      <c r="AN11793"/>
      <c r="AO11793"/>
      <c r="AP11793"/>
      <c r="AQ11793"/>
      <c r="AR11793"/>
      <c r="AS11793"/>
      <c r="AT11793"/>
      <c r="AU11793"/>
      <c r="AV11793"/>
      <c r="AW11793"/>
      <c r="AX11793"/>
      <c r="AY11793"/>
      <c r="AZ11793"/>
      <c r="BA11793"/>
      <c r="BB11793"/>
      <c r="BC11793"/>
      <c r="BD11793"/>
    </row>
    <row r="11794" spans="1:56" s="4" customFormat="1" x14ac:dyDescent="0.2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  <c r="AF11794"/>
      <c r="AG11794"/>
      <c r="AH11794"/>
      <c r="AI11794"/>
      <c r="AJ11794"/>
      <c r="AK11794"/>
      <c r="AL11794"/>
      <c r="AM11794"/>
      <c r="AN11794"/>
      <c r="AO11794"/>
      <c r="AP11794"/>
      <c r="AQ11794"/>
      <c r="AR11794"/>
      <c r="AS11794"/>
      <c r="AT11794"/>
      <c r="AU11794"/>
      <c r="AV11794"/>
      <c r="AW11794"/>
      <c r="AX11794"/>
      <c r="AY11794"/>
      <c r="AZ11794"/>
      <c r="BA11794"/>
      <c r="BB11794"/>
      <c r="BC11794"/>
      <c r="BD11794"/>
    </row>
    <row r="11795" spans="1:56" s="4" customFormat="1" x14ac:dyDescent="0.2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  <c r="AF11795"/>
      <c r="AG11795"/>
      <c r="AH11795"/>
      <c r="AI11795"/>
      <c r="AJ11795"/>
      <c r="AK11795"/>
      <c r="AL11795"/>
      <c r="AM11795"/>
      <c r="AN11795"/>
      <c r="AO11795"/>
      <c r="AP11795"/>
      <c r="AQ11795"/>
      <c r="AR11795"/>
      <c r="AS11795"/>
      <c r="AT11795"/>
      <c r="AU11795"/>
      <c r="AV11795"/>
      <c r="AW11795"/>
      <c r="AX11795"/>
      <c r="AY11795"/>
      <c r="AZ11795"/>
      <c r="BA11795"/>
      <c r="BB11795"/>
      <c r="BC11795"/>
      <c r="BD11795"/>
    </row>
    <row r="11796" spans="1:56" s="4" customFormat="1" x14ac:dyDescent="0.2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  <c r="AF11796"/>
      <c r="AG11796"/>
      <c r="AH11796"/>
      <c r="AI11796"/>
      <c r="AJ11796"/>
      <c r="AK11796"/>
      <c r="AL11796"/>
      <c r="AM11796"/>
      <c r="AN11796"/>
      <c r="AO11796"/>
      <c r="AP11796"/>
      <c r="AQ11796"/>
      <c r="AR11796"/>
      <c r="AS11796"/>
      <c r="AT11796"/>
      <c r="AU11796"/>
      <c r="AV11796"/>
      <c r="AW11796"/>
      <c r="AX11796"/>
      <c r="AY11796"/>
      <c r="AZ11796"/>
      <c r="BA11796"/>
      <c r="BB11796"/>
      <c r="BC11796"/>
      <c r="BD11796"/>
    </row>
    <row r="11797" spans="1:56" s="4" customFormat="1" x14ac:dyDescent="0.2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  <c r="AF11797"/>
      <c r="AG11797"/>
      <c r="AH11797"/>
      <c r="AI11797"/>
      <c r="AJ11797"/>
      <c r="AK11797"/>
      <c r="AL11797"/>
      <c r="AM11797"/>
      <c r="AN11797"/>
      <c r="AO11797"/>
      <c r="AP11797"/>
      <c r="AQ11797"/>
      <c r="AR11797"/>
      <c r="AS11797"/>
      <c r="AT11797"/>
      <c r="AU11797"/>
      <c r="AV11797"/>
      <c r="AW11797"/>
      <c r="AX11797"/>
      <c r="AY11797"/>
      <c r="AZ11797"/>
      <c r="BA11797"/>
      <c r="BB11797"/>
      <c r="BC11797"/>
      <c r="BD11797"/>
    </row>
    <row r="11798" spans="1:56" s="4" customFormat="1" x14ac:dyDescent="0.2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  <c r="AF11798"/>
      <c r="AG11798"/>
      <c r="AH11798"/>
      <c r="AI11798"/>
      <c r="AJ11798"/>
      <c r="AK11798"/>
      <c r="AL11798"/>
      <c r="AM11798"/>
      <c r="AN11798"/>
      <c r="AO11798"/>
      <c r="AP11798"/>
      <c r="AQ11798"/>
      <c r="AR11798"/>
      <c r="AS11798"/>
      <c r="AT11798"/>
      <c r="AU11798"/>
      <c r="AV11798"/>
      <c r="AW11798"/>
      <c r="AX11798"/>
      <c r="AY11798"/>
      <c r="AZ11798"/>
      <c r="BA11798"/>
      <c r="BB11798"/>
      <c r="BC11798"/>
      <c r="BD11798"/>
    </row>
    <row r="11799" spans="1:56" s="4" customFormat="1" x14ac:dyDescent="0.2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  <c r="AE11799"/>
      <c r="AF11799"/>
      <c r="AG11799"/>
      <c r="AH11799"/>
      <c r="AI11799"/>
      <c r="AJ11799"/>
      <c r="AK11799"/>
      <c r="AL11799"/>
      <c r="AM11799"/>
      <c r="AN11799"/>
      <c r="AO11799"/>
      <c r="AP11799"/>
      <c r="AQ11799"/>
      <c r="AR11799"/>
      <c r="AS11799"/>
      <c r="AT11799"/>
      <c r="AU11799"/>
      <c r="AV11799"/>
      <c r="AW11799"/>
      <c r="AX11799"/>
      <c r="AY11799"/>
      <c r="AZ11799"/>
      <c r="BA11799"/>
      <c r="BB11799"/>
      <c r="BC11799"/>
      <c r="BD11799"/>
    </row>
    <row r="11800" spans="1:56" s="4" customFormat="1" x14ac:dyDescent="0.2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  <c r="AF11800"/>
      <c r="AG11800"/>
      <c r="AH11800"/>
      <c r="AI11800"/>
      <c r="AJ11800"/>
      <c r="AK11800"/>
      <c r="AL11800"/>
      <c r="AM11800"/>
      <c r="AN11800"/>
      <c r="AO11800"/>
      <c r="AP11800"/>
      <c r="AQ11800"/>
      <c r="AR11800"/>
      <c r="AS11800"/>
      <c r="AT11800"/>
      <c r="AU11800"/>
      <c r="AV11800"/>
      <c r="AW11800"/>
      <c r="AX11800"/>
      <c r="AY11800"/>
      <c r="AZ11800"/>
      <c r="BA11800"/>
      <c r="BB11800"/>
      <c r="BC11800"/>
      <c r="BD11800"/>
    </row>
    <row r="11801" spans="1:56" s="4" customFormat="1" x14ac:dyDescent="0.2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  <c r="AF11801"/>
      <c r="AG11801"/>
      <c r="AH11801"/>
      <c r="AI11801"/>
      <c r="AJ11801"/>
      <c r="AK11801"/>
      <c r="AL11801"/>
      <c r="AM11801"/>
      <c r="AN11801"/>
      <c r="AO11801"/>
      <c r="AP11801"/>
      <c r="AQ11801"/>
      <c r="AR11801"/>
      <c r="AS11801"/>
      <c r="AT11801"/>
      <c r="AU11801"/>
      <c r="AV11801"/>
      <c r="AW11801"/>
      <c r="AX11801"/>
      <c r="AY11801"/>
      <c r="AZ11801"/>
      <c r="BA11801"/>
      <c r="BB11801"/>
      <c r="BC11801"/>
      <c r="BD11801"/>
    </row>
    <row r="11802" spans="1:56" s="4" customFormat="1" x14ac:dyDescent="0.2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  <c r="AE11802"/>
      <c r="AF11802"/>
      <c r="AG11802"/>
      <c r="AH11802"/>
      <c r="AI11802"/>
      <c r="AJ11802"/>
      <c r="AK11802"/>
      <c r="AL11802"/>
      <c r="AM11802"/>
      <c r="AN11802"/>
      <c r="AO11802"/>
      <c r="AP11802"/>
      <c r="AQ11802"/>
      <c r="AR11802"/>
      <c r="AS11802"/>
      <c r="AT11802"/>
      <c r="AU11802"/>
      <c r="AV11802"/>
      <c r="AW11802"/>
      <c r="AX11802"/>
      <c r="AY11802"/>
      <c r="AZ11802"/>
      <c r="BA11802"/>
      <c r="BB11802"/>
      <c r="BC11802"/>
      <c r="BD11802"/>
    </row>
    <row r="11803" spans="1:56" s="4" customFormat="1" x14ac:dyDescent="0.2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  <c r="AE11803"/>
      <c r="AF11803"/>
      <c r="AG11803"/>
      <c r="AH11803"/>
      <c r="AI11803"/>
      <c r="AJ11803"/>
      <c r="AK11803"/>
      <c r="AL11803"/>
      <c r="AM11803"/>
      <c r="AN11803"/>
      <c r="AO11803"/>
      <c r="AP11803"/>
      <c r="AQ11803"/>
      <c r="AR11803"/>
      <c r="AS11803"/>
      <c r="AT11803"/>
      <c r="AU11803"/>
      <c r="AV11803"/>
      <c r="AW11803"/>
      <c r="AX11803"/>
      <c r="AY11803"/>
      <c r="AZ11803"/>
      <c r="BA11803"/>
      <c r="BB11803"/>
      <c r="BC11803"/>
      <c r="BD11803"/>
    </row>
    <row r="11804" spans="1:56" s="4" customFormat="1" x14ac:dyDescent="0.2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  <c r="P11804"/>
      <c r="Q11804"/>
      <c r="R11804"/>
      <c r="S11804"/>
      <c r="T11804"/>
      <c r="U11804"/>
      <c r="V11804"/>
      <c r="W11804"/>
      <c r="X11804"/>
      <c r="Y11804"/>
      <c r="Z11804"/>
      <c r="AA11804"/>
      <c r="AB11804"/>
      <c r="AC11804"/>
      <c r="AD11804"/>
      <c r="AE11804"/>
      <c r="AF11804"/>
      <c r="AG11804"/>
      <c r="AH11804"/>
      <c r="AI11804"/>
      <c r="AJ11804"/>
      <c r="AK11804"/>
      <c r="AL11804"/>
      <c r="AM11804"/>
      <c r="AN11804"/>
      <c r="AO11804"/>
      <c r="AP11804"/>
      <c r="AQ11804"/>
      <c r="AR11804"/>
      <c r="AS11804"/>
      <c r="AT11804"/>
      <c r="AU11804"/>
      <c r="AV11804"/>
      <c r="AW11804"/>
      <c r="AX11804"/>
      <c r="AY11804"/>
      <c r="AZ11804"/>
      <c r="BA11804"/>
      <c r="BB11804"/>
      <c r="BC11804"/>
      <c r="BD11804"/>
    </row>
    <row r="11805" spans="1:56" s="4" customFormat="1" x14ac:dyDescent="0.2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  <c r="AE11805"/>
      <c r="AF11805"/>
      <c r="AG11805"/>
      <c r="AH11805"/>
      <c r="AI11805"/>
      <c r="AJ11805"/>
      <c r="AK11805"/>
      <c r="AL11805"/>
      <c r="AM11805"/>
      <c r="AN11805"/>
      <c r="AO11805"/>
      <c r="AP11805"/>
      <c r="AQ11805"/>
      <c r="AR11805"/>
      <c r="AS11805"/>
      <c r="AT11805"/>
      <c r="AU11805"/>
      <c r="AV11805"/>
      <c r="AW11805"/>
      <c r="AX11805"/>
      <c r="AY11805"/>
      <c r="AZ11805"/>
      <c r="BA11805"/>
      <c r="BB11805"/>
      <c r="BC11805"/>
      <c r="BD11805"/>
    </row>
    <row r="11806" spans="1:56" s="4" customFormat="1" x14ac:dyDescent="0.2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  <c r="AE11806"/>
      <c r="AF11806"/>
      <c r="AG11806"/>
      <c r="AH11806"/>
      <c r="AI11806"/>
      <c r="AJ11806"/>
      <c r="AK11806"/>
      <c r="AL11806"/>
      <c r="AM11806"/>
      <c r="AN11806"/>
      <c r="AO11806"/>
      <c r="AP11806"/>
      <c r="AQ11806"/>
      <c r="AR11806"/>
      <c r="AS11806"/>
      <c r="AT11806"/>
      <c r="AU11806"/>
      <c r="AV11806"/>
      <c r="AW11806"/>
      <c r="AX11806"/>
      <c r="AY11806"/>
      <c r="AZ11806"/>
      <c r="BA11806"/>
      <c r="BB11806"/>
      <c r="BC11806"/>
      <c r="BD11806"/>
    </row>
    <row r="11807" spans="1:56" s="4" customFormat="1" x14ac:dyDescent="0.2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  <c r="AE11807"/>
      <c r="AF11807"/>
      <c r="AG11807"/>
      <c r="AH11807"/>
      <c r="AI11807"/>
      <c r="AJ11807"/>
      <c r="AK11807"/>
      <c r="AL11807"/>
      <c r="AM11807"/>
      <c r="AN11807"/>
      <c r="AO11807"/>
      <c r="AP11807"/>
      <c r="AQ11807"/>
      <c r="AR11807"/>
      <c r="AS11807"/>
      <c r="AT11807"/>
      <c r="AU11807"/>
      <c r="AV11807"/>
      <c r="AW11807"/>
      <c r="AX11807"/>
      <c r="AY11807"/>
      <c r="AZ11807"/>
      <c r="BA11807"/>
      <c r="BB11807"/>
      <c r="BC11807"/>
      <c r="BD11807"/>
    </row>
    <row r="11808" spans="1:56" s="4" customFormat="1" x14ac:dyDescent="0.2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  <c r="AE11808"/>
      <c r="AF11808"/>
      <c r="AG11808"/>
      <c r="AH11808"/>
      <c r="AI11808"/>
      <c r="AJ11808"/>
      <c r="AK11808"/>
      <c r="AL11808"/>
      <c r="AM11808"/>
      <c r="AN11808"/>
      <c r="AO11808"/>
      <c r="AP11808"/>
      <c r="AQ11808"/>
      <c r="AR11808"/>
      <c r="AS11808"/>
      <c r="AT11808"/>
      <c r="AU11808"/>
      <c r="AV11808"/>
      <c r="AW11808"/>
      <c r="AX11808"/>
      <c r="AY11808"/>
      <c r="AZ11808"/>
      <c r="BA11808"/>
      <c r="BB11808"/>
      <c r="BC11808"/>
      <c r="BD11808"/>
    </row>
    <row r="11809" spans="1:56" s="4" customFormat="1" x14ac:dyDescent="0.2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  <c r="AE11809"/>
      <c r="AF11809"/>
      <c r="AG11809"/>
      <c r="AH11809"/>
      <c r="AI11809"/>
      <c r="AJ11809"/>
      <c r="AK11809"/>
      <c r="AL11809"/>
      <c r="AM11809"/>
      <c r="AN11809"/>
      <c r="AO11809"/>
      <c r="AP11809"/>
      <c r="AQ11809"/>
      <c r="AR11809"/>
      <c r="AS11809"/>
      <c r="AT11809"/>
      <c r="AU11809"/>
      <c r="AV11809"/>
      <c r="AW11809"/>
      <c r="AX11809"/>
      <c r="AY11809"/>
      <c r="AZ11809"/>
      <c r="BA11809"/>
      <c r="BB11809"/>
      <c r="BC11809"/>
      <c r="BD11809"/>
    </row>
    <row r="11810" spans="1:56" s="4" customFormat="1" x14ac:dyDescent="0.2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  <c r="P11810"/>
      <c r="Q11810"/>
      <c r="R11810"/>
      <c r="S11810"/>
      <c r="T11810"/>
      <c r="U11810"/>
      <c r="V11810"/>
      <c r="W11810"/>
      <c r="X11810"/>
      <c r="Y11810"/>
      <c r="Z11810"/>
      <c r="AA11810"/>
      <c r="AB11810"/>
      <c r="AC11810"/>
      <c r="AD11810"/>
      <c r="AE11810"/>
      <c r="AF11810"/>
      <c r="AG11810"/>
      <c r="AH11810"/>
      <c r="AI11810"/>
      <c r="AJ11810"/>
      <c r="AK11810"/>
      <c r="AL11810"/>
      <c r="AM11810"/>
      <c r="AN11810"/>
      <c r="AO11810"/>
      <c r="AP11810"/>
      <c r="AQ11810"/>
      <c r="AR11810"/>
      <c r="AS11810"/>
      <c r="AT11810"/>
      <c r="AU11810"/>
      <c r="AV11810"/>
      <c r="AW11810"/>
      <c r="AX11810"/>
      <c r="AY11810"/>
      <c r="AZ11810"/>
      <c r="BA11810"/>
      <c r="BB11810"/>
      <c r="BC11810"/>
      <c r="BD11810"/>
    </row>
    <row r="11811" spans="1:56" s="4" customFormat="1" x14ac:dyDescent="0.25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  <c r="P11811"/>
      <c r="Q11811"/>
      <c r="R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  <c r="AE11811"/>
      <c r="AF11811"/>
      <c r="AG11811"/>
      <c r="AH11811"/>
      <c r="AI11811"/>
      <c r="AJ11811"/>
      <c r="AK11811"/>
      <c r="AL11811"/>
      <c r="AM11811"/>
      <c r="AN11811"/>
      <c r="AO11811"/>
      <c r="AP11811"/>
      <c r="AQ11811"/>
      <c r="AR11811"/>
      <c r="AS11811"/>
      <c r="AT11811"/>
      <c r="AU11811"/>
      <c r="AV11811"/>
      <c r="AW11811"/>
      <c r="AX11811"/>
      <c r="AY11811"/>
      <c r="AZ11811"/>
      <c r="BA11811"/>
      <c r="BB11811"/>
      <c r="BC11811"/>
      <c r="BD11811"/>
    </row>
    <row r="11812" spans="1:56" s="4" customFormat="1" x14ac:dyDescent="0.25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  <c r="P11812"/>
      <c r="Q11812"/>
      <c r="R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  <c r="AE11812"/>
      <c r="AF11812"/>
      <c r="AG11812"/>
      <c r="AH11812"/>
      <c r="AI11812"/>
      <c r="AJ11812"/>
      <c r="AK11812"/>
      <c r="AL11812"/>
      <c r="AM11812"/>
      <c r="AN11812"/>
      <c r="AO11812"/>
      <c r="AP11812"/>
      <c r="AQ11812"/>
      <c r="AR11812"/>
      <c r="AS11812"/>
      <c r="AT11812"/>
      <c r="AU11812"/>
      <c r="AV11812"/>
      <c r="AW11812"/>
      <c r="AX11812"/>
      <c r="AY11812"/>
      <c r="AZ11812"/>
      <c r="BA11812"/>
      <c r="BB11812"/>
      <c r="BC11812"/>
      <c r="BD11812"/>
    </row>
    <row r="11813" spans="1:56" s="4" customFormat="1" x14ac:dyDescent="0.25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  <c r="P11813"/>
      <c r="Q11813"/>
      <c r="R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  <c r="AE11813"/>
      <c r="AF11813"/>
      <c r="AG11813"/>
      <c r="AH11813"/>
      <c r="AI11813"/>
      <c r="AJ11813"/>
      <c r="AK11813"/>
      <c r="AL11813"/>
      <c r="AM11813"/>
      <c r="AN11813"/>
      <c r="AO11813"/>
      <c r="AP11813"/>
      <c r="AQ11813"/>
      <c r="AR11813"/>
      <c r="AS11813"/>
      <c r="AT11813"/>
      <c r="AU11813"/>
      <c r="AV11813"/>
      <c r="AW11813"/>
      <c r="AX11813"/>
      <c r="AY11813"/>
      <c r="AZ11813"/>
      <c r="BA11813"/>
      <c r="BB11813"/>
      <c r="BC11813"/>
      <c r="BD11813"/>
    </row>
    <row r="11814" spans="1:56" s="4" customFormat="1" x14ac:dyDescent="0.25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  <c r="P11814"/>
      <c r="Q11814"/>
      <c r="R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  <c r="AE11814"/>
      <c r="AF11814"/>
      <c r="AG11814"/>
      <c r="AH11814"/>
      <c r="AI11814"/>
      <c r="AJ11814"/>
      <c r="AK11814"/>
      <c r="AL11814"/>
      <c r="AM11814"/>
      <c r="AN11814"/>
      <c r="AO11814"/>
      <c r="AP11814"/>
      <c r="AQ11814"/>
      <c r="AR11814"/>
      <c r="AS11814"/>
      <c r="AT11814"/>
      <c r="AU11814"/>
      <c r="AV11814"/>
      <c r="AW11814"/>
      <c r="AX11814"/>
      <c r="AY11814"/>
      <c r="AZ11814"/>
      <c r="BA11814"/>
      <c r="BB11814"/>
      <c r="BC11814"/>
      <c r="BD11814"/>
    </row>
    <row r="11815" spans="1:56" s="4" customFormat="1" x14ac:dyDescent="0.25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  <c r="P11815"/>
      <c r="Q11815"/>
      <c r="R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  <c r="AE11815"/>
      <c r="AF11815"/>
      <c r="AG11815"/>
      <c r="AH11815"/>
      <c r="AI11815"/>
      <c r="AJ11815"/>
      <c r="AK11815"/>
      <c r="AL11815"/>
      <c r="AM11815"/>
      <c r="AN11815"/>
      <c r="AO11815"/>
      <c r="AP11815"/>
      <c r="AQ11815"/>
      <c r="AR11815"/>
      <c r="AS11815"/>
      <c r="AT11815"/>
      <c r="AU11815"/>
      <c r="AV11815"/>
      <c r="AW11815"/>
      <c r="AX11815"/>
      <c r="AY11815"/>
      <c r="AZ11815"/>
      <c r="BA11815"/>
      <c r="BB11815"/>
      <c r="BC11815"/>
      <c r="BD11815"/>
    </row>
    <row r="11816" spans="1:56" s="4" customFormat="1" x14ac:dyDescent="0.25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  <c r="P11816"/>
      <c r="Q11816"/>
      <c r="R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  <c r="AE11816"/>
      <c r="AF11816"/>
      <c r="AG11816"/>
      <c r="AH11816"/>
      <c r="AI11816"/>
      <c r="AJ11816"/>
      <c r="AK11816"/>
      <c r="AL11816"/>
      <c r="AM11816"/>
      <c r="AN11816"/>
      <c r="AO11816"/>
      <c r="AP11816"/>
      <c r="AQ11816"/>
      <c r="AR11816"/>
      <c r="AS11816"/>
      <c r="AT11816"/>
      <c r="AU11816"/>
      <c r="AV11816"/>
      <c r="AW11816"/>
      <c r="AX11816"/>
      <c r="AY11816"/>
      <c r="AZ11816"/>
      <c r="BA11816"/>
      <c r="BB11816"/>
      <c r="BC11816"/>
      <c r="BD11816"/>
    </row>
    <row r="11817" spans="1:56" s="4" customFormat="1" x14ac:dyDescent="0.25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  <c r="P11817"/>
      <c r="Q11817"/>
      <c r="R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  <c r="AE11817"/>
      <c r="AF11817"/>
      <c r="AG11817"/>
      <c r="AH11817"/>
      <c r="AI11817"/>
      <c r="AJ11817"/>
      <c r="AK11817"/>
      <c r="AL11817"/>
      <c r="AM11817"/>
      <c r="AN11817"/>
      <c r="AO11817"/>
      <c r="AP11817"/>
      <c r="AQ11817"/>
      <c r="AR11817"/>
      <c r="AS11817"/>
      <c r="AT11817"/>
      <c r="AU11817"/>
      <c r="AV11817"/>
      <c r="AW11817"/>
      <c r="AX11817"/>
      <c r="AY11817"/>
      <c r="AZ11817"/>
      <c r="BA11817"/>
      <c r="BB11817"/>
      <c r="BC11817"/>
      <c r="BD11817"/>
    </row>
    <row r="11818" spans="1:56" s="4" customFormat="1" x14ac:dyDescent="0.25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  <c r="P11818"/>
      <c r="Q11818"/>
      <c r="R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  <c r="AE11818"/>
      <c r="AF11818"/>
      <c r="AG11818"/>
      <c r="AH11818"/>
      <c r="AI11818"/>
      <c r="AJ11818"/>
      <c r="AK11818"/>
      <c r="AL11818"/>
      <c r="AM11818"/>
      <c r="AN11818"/>
      <c r="AO11818"/>
      <c r="AP11818"/>
      <c r="AQ11818"/>
      <c r="AR11818"/>
      <c r="AS11818"/>
      <c r="AT11818"/>
      <c r="AU11818"/>
      <c r="AV11818"/>
      <c r="AW11818"/>
      <c r="AX11818"/>
      <c r="AY11818"/>
      <c r="AZ11818"/>
      <c r="BA11818"/>
      <c r="BB11818"/>
      <c r="BC11818"/>
      <c r="BD11818"/>
    </row>
    <row r="11819" spans="1:56" s="4" customFormat="1" x14ac:dyDescent="0.25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  <c r="P11819"/>
      <c r="Q11819"/>
      <c r="R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  <c r="AE11819"/>
      <c r="AF11819"/>
      <c r="AG11819"/>
      <c r="AH11819"/>
      <c r="AI11819"/>
      <c r="AJ11819"/>
      <c r="AK11819"/>
      <c r="AL11819"/>
      <c r="AM11819"/>
      <c r="AN11819"/>
      <c r="AO11819"/>
      <c r="AP11819"/>
      <c r="AQ11819"/>
      <c r="AR11819"/>
      <c r="AS11819"/>
      <c r="AT11819"/>
      <c r="AU11819"/>
      <c r="AV11819"/>
      <c r="AW11819"/>
      <c r="AX11819"/>
      <c r="AY11819"/>
      <c r="AZ11819"/>
      <c r="BA11819"/>
      <c r="BB11819"/>
      <c r="BC11819"/>
      <c r="BD11819"/>
    </row>
    <row r="11820" spans="1:56" s="4" customFormat="1" x14ac:dyDescent="0.25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  <c r="P11820"/>
      <c r="Q11820"/>
      <c r="R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  <c r="AE11820"/>
      <c r="AF11820"/>
      <c r="AG11820"/>
      <c r="AH11820"/>
      <c r="AI11820"/>
      <c r="AJ11820"/>
      <c r="AK11820"/>
      <c r="AL11820"/>
      <c r="AM11820"/>
      <c r="AN11820"/>
      <c r="AO11820"/>
      <c r="AP11820"/>
      <c r="AQ11820"/>
      <c r="AR11820"/>
      <c r="AS11820"/>
      <c r="AT11820"/>
      <c r="AU11820"/>
      <c r="AV11820"/>
      <c r="AW11820"/>
      <c r="AX11820"/>
      <c r="AY11820"/>
      <c r="AZ11820"/>
      <c r="BA11820"/>
      <c r="BB11820"/>
      <c r="BC11820"/>
      <c r="BD11820"/>
    </row>
    <row r="11821" spans="1:56" s="4" customFormat="1" x14ac:dyDescent="0.25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  <c r="P11821"/>
      <c r="Q11821"/>
      <c r="R11821"/>
      <c r="S11821"/>
      <c r="T11821"/>
      <c r="U11821"/>
      <c r="V11821"/>
      <c r="W11821"/>
      <c r="X11821"/>
      <c r="Y11821"/>
      <c r="Z11821"/>
      <c r="AA11821"/>
      <c r="AB11821"/>
      <c r="AC11821"/>
      <c r="AD11821"/>
      <c r="AE11821"/>
      <c r="AF11821"/>
      <c r="AG11821"/>
      <c r="AH11821"/>
      <c r="AI11821"/>
      <c r="AJ11821"/>
      <c r="AK11821"/>
      <c r="AL11821"/>
      <c r="AM11821"/>
      <c r="AN11821"/>
      <c r="AO11821"/>
      <c r="AP11821"/>
      <c r="AQ11821"/>
      <c r="AR11821"/>
      <c r="AS11821"/>
      <c r="AT11821"/>
      <c r="AU11821"/>
      <c r="AV11821"/>
      <c r="AW11821"/>
      <c r="AX11821"/>
      <c r="AY11821"/>
      <c r="AZ11821"/>
      <c r="BA11821"/>
      <c r="BB11821"/>
      <c r="BC11821"/>
      <c r="BD11821"/>
    </row>
    <row r="11822" spans="1:56" s="4" customFormat="1" x14ac:dyDescent="0.25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  <c r="P11822"/>
      <c r="Q11822"/>
      <c r="R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  <c r="AE11822"/>
      <c r="AF11822"/>
      <c r="AG11822"/>
      <c r="AH11822"/>
      <c r="AI11822"/>
      <c r="AJ11822"/>
      <c r="AK11822"/>
      <c r="AL11822"/>
      <c r="AM11822"/>
      <c r="AN11822"/>
      <c r="AO11822"/>
      <c r="AP11822"/>
      <c r="AQ11822"/>
      <c r="AR11822"/>
      <c r="AS11822"/>
      <c r="AT11822"/>
      <c r="AU11822"/>
      <c r="AV11822"/>
      <c r="AW11822"/>
      <c r="AX11822"/>
      <c r="AY11822"/>
      <c r="AZ11822"/>
      <c r="BA11822"/>
      <c r="BB11822"/>
      <c r="BC11822"/>
      <c r="BD11822"/>
    </row>
    <row r="11823" spans="1:56" s="4" customFormat="1" x14ac:dyDescent="0.25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  <c r="P11823"/>
      <c r="Q11823"/>
      <c r="R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  <c r="AE11823"/>
      <c r="AF11823"/>
      <c r="AG11823"/>
      <c r="AH11823"/>
      <c r="AI11823"/>
      <c r="AJ11823"/>
      <c r="AK11823"/>
      <c r="AL11823"/>
      <c r="AM11823"/>
      <c r="AN11823"/>
      <c r="AO11823"/>
      <c r="AP11823"/>
      <c r="AQ11823"/>
      <c r="AR11823"/>
      <c r="AS11823"/>
      <c r="AT11823"/>
      <c r="AU11823"/>
      <c r="AV11823"/>
      <c r="AW11823"/>
      <c r="AX11823"/>
      <c r="AY11823"/>
      <c r="AZ11823"/>
      <c r="BA11823"/>
      <c r="BB11823"/>
      <c r="BC11823"/>
      <c r="BD11823"/>
    </row>
    <row r="11824" spans="1:56" s="4" customFormat="1" x14ac:dyDescent="0.25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  <c r="P11824"/>
      <c r="Q11824"/>
      <c r="R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  <c r="AE11824"/>
      <c r="AF11824"/>
      <c r="AG11824"/>
      <c r="AH11824"/>
      <c r="AI11824"/>
      <c r="AJ11824"/>
      <c r="AK11824"/>
      <c r="AL11824"/>
      <c r="AM11824"/>
      <c r="AN11824"/>
      <c r="AO11824"/>
      <c r="AP11824"/>
      <c r="AQ11824"/>
      <c r="AR11824"/>
      <c r="AS11824"/>
      <c r="AT11824"/>
      <c r="AU11824"/>
      <c r="AV11824"/>
      <c r="AW11824"/>
      <c r="AX11824"/>
      <c r="AY11824"/>
      <c r="AZ11824"/>
      <c r="BA11824"/>
      <c r="BB11824"/>
      <c r="BC11824"/>
      <c r="BD11824"/>
    </row>
    <row r="11825" spans="1:56" s="4" customFormat="1" x14ac:dyDescent="0.25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  <c r="P11825"/>
      <c r="Q11825"/>
      <c r="R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  <c r="AE11825"/>
      <c r="AF11825"/>
      <c r="AG11825"/>
      <c r="AH11825"/>
      <c r="AI11825"/>
      <c r="AJ11825"/>
      <c r="AK11825"/>
      <c r="AL11825"/>
      <c r="AM11825"/>
      <c r="AN11825"/>
      <c r="AO11825"/>
      <c r="AP11825"/>
      <c r="AQ11825"/>
      <c r="AR11825"/>
      <c r="AS11825"/>
      <c r="AT11825"/>
      <c r="AU11825"/>
      <c r="AV11825"/>
      <c r="AW11825"/>
      <c r="AX11825"/>
      <c r="AY11825"/>
      <c r="AZ11825"/>
      <c r="BA11825"/>
      <c r="BB11825"/>
      <c r="BC11825"/>
      <c r="BD11825"/>
    </row>
    <row r="11826" spans="1:56" s="4" customFormat="1" x14ac:dyDescent="0.25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  <c r="P11826"/>
      <c r="Q11826"/>
      <c r="R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  <c r="AE11826"/>
      <c r="AF11826"/>
      <c r="AG11826"/>
      <c r="AH11826"/>
      <c r="AI11826"/>
      <c r="AJ11826"/>
      <c r="AK11826"/>
      <c r="AL11826"/>
      <c r="AM11826"/>
      <c r="AN11826"/>
      <c r="AO11826"/>
      <c r="AP11826"/>
      <c r="AQ11826"/>
      <c r="AR11826"/>
      <c r="AS11826"/>
      <c r="AT11826"/>
      <c r="AU11826"/>
      <c r="AV11826"/>
      <c r="AW11826"/>
      <c r="AX11826"/>
      <c r="AY11826"/>
      <c r="AZ11826"/>
      <c r="BA11826"/>
      <c r="BB11826"/>
      <c r="BC11826"/>
      <c r="BD11826"/>
    </row>
    <row r="11827" spans="1:56" s="4" customFormat="1" x14ac:dyDescent="0.25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  <c r="P11827"/>
      <c r="Q11827"/>
      <c r="R11827"/>
      <c r="S11827"/>
      <c r="T11827"/>
      <c r="U11827"/>
      <c r="V11827"/>
      <c r="W11827"/>
      <c r="X11827"/>
      <c r="Y11827"/>
      <c r="Z11827"/>
      <c r="AA11827"/>
      <c r="AB11827"/>
      <c r="AC11827"/>
      <c r="AD11827"/>
      <c r="AE11827"/>
      <c r="AF11827"/>
      <c r="AG11827"/>
      <c r="AH11827"/>
      <c r="AI11827"/>
      <c r="AJ11827"/>
      <c r="AK11827"/>
      <c r="AL11827"/>
      <c r="AM11827"/>
      <c r="AN11827"/>
      <c r="AO11827"/>
      <c r="AP11827"/>
      <c r="AQ11827"/>
      <c r="AR11827"/>
      <c r="AS11827"/>
      <c r="AT11827"/>
      <c r="AU11827"/>
      <c r="AV11827"/>
      <c r="AW11827"/>
      <c r="AX11827"/>
      <c r="AY11827"/>
      <c r="AZ11827"/>
      <c r="BA11827"/>
      <c r="BB11827"/>
      <c r="BC11827"/>
      <c r="BD11827"/>
    </row>
    <row r="11828" spans="1:56" s="4" customFormat="1" x14ac:dyDescent="0.25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  <c r="P11828"/>
      <c r="Q11828"/>
      <c r="R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  <c r="AE11828"/>
      <c r="AF11828"/>
      <c r="AG11828"/>
      <c r="AH11828"/>
      <c r="AI11828"/>
      <c r="AJ11828"/>
      <c r="AK11828"/>
      <c r="AL11828"/>
      <c r="AM11828"/>
      <c r="AN11828"/>
      <c r="AO11828"/>
      <c r="AP11828"/>
      <c r="AQ11828"/>
      <c r="AR11828"/>
      <c r="AS11828"/>
      <c r="AT11828"/>
      <c r="AU11828"/>
      <c r="AV11828"/>
      <c r="AW11828"/>
      <c r="AX11828"/>
      <c r="AY11828"/>
      <c r="AZ11828"/>
      <c r="BA11828"/>
      <c r="BB11828"/>
      <c r="BC11828"/>
      <c r="BD11828"/>
    </row>
    <row r="11829" spans="1:56" s="4" customFormat="1" x14ac:dyDescent="0.25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  <c r="P11829"/>
      <c r="Q11829"/>
      <c r="R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  <c r="AE11829"/>
      <c r="AF11829"/>
      <c r="AG11829"/>
      <c r="AH11829"/>
      <c r="AI11829"/>
      <c r="AJ11829"/>
      <c r="AK11829"/>
      <c r="AL11829"/>
      <c r="AM11829"/>
      <c r="AN11829"/>
      <c r="AO11829"/>
      <c r="AP11829"/>
      <c r="AQ11829"/>
      <c r="AR11829"/>
      <c r="AS11829"/>
      <c r="AT11829"/>
      <c r="AU11829"/>
      <c r="AV11829"/>
      <c r="AW11829"/>
      <c r="AX11829"/>
      <c r="AY11829"/>
      <c r="AZ11829"/>
      <c r="BA11829"/>
      <c r="BB11829"/>
      <c r="BC11829"/>
      <c r="BD11829"/>
    </row>
    <row r="11830" spans="1:56" s="4" customFormat="1" x14ac:dyDescent="0.25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  <c r="P11830"/>
      <c r="Q11830"/>
      <c r="R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  <c r="AE11830"/>
      <c r="AF11830"/>
      <c r="AG11830"/>
      <c r="AH11830"/>
      <c r="AI11830"/>
      <c r="AJ11830"/>
      <c r="AK11830"/>
      <c r="AL11830"/>
      <c r="AM11830"/>
      <c r="AN11830"/>
      <c r="AO11830"/>
      <c r="AP11830"/>
      <c r="AQ11830"/>
      <c r="AR11830"/>
      <c r="AS11830"/>
      <c r="AT11830"/>
      <c r="AU11830"/>
      <c r="AV11830"/>
      <c r="AW11830"/>
      <c r="AX11830"/>
      <c r="AY11830"/>
      <c r="AZ11830"/>
      <c r="BA11830"/>
      <c r="BB11830"/>
      <c r="BC11830"/>
      <c r="BD11830"/>
    </row>
    <row r="11831" spans="1:56" s="4" customFormat="1" x14ac:dyDescent="0.25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  <c r="P11831"/>
      <c r="Q11831"/>
      <c r="R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  <c r="AE11831"/>
      <c r="AF11831"/>
      <c r="AG11831"/>
      <c r="AH11831"/>
      <c r="AI11831"/>
      <c r="AJ11831"/>
      <c r="AK11831"/>
      <c r="AL11831"/>
      <c r="AM11831"/>
      <c r="AN11831"/>
      <c r="AO11831"/>
      <c r="AP11831"/>
      <c r="AQ11831"/>
      <c r="AR11831"/>
      <c r="AS11831"/>
      <c r="AT11831"/>
      <c r="AU11831"/>
      <c r="AV11831"/>
      <c r="AW11831"/>
      <c r="AX11831"/>
      <c r="AY11831"/>
      <c r="AZ11831"/>
      <c r="BA11831"/>
      <c r="BB11831"/>
      <c r="BC11831"/>
      <c r="BD11831"/>
    </row>
    <row r="11832" spans="1:56" s="4" customFormat="1" x14ac:dyDescent="0.25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  <c r="P11832"/>
      <c r="Q11832"/>
      <c r="R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  <c r="AE11832"/>
      <c r="AF11832"/>
      <c r="AG11832"/>
      <c r="AH11832"/>
      <c r="AI11832"/>
      <c r="AJ11832"/>
      <c r="AK11832"/>
      <c r="AL11832"/>
      <c r="AM11832"/>
      <c r="AN11832"/>
      <c r="AO11832"/>
      <c r="AP11832"/>
      <c r="AQ11832"/>
      <c r="AR11832"/>
      <c r="AS11832"/>
      <c r="AT11832"/>
      <c r="AU11832"/>
      <c r="AV11832"/>
      <c r="AW11832"/>
      <c r="AX11832"/>
      <c r="AY11832"/>
      <c r="AZ11832"/>
      <c r="BA11832"/>
      <c r="BB11832"/>
      <c r="BC11832"/>
      <c r="BD11832"/>
    </row>
    <row r="11833" spans="1:56" s="4" customFormat="1" x14ac:dyDescent="0.25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  <c r="P11833"/>
      <c r="Q11833"/>
      <c r="R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  <c r="AE11833"/>
      <c r="AF11833"/>
      <c r="AG11833"/>
      <c r="AH11833"/>
      <c r="AI11833"/>
      <c r="AJ11833"/>
      <c r="AK11833"/>
      <c r="AL11833"/>
      <c r="AM11833"/>
      <c r="AN11833"/>
      <c r="AO11833"/>
      <c r="AP11833"/>
      <c r="AQ11833"/>
      <c r="AR11833"/>
      <c r="AS11833"/>
      <c r="AT11833"/>
      <c r="AU11833"/>
      <c r="AV11833"/>
      <c r="AW11833"/>
      <c r="AX11833"/>
      <c r="AY11833"/>
      <c r="AZ11833"/>
      <c r="BA11833"/>
      <c r="BB11833"/>
      <c r="BC11833"/>
      <c r="BD11833"/>
    </row>
    <row r="11834" spans="1:56" s="4" customFormat="1" x14ac:dyDescent="0.25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  <c r="P11834"/>
      <c r="Q11834"/>
      <c r="R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  <c r="AE11834"/>
      <c r="AF11834"/>
      <c r="AG11834"/>
      <c r="AH11834"/>
      <c r="AI11834"/>
      <c r="AJ11834"/>
      <c r="AK11834"/>
      <c r="AL11834"/>
      <c r="AM11834"/>
      <c r="AN11834"/>
      <c r="AO11834"/>
      <c r="AP11834"/>
      <c r="AQ11834"/>
      <c r="AR11834"/>
      <c r="AS11834"/>
      <c r="AT11834"/>
      <c r="AU11834"/>
      <c r="AV11834"/>
      <c r="AW11834"/>
      <c r="AX11834"/>
      <c r="AY11834"/>
      <c r="AZ11834"/>
      <c r="BA11834"/>
      <c r="BB11834"/>
      <c r="BC11834"/>
      <c r="BD11834"/>
    </row>
    <row r="11835" spans="1:56" s="4" customFormat="1" x14ac:dyDescent="0.25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  <c r="P11835"/>
      <c r="Q11835"/>
      <c r="R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  <c r="AE11835"/>
      <c r="AF11835"/>
      <c r="AG11835"/>
      <c r="AH11835"/>
      <c r="AI11835"/>
      <c r="AJ11835"/>
      <c r="AK11835"/>
      <c r="AL11835"/>
      <c r="AM11835"/>
      <c r="AN11835"/>
      <c r="AO11835"/>
      <c r="AP11835"/>
      <c r="AQ11835"/>
      <c r="AR11835"/>
      <c r="AS11835"/>
      <c r="AT11835"/>
      <c r="AU11835"/>
      <c r="AV11835"/>
      <c r="AW11835"/>
      <c r="AX11835"/>
      <c r="AY11835"/>
      <c r="AZ11835"/>
      <c r="BA11835"/>
      <c r="BB11835"/>
      <c r="BC11835"/>
      <c r="BD11835"/>
    </row>
    <row r="11836" spans="1:56" s="4" customFormat="1" x14ac:dyDescent="0.25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  <c r="P11836"/>
      <c r="Q11836"/>
      <c r="R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  <c r="AE11836"/>
      <c r="AF11836"/>
      <c r="AG11836"/>
      <c r="AH11836"/>
      <c r="AI11836"/>
      <c r="AJ11836"/>
      <c r="AK11836"/>
      <c r="AL11836"/>
      <c r="AM11836"/>
      <c r="AN11836"/>
      <c r="AO11836"/>
      <c r="AP11836"/>
      <c r="AQ11836"/>
      <c r="AR11836"/>
      <c r="AS11836"/>
      <c r="AT11836"/>
      <c r="AU11836"/>
      <c r="AV11836"/>
      <c r="AW11836"/>
      <c r="AX11836"/>
      <c r="AY11836"/>
      <c r="AZ11836"/>
      <c r="BA11836"/>
      <c r="BB11836"/>
      <c r="BC11836"/>
      <c r="BD11836"/>
    </row>
    <row r="11837" spans="1:56" s="4" customFormat="1" x14ac:dyDescent="0.25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  <c r="P11837"/>
      <c r="Q11837"/>
      <c r="R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  <c r="AE11837"/>
      <c r="AF11837"/>
      <c r="AG11837"/>
      <c r="AH11837"/>
      <c r="AI11837"/>
      <c r="AJ11837"/>
      <c r="AK11837"/>
      <c r="AL11837"/>
      <c r="AM11837"/>
      <c r="AN11837"/>
      <c r="AO11837"/>
      <c r="AP11837"/>
      <c r="AQ11837"/>
      <c r="AR11837"/>
      <c r="AS11837"/>
      <c r="AT11837"/>
      <c r="AU11837"/>
      <c r="AV11837"/>
      <c r="AW11837"/>
      <c r="AX11837"/>
      <c r="AY11837"/>
      <c r="AZ11837"/>
      <c r="BA11837"/>
      <c r="BB11837"/>
      <c r="BC11837"/>
      <c r="BD11837"/>
    </row>
    <row r="11838" spans="1:56" s="4" customFormat="1" x14ac:dyDescent="0.25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  <c r="P11838"/>
      <c r="Q11838"/>
      <c r="R11838"/>
      <c r="S11838"/>
      <c r="T11838"/>
      <c r="U11838"/>
      <c r="V11838"/>
      <c r="W11838"/>
      <c r="X11838"/>
      <c r="Y11838"/>
      <c r="Z11838"/>
      <c r="AA11838"/>
      <c r="AB11838"/>
      <c r="AC11838"/>
      <c r="AD11838"/>
      <c r="AE11838"/>
      <c r="AF11838"/>
      <c r="AG11838"/>
      <c r="AH11838"/>
      <c r="AI11838"/>
      <c r="AJ11838"/>
      <c r="AK11838"/>
      <c r="AL11838"/>
      <c r="AM11838"/>
      <c r="AN11838"/>
      <c r="AO11838"/>
      <c r="AP11838"/>
      <c r="AQ11838"/>
      <c r="AR11838"/>
      <c r="AS11838"/>
      <c r="AT11838"/>
      <c r="AU11838"/>
      <c r="AV11838"/>
      <c r="AW11838"/>
      <c r="AX11838"/>
      <c r="AY11838"/>
      <c r="AZ11838"/>
      <c r="BA11838"/>
      <c r="BB11838"/>
      <c r="BC11838"/>
      <c r="BD11838"/>
    </row>
    <row r="11839" spans="1:56" s="4" customFormat="1" x14ac:dyDescent="0.25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  <c r="P11839"/>
      <c r="Q11839"/>
      <c r="R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  <c r="AE11839"/>
      <c r="AF11839"/>
      <c r="AG11839"/>
      <c r="AH11839"/>
      <c r="AI11839"/>
      <c r="AJ11839"/>
      <c r="AK11839"/>
      <c r="AL11839"/>
      <c r="AM11839"/>
      <c r="AN11839"/>
      <c r="AO11839"/>
      <c r="AP11839"/>
      <c r="AQ11839"/>
      <c r="AR11839"/>
      <c r="AS11839"/>
      <c r="AT11839"/>
      <c r="AU11839"/>
      <c r="AV11839"/>
      <c r="AW11839"/>
      <c r="AX11839"/>
      <c r="AY11839"/>
      <c r="AZ11839"/>
      <c r="BA11839"/>
      <c r="BB11839"/>
      <c r="BC11839"/>
      <c r="BD11839"/>
    </row>
    <row r="11840" spans="1:56" s="4" customFormat="1" x14ac:dyDescent="0.25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  <c r="P11840"/>
      <c r="Q11840"/>
      <c r="R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  <c r="AE11840"/>
      <c r="AF11840"/>
      <c r="AG11840"/>
      <c r="AH11840"/>
      <c r="AI11840"/>
      <c r="AJ11840"/>
      <c r="AK11840"/>
      <c r="AL11840"/>
      <c r="AM11840"/>
      <c r="AN11840"/>
      <c r="AO11840"/>
      <c r="AP11840"/>
      <c r="AQ11840"/>
      <c r="AR11840"/>
      <c r="AS11840"/>
      <c r="AT11840"/>
      <c r="AU11840"/>
      <c r="AV11840"/>
      <c r="AW11840"/>
      <c r="AX11840"/>
      <c r="AY11840"/>
      <c r="AZ11840"/>
      <c r="BA11840"/>
      <c r="BB11840"/>
      <c r="BC11840"/>
      <c r="BD11840"/>
    </row>
    <row r="11841" spans="1:56" s="4" customFormat="1" x14ac:dyDescent="0.25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  <c r="P11841"/>
      <c r="Q11841"/>
      <c r="R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  <c r="AE11841"/>
      <c r="AF11841"/>
      <c r="AG11841"/>
      <c r="AH11841"/>
      <c r="AI11841"/>
      <c r="AJ11841"/>
      <c r="AK11841"/>
      <c r="AL11841"/>
      <c r="AM11841"/>
      <c r="AN11841"/>
      <c r="AO11841"/>
      <c r="AP11841"/>
      <c r="AQ11841"/>
      <c r="AR11841"/>
      <c r="AS11841"/>
      <c r="AT11841"/>
      <c r="AU11841"/>
      <c r="AV11841"/>
      <c r="AW11841"/>
      <c r="AX11841"/>
      <c r="AY11841"/>
      <c r="AZ11841"/>
      <c r="BA11841"/>
      <c r="BB11841"/>
      <c r="BC11841"/>
      <c r="BD11841"/>
    </row>
    <row r="11842" spans="1:56" s="4" customFormat="1" x14ac:dyDescent="0.25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  <c r="P11842"/>
      <c r="Q11842"/>
      <c r="R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  <c r="AE11842"/>
      <c r="AF11842"/>
      <c r="AG11842"/>
      <c r="AH11842"/>
      <c r="AI11842"/>
      <c r="AJ11842"/>
      <c r="AK11842"/>
      <c r="AL11842"/>
      <c r="AM11842"/>
      <c r="AN11842"/>
      <c r="AO11842"/>
      <c r="AP11842"/>
      <c r="AQ11842"/>
      <c r="AR11842"/>
      <c r="AS11842"/>
      <c r="AT11842"/>
      <c r="AU11842"/>
      <c r="AV11842"/>
      <c r="AW11842"/>
      <c r="AX11842"/>
      <c r="AY11842"/>
      <c r="AZ11842"/>
      <c r="BA11842"/>
      <c r="BB11842"/>
      <c r="BC11842"/>
      <c r="BD11842"/>
    </row>
    <row r="11843" spans="1:56" s="4" customFormat="1" x14ac:dyDescent="0.25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  <c r="P11843"/>
      <c r="Q11843"/>
      <c r="R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  <c r="AE11843"/>
      <c r="AF11843"/>
      <c r="AG11843"/>
      <c r="AH11843"/>
      <c r="AI11843"/>
      <c r="AJ11843"/>
      <c r="AK11843"/>
      <c r="AL11843"/>
      <c r="AM11843"/>
      <c r="AN11843"/>
      <c r="AO11843"/>
      <c r="AP11843"/>
      <c r="AQ11843"/>
      <c r="AR11843"/>
      <c r="AS11843"/>
      <c r="AT11843"/>
      <c r="AU11843"/>
      <c r="AV11843"/>
      <c r="AW11843"/>
      <c r="AX11843"/>
      <c r="AY11843"/>
      <c r="AZ11843"/>
      <c r="BA11843"/>
      <c r="BB11843"/>
      <c r="BC11843"/>
      <c r="BD11843"/>
    </row>
    <row r="11844" spans="1:56" s="4" customFormat="1" x14ac:dyDescent="0.25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  <c r="P11844"/>
      <c r="Q11844"/>
      <c r="R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  <c r="AE11844"/>
      <c r="AF11844"/>
      <c r="AG11844"/>
      <c r="AH11844"/>
      <c r="AI11844"/>
      <c r="AJ11844"/>
      <c r="AK11844"/>
      <c r="AL11844"/>
      <c r="AM11844"/>
      <c r="AN11844"/>
      <c r="AO11844"/>
      <c r="AP11844"/>
      <c r="AQ11844"/>
      <c r="AR11844"/>
      <c r="AS11844"/>
      <c r="AT11844"/>
      <c r="AU11844"/>
      <c r="AV11844"/>
      <c r="AW11844"/>
      <c r="AX11844"/>
      <c r="AY11844"/>
      <c r="AZ11844"/>
      <c r="BA11844"/>
      <c r="BB11844"/>
      <c r="BC11844"/>
      <c r="BD11844"/>
    </row>
    <row r="11845" spans="1:56" s="4" customFormat="1" x14ac:dyDescent="0.25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  <c r="P11845"/>
      <c r="Q11845"/>
      <c r="R11845"/>
      <c r="S11845"/>
      <c r="T11845"/>
      <c r="U11845"/>
      <c r="V11845"/>
      <c r="W11845"/>
      <c r="X11845"/>
      <c r="Y11845"/>
      <c r="Z11845"/>
      <c r="AA11845"/>
      <c r="AB11845"/>
      <c r="AC11845"/>
      <c r="AD11845"/>
      <c r="AE11845"/>
      <c r="AF11845"/>
      <c r="AG11845"/>
      <c r="AH11845"/>
      <c r="AI11845"/>
      <c r="AJ11845"/>
      <c r="AK11845"/>
      <c r="AL11845"/>
      <c r="AM11845"/>
      <c r="AN11845"/>
      <c r="AO11845"/>
      <c r="AP11845"/>
      <c r="AQ11845"/>
      <c r="AR11845"/>
      <c r="AS11845"/>
      <c r="AT11845"/>
      <c r="AU11845"/>
      <c r="AV11845"/>
      <c r="AW11845"/>
      <c r="AX11845"/>
      <c r="AY11845"/>
      <c r="AZ11845"/>
      <c r="BA11845"/>
      <c r="BB11845"/>
      <c r="BC11845"/>
      <c r="BD11845"/>
    </row>
    <row r="11846" spans="1:56" s="4" customFormat="1" x14ac:dyDescent="0.25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  <c r="P11846"/>
      <c r="Q11846"/>
      <c r="R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  <c r="AE11846"/>
      <c r="AF11846"/>
      <c r="AG11846"/>
      <c r="AH11846"/>
      <c r="AI11846"/>
      <c r="AJ11846"/>
      <c r="AK11846"/>
      <c r="AL11846"/>
      <c r="AM11846"/>
      <c r="AN11846"/>
      <c r="AO11846"/>
      <c r="AP11846"/>
      <c r="AQ11846"/>
      <c r="AR11846"/>
      <c r="AS11846"/>
      <c r="AT11846"/>
      <c r="AU11846"/>
      <c r="AV11846"/>
      <c r="AW11846"/>
      <c r="AX11846"/>
      <c r="AY11846"/>
      <c r="AZ11846"/>
      <c r="BA11846"/>
      <c r="BB11846"/>
      <c r="BC11846"/>
      <c r="BD11846"/>
    </row>
    <row r="11847" spans="1:56" s="4" customFormat="1" x14ac:dyDescent="0.25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  <c r="P11847"/>
      <c r="Q11847"/>
      <c r="R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  <c r="AE11847"/>
      <c r="AF11847"/>
      <c r="AG11847"/>
      <c r="AH11847"/>
      <c r="AI11847"/>
      <c r="AJ11847"/>
      <c r="AK11847"/>
      <c r="AL11847"/>
      <c r="AM11847"/>
      <c r="AN11847"/>
      <c r="AO11847"/>
      <c r="AP11847"/>
      <c r="AQ11847"/>
      <c r="AR11847"/>
      <c r="AS11847"/>
      <c r="AT11847"/>
      <c r="AU11847"/>
      <c r="AV11847"/>
      <c r="AW11847"/>
      <c r="AX11847"/>
      <c r="AY11847"/>
      <c r="AZ11847"/>
      <c r="BA11847"/>
      <c r="BB11847"/>
      <c r="BC11847"/>
      <c r="BD11847"/>
    </row>
    <row r="11848" spans="1:56" s="4" customFormat="1" x14ac:dyDescent="0.25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  <c r="P11848"/>
      <c r="Q11848"/>
      <c r="R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  <c r="AE11848"/>
      <c r="AF11848"/>
      <c r="AG11848"/>
      <c r="AH11848"/>
      <c r="AI11848"/>
      <c r="AJ11848"/>
      <c r="AK11848"/>
      <c r="AL11848"/>
      <c r="AM11848"/>
      <c r="AN11848"/>
      <c r="AO11848"/>
      <c r="AP11848"/>
      <c r="AQ11848"/>
      <c r="AR11848"/>
      <c r="AS11848"/>
      <c r="AT11848"/>
      <c r="AU11848"/>
      <c r="AV11848"/>
      <c r="AW11848"/>
      <c r="AX11848"/>
      <c r="AY11848"/>
      <c r="AZ11848"/>
      <c r="BA11848"/>
      <c r="BB11848"/>
      <c r="BC11848"/>
      <c r="BD11848"/>
    </row>
    <row r="11849" spans="1:56" s="4" customFormat="1" x14ac:dyDescent="0.25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  <c r="P11849"/>
      <c r="Q11849"/>
      <c r="R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  <c r="AE11849"/>
      <c r="AF11849"/>
      <c r="AG11849"/>
      <c r="AH11849"/>
      <c r="AI11849"/>
      <c r="AJ11849"/>
      <c r="AK11849"/>
      <c r="AL11849"/>
      <c r="AM11849"/>
      <c r="AN11849"/>
      <c r="AO11849"/>
      <c r="AP11849"/>
      <c r="AQ11849"/>
      <c r="AR11849"/>
      <c r="AS11849"/>
      <c r="AT11849"/>
      <c r="AU11849"/>
      <c r="AV11849"/>
      <c r="AW11849"/>
      <c r="AX11849"/>
      <c r="AY11849"/>
      <c r="AZ11849"/>
      <c r="BA11849"/>
      <c r="BB11849"/>
      <c r="BC11849"/>
      <c r="BD11849"/>
    </row>
    <row r="11850" spans="1:56" s="4" customFormat="1" x14ac:dyDescent="0.25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  <c r="P11850"/>
      <c r="Q11850"/>
      <c r="R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  <c r="AE11850"/>
      <c r="AF11850"/>
      <c r="AG11850"/>
      <c r="AH11850"/>
      <c r="AI11850"/>
      <c r="AJ11850"/>
      <c r="AK11850"/>
      <c r="AL11850"/>
      <c r="AM11850"/>
      <c r="AN11850"/>
      <c r="AO11850"/>
      <c r="AP11850"/>
      <c r="AQ11850"/>
      <c r="AR11850"/>
      <c r="AS11850"/>
      <c r="AT11850"/>
      <c r="AU11850"/>
      <c r="AV11850"/>
      <c r="AW11850"/>
      <c r="AX11850"/>
      <c r="AY11850"/>
      <c r="AZ11850"/>
      <c r="BA11850"/>
      <c r="BB11850"/>
      <c r="BC11850"/>
      <c r="BD11850"/>
    </row>
    <row r="11851" spans="1:56" s="4" customFormat="1" x14ac:dyDescent="0.25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  <c r="P11851"/>
      <c r="Q11851"/>
      <c r="R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  <c r="AE11851"/>
      <c r="AF11851"/>
      <c r="AG11851"/>
      <c r="AH11851"/>
      <c r="AI11851"/>
      <c r="AJ11851"/>
      <c r="AK11851"/>
      <c r="AL11851"/>
      <c r="AM11851"/>
      <c r="AN11851"/>
      <c r="AO11851"/>
      <c r="AP11851"/>
      <c r="AQ11851"/>
      <c r="AR11851"/>
      <c r="AS11851"/>
      <c r="AT11851"/>
      <c r="AU11851"/>
      <c r="AV11851"/>
      <c r="AW11851"/>
      <c r="AX11851"/>
      <c r="AY11851"/>
      <c r="AZ11851"/>
      <c r="BA11851"/>
      <c r="BB11851"/>
      <c r="BC11851"/>
      <c r="BD11851"/>
    </row>
    <row r="11852" spans="1:56" s="4" customFormat="1" x14ac:dyDescent="0.25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  <c r="P11852"/>
      <c r="Q11852"/>
      <c r="R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  <c r="AE11852"/>
      <c r="AF11852"/>
      <c r="AG11852"/>
      <c r="AH11852"/>
      <c r="AI11852"/>
      <c r="AJ11852"/>
      <c r="AK11852"/>
      <c r="AL11852"/>
      <c r="AM11852"/>
      <c r="AN11852"/>
      <c r="AO11852"/>
      <c r="AP11852"/>
      <c r="AQ11852"/>
      <c r="AR11852"/>
      <c r="AS11852"/>
      <c r="AT11852"/>
      <c r="AU11852"/>
      <c r="AV11852"/>
      <c r="AW11852"/>
      <c r="AX11852"/>
      <c r="AY11852"/>
      <c r="AZ11852"/>
      <c r="BA11852"/>
      <c r="BB11852"/>
      <c r="BC11852"/>
      <c r="BD11852"/>
    </row>
    <row r="11853" spans="1:56" s="4" customFormat="1" x14ac:dyDescent="0.25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  <c r="P11853"/>
      <c r="Q11853"/>
      <c r="R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  <c r="AE11853"/>
      <c r="AF11853"/>
      <c r="AG11853"/>
      <c r="AH11853"/>
      <c r="AI11853"/>
      <c r="AJ11853"/>
      <c r="AK11853"/>
      <c r="AL11853"/>
      <c r="AM11853"/>
      <c r="AN11853"/>
      <c r="AO11853"/>
      <c r="AP11853"/>
      <c r="AQ11853"/>
      <c r="AR11853"/>
      <c r="AS11853"/>
      <c r="AT11853"/>
      <c r="AU11853"/>
      <c r="AV11853"/>
      <c r="AW11853"/>
      <c r="AX11853"/>
      <c r="AY11853"/>
      <c r="AZ11853"/>
      <c r="BA11853"/>
      <c r="BB11853"/>
      <c r="BC11853"/>
      <c r="BD11853"/>
    </row>
    <row r="11854" spans="1:56" s="4" customFormat="1" x14ac:dyDescent="0.25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  <c r="P11854"/>
      <c r="Q11854"/>
      <c r="R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  <c r="AE11854"/>
      <c r="AF11854"/>
      <c r="AG11854"/>
      <c r="AH11854"/>
      <c r="AI11854"/>
      <c r="AJ11854"/>
      <c r="AK11854"/>
      <c r="AL11854"/>
      <c r="AM11854"/>
      <c r="AN11854"/>
      <c r="AO11854"/>
      <c r="AP11854"/>
      <c r="AQ11854"/>
      <c r="AR11854"/>
      <c r="AS11854"/>
      <c r="AT11854"/>
      <c r="AU11854"/>
      <c r="AV11854"/>
      <c r="AW11854"/>
      <c r="AX11854"/>
      <c r="AY11854"/>
      <c r="AZ11854"/>
      <c r="BA11854"/>
      <c r="BB11854"/>
      <c r="BC11854"/>
      <c r="BD11854"/>
    </row>
    <row r="11855" spans="1:56" s="4" customFormat="1" x14ac:dyDescent="0.25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  <c r="P11855"/>
      <c r="Q11855"/>
      <c r="R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  <c r="AE11855"/>
      <c r="AF11855"/>
      <c r="AG11855"/>
      <c r="AH11855"/>
      <c r="AI11855"/>
      <c r="AJ11855"/>
      <c r="AK11855"/>
      <c r="AL11855"/>
      <c r="AM11855"/>
      <c r="AN11855"/>
      <c r="AO11855"/>
      <c r="AP11855"/>
      <c r="AQ11855"/>
      <c r="AR11855"/>
      <c r="AS11855"/>
      <c r="AT11855"/>
      <c r="AU11855"/>
      <c r="AV11855"/>
      <c r="AW11855"/>
      <c r="AX11855"/>
      <c r="AY11855"/>
      <c r="AZ11855"/>
      <c r="BA11855"/>
      <c r="BB11855"/>
      <c r="BC11855"/>
      <c r="BD11855"/>
    </row>
    <row r="11856" spans="1:56" s="4" customFormat="1" x14ac:dyDescent="0.25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  <c r="P11856"/>
      <c r="Q11856"/>
      <c r="R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  <c r="AE11856"/>
      <c r="AF11856"/>
      <c r="AG11856"/>
      <c r="AH11856"/>
      <c r="AI11856"/>
      <c r="AJ11856"/>
      <c r="AK11856"/>
      <c r="AL11856"/>
      <c r="AM11856"/>
      <c r="AN11856"/>
      <c r="AO11856"/>
      <c r="AP11856"/>
      <c r="AQ11856"/>
      <c r="AR11856"/>
      <c r="AS11856"/>
      <c r="AT11856"/>
      <c r="AU11856"/>
      <c r="AV11856"/>
      <c r="AW11856"/>
      <c r="AX11856"/>
      <c r="AY11856"/>
      <c r="AZ11856"/>
      <c r="BA11856"/>
      <c r="BB11856"/>
      <c r="BC11856"/>
      <c r="BD11856"/>
    </row>
    <row r="11857" spans="1:56" s="4" customFormat="1" x14ac:dyDescent="0.25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  <c r="P11857"/>
      <c r="Q11857"/>
      <c r="R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  <c r="AE11857"/>
      <c r="AF11857"/>
      <c r="AG11857"/>
      <c r="AH11857"/>
      <c r="AI11857"/>
      <c r="AJ11857"/>
      <c r="AK11857"/>
      <c r="AL11857"/>
      <c r="AM11857"/>
      <c r="AN11857"/>
      <c r="AO11857"/>
      <c r="AP11857"/>
      <c r="AQ11857"/>
      <c r="AR11857"/>
      <c r="AS11857"/>
      <c r="AT11857"/>
      <c r="AU11857"/>
      <c r="AV11857"/>
      <c r="AW11857"/>
      <c r="AX11857"/>
      <c r="AY11857"/>
      <c r="AZ11857"/>
      <c r="BA11857"/>
      <c r="BB11857"/>
      <c r="BC11857"/>
      <c r="BD11857"/>
    </row>
    <row r="11858" spans="1:56" s="4" customFormat="1" x14ac:dyDescent="0.25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  <c r="P11858"/>
      <c r="Q11858"/>
      <c r="R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  <c r="AE11858"/>
      <c r="AF11858"/>
      <c r="AG11858"/>
      <c r="AH11858"/>
      <c r="AI11858"/>
      <c r="AJ11858"/>
      <c r="AK11858"/>
      <c r="AL11858"/>
      <c r="AM11858"/>
      <c r="AN11858"/>
      <c r="AO11858"/>
      <c r="AP11858"/>
      <c r="AQ11858"/>
      <c r="AR11858"/>
      <c r="AS11858"/>
      <c r="AT11858"/>
      <c r="AU11858"/>
      <c r="AV11858"/>
      <c r="AW11858"/>
      <c r="AX11858"/>
      <c r="AY11858"/>
      <c r="AZ11858"/>
      <c r="BA11858"/>
      <c r="BB11858"/>
      <c r="BC11858"/>
      <c r="BD11858"/>
    </row>
    <row r="11859" spans="1:56" s="4" customFormat="1" x14ac:dyDescent="0.25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  <c r="P11859"/>
      <c r="Q11859"/>
      <c r="R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  <c r="AE11859"/>
      <c r="AF11859"/>
      <c r="AG11859"/>
      <c r="AH11859"/>
      <c r="AI11859"/>
      <c r="AJ11859"/>
      <c r="AK11859"/>
      <c r="AL11859"/>
      <c r="AM11859"/>
      <c r="AN11859"/>
      <c r="AO11859"/>
      <c r="AP11859"/>
      <c r="AQ11859"/>
      <c r="AR11859"/>
      <c r="AS11859"/>
      <c r="AT11859"/>
      <c r="AU11859"/>
      <c r="AV11859"/>
      <c r="AW11859"/>
      <c r="AX11859"/>
      <c r="AY11859"/>
      <c r="AZ11859"/>
      <c r="BA11859"/>
      <c r="BB11859"/>
      <c r="BC11859"/>
      <c r="BD11859"/>
    </row>
    <row r="11860" spans="1:56" s="4" customFormat="1" x14ac:dyDescent="0.25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  <c r="P11860"/>
      <c r="Q11860"/>
      <c r="R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  <c r="AE11860"/>
      <c r="AF11860"/>
      <c r="AG11860"/>
      <c r="AH11860"/>
      <c r="AI11860"/>
      <c r="AJ11860"/>
      <c r="AK11860"/>
      <c r="AL11860"/>
      <c r="AM11860"/>
      <c r="AN11860"/>
      <c r="AO11860"/>
      <c r="AP11860"/>
      <c r="AQ11860"/>
      <c r="AR11860"/>
      <c r="AS11860"/>
      <c r="AT11860"/>
      <c r="AU11860"/>
      <c r="AV11860"/>
      <c r="AW11860"/>
      <c r="AX11860"/>
      <c r="AY11860"/>
      <c r="AZ11860"/>
      <c r="BA11860"/>
      <c r="BB11860"/>
      <c r="BC11860"/>
      <c r="BD11860"/>
    </row>
    <row r="11861" spans="1:56" s="4" customFormat="1" x14ac:dyDescent="0.25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  <c r="P11861"/>
      <c r="Q11861"/>
      <c r="R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  <c r="AE11861"/>
      <c r="AF11861"/>
      <c r="AG11861"/>
      <c r="AH11861"/>
      <c r="AI11861"/>
      <c r="AJ11861"/>
      <c r="AK11861"/>
      <c r="AL11861"/>
      <c r="AM11861"/>
      <c r="AN11861"/>
      <c r="AO11861"/>
      <c r="AP11861"/>
      <c r="AQ11861"/>
      <c r="AR11861"/>
      <c r="AS11861"/>
      <c r="AT11861"/>
      <c r="AU11861"/>
      <c r="AV11861"/>
      <c r="AW11861"/>
      <c r="AX11861"/>
      <c r="AY11861"/>
      <c r="AZ11861"/>
      <c r="BA11861"/>
      <c r="BB11861"/>
      <c r="BC11861"/>
      <c r="BD11861"/>
    </row>
    <row r="11862" spans="1:56" s="4" customFormat="1" x14ac:dyDescent="0.25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  <c r="P11862"/>
      <c r="Q11862"/>
      <c r="R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  <c r="AE11862"/>
      <c r="AF11862"/>
      <c r="AG11862"/>
      <c r="AH11862"/>
      <c r="AI11862"/>
      <c r="AJ11862"/>
      <c r="AK11862"/>
      <c r="AL11862"/>
      <c r="AM11862"/>
      <c r="AN11862"/>
      <c r="AO11862"/>
      <c r="AP11862"/>
      <c r="AQ11862"/>
      <c r="AR11862"/>
      <c r="AS11862"/>
      <c r="AT11862"/>
      <c r="AU11862"/>
      <c r="AV11862"/>
      <c r="AW11862"/>
      <c r="AX11862"/>
      <c r="AY11862"/>
      <c r="AZ11862"/>
      <c r="BA11862"/>
      <c r="BB11862"/>
      <c r="BC11862"/>
      <c r="BD11862"/>
    </row>
    <row r="11863" spans="1:56" s="4" customFormat="1" x14ac:dyDescent="0.25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  <c r="P11863"/>
      <c r="Q11863"/>
      <c r="R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  <c r="AE11863"/>
      <c r="AF11863"/>
      <c r="AG11863"/>
      <c r="AH11863"/>
      <c r="AI11863"/>
      <c r="AJ11863"/>
      <c r="AK11863"/>
      <c r="AL11863"/>
      <c r="AM11863"/>
      <c r="AN11863"/>
      <c r="AO11863"/>
      <c r="AP11863"/>
      <c r="AQ11863"/>
      <c r="AR11863"/>
      <c r="AS11863"/>
      <c r="AT11863"/>
      <c r="AU11863"/>
      <c r="AV11863"/>
      <c r="AW11863"/>
      <c r="AX11863"/>
      <c r="AY11863"/>
      <c r="AZ11863"/>
      <c r="BA11863"/>
      <c r="BB11863"/>
      <c r="BC11863"/>
      <c r="BD11863"/>
    </row>
    <row r="11864" spans="1:56" s="4" customFormat="1" x14ac:dyDescent="0.25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  <c r="P11864"/>
      <c r="Q11864"/>
      <c r="R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  <c r="AE11864"/>
      <c r="AF11864"/>
      <c r="AG11864"/>
      <c r="AH11864"/>
      <c r="AI11864"/>
      <c r="AJ11864"/>
      <c r="AK11864"/>
      <c r="AL11864"/>
      <c r="AM11864"/>
      <c r="AN11864"/>
      <c r="AO11864"/>
      <c r="AP11864"/>
      <c r="AQ11864"/>
      <c r="AR11864"/>
      <c r="AS11864"/>
      <c r="AT11864"/>
      <c r="AU11864"/>
      <c r="AV11864"/>
      <c r="AW11864"/>
      <c r="AX11864"/>
      <c r="AY11864"/>
      <c r="AZ11864"/>
      <c r="BA11864"/>
      <c r="BB11864"/>
      <c r="BC11864"/>
      <c r="BD11864"/>
    </row>
    <row r="11865" spans="1:56" s="4" customFormat="1" x14ac:dyDescent="0.25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  <c r="P11865"/>
      <c r="Q11865"/>
      <c r="R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  <c r="AE11865"/>
      <c r="AF11865"/>
      <c r="AG11865"/>
      <c r="AH11865"/>
      <c r="AI11865"/>
      <c r="AJ11865"/>
      <c r="AK11865"/>
      <c r="AL11865"/>
      <c r="AM11865"/>
      <c r="AN11865"/>
      <c r="AO11865"/>
      <c r="AP11865"/>
      <c r="AQ11865"/>
      <c r="AR11865"/>
      <c r="AS11865"/>
      <c r="AT11865"/>
      <c r="AU11865"/>
      <c r="AV11865"/>
      <c r="AW11865"/>
      <c r="AX11865"/>
      <c r="AY11865"/>
      <c r="AZ11865"/>
      <c r="BA11865"/>
      <c r="BB11865"/>
      <c r="BC11865"/>
      <c r="BD11865"/>
    </row>
    <row r="11866" spans="1:56" s="4" customFormat="1" x14ac:dyDescent="0.25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  <c r="P11866"/>
      <c r="Q11866"/>
      <c r="R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  <c r="AE11866"/>
      <c r="AF11866"/>
      <c r="AG11866"/>
      <c r="AH11866"/>
      <c r="AI11866"/>
      <c r="AJ11866"/>
      <c r="AK11866"/>
      <c r="AL11866"/>
      <c r="AM11866"/>
      <c r="AN11866"/>
      <c r="AO11866"/>
      <c r="AP11866"/>
      <c r="AQ11866"/>
      <c r="AR11866"/>
      <c r="AS11866"/>
      <c r="AT11866"/>
      <c r="AU11866"/>
      <c r="AV11866"/>
      <c r="AW11866"/>
      <c r="AX11866"/>
      <c r="AY11866"/>
      <c r="AZ11866"/>
      <c r="BA11866"/>
      <c r="BB11866"/>
      <c r="BC11866"/>
      <c r="BD11866"/>
    </row>
    <row r="11867" spans="1:56" s="4" customFormat="1" x14ac:dyDescent="0.25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  <c r="P11867"/>
      <c r="Q11867"/>
      <c r="R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  <c r="AE11867"/>
      <c r="AF11867"/>
      <c r="AG11867"/>
      <c r="AH11867"/>
      <c r="AI11867"/>
      <c r="AJ11867"/>
      <c r="AK11867"/>
      <c r="AL11867"/>
      <c r="AM11867"/>
      <c r="AN11867"/>
      <c r="AO11867"/>
      <c r="AP11867"/>
      <c r="AQ11867"/>
      <c r="AR11867"/>
      <c r="AS11867"/>
      <c r="AT11867"/>
      <c r="AU11867"/>
      <c r="AV11867"/>
      <c r="AW11867"/>
      <c r="AX11867"/>
      <c r="AY11867"/>
      <c r="AZ11867"/>
      <c r="BA11867"/>
      <c r="BB11867"/>
      <c r="BC11867"/>
      <c r="BD11867"/>
    </row>
    <row r="11868" spans="1:56" s="4" customFormat="1" x14ac:dyDescent="0.25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  <c r="P11868"/>
      <c r="Q11868"/>
      <c r="R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  <c r="AE11868"/>
      <c r="AF11868"/>
      <c r="AG11868"/>
      <c r="AH11868"/>
      <c r="AI11868"/>
      <c r="AJ11868"/>
      <c r="AK11868"/>
      <c r="AL11868"/>
      <c r="AM11868"/>
      <c r="AN11868"/>
      <c r="AO11868"/>
      <c r="AP11868"/>
      <c r="AQ11868"/>
      <c r="AR11868"/>
      <c r="AS11868"/>
      <c r="AT11868"/>
      <c r="AU11868"/>
      <c r="AV11868"/>
      <c r="AW11868"/>
      <c r="AX11868"/>
      <c r="AY11868"/>
      <c r="AZ11868"/>
      <c r="BA11868"/>
      <c r="BB11868"/>
      <c r="BC11868"/>
      <c r="BD11868"/>
    </row>
    <row r="11869" spans="1:56" s="4" customFormat="1" x14ac:dyDescent="0.25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  <c r="P11869"/>
      <c r="Q11869"/>
      <c r="R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  <c r="AE11869"/>
      <c r="AF11869"/>
      <c r="AG11869"/>
      <c r="AH11869"/>
      <c r="AI11869"/>
      <c r="AJ11869"/>
      <c r="AK11869"/>
      <c r="AL11869"/>
      <c r="AM11869"/>
      <c r="AN11869"/>
      <c r="AO11869"/>
      <c r="AP11869"/>
      <c r="AQ11869"/>
      <c r="AR11869"/>
      <c r="AS11869"/>
      <c r="AT11869"/>
      <c r="AU11869"/>
      <c r="AV11869"/>
      <c r="AW11869"/>
      <c r="AX11869"/>
      <c r="AY11869"/>
      <c r="AZ11869"/>
      <c r="BA11869"/>
      <c r="BB11869"/>
      <c r="BC11869"/>
      <c r="BD11869"/>
    </row>
    <row r="11870" spans="1:56" s="4" customFormat="1" x14ac:dyDescent="0.25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  <c r="P11870"/>
      <c r="Q11870"/>
      <c r="R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  <c r="AE11870"/>
      <c r="AF11870"/>
      <c r="AG11870"/>
      <c r="AH11870"/>
      <c r="AI11870"/>
      <c r="AJ11870"/>
      <c r="AK11870"/>
      <c r="AL11870"/>
      <c r="AM11870"/>
      <c r="AN11870"/>
      <c r="AO11870"/>
      <c r="AP11870"/>
      <c r="AQ11870"/>
      <c r="AR11870"/>
      <c r="AS11870"/>
      <c r="AT11870"/>
      <c r="AU11870"/>
      <c r="AV11870"/>
      <c r="AW11870"/>
      <c r="AX11870"/>
      <c r="AY11870"/>
      <c r="AZ11870"/>
      <c r="BA11870"/>
      <c r="BB11870"/>
      <c r="BC11870"/>
      <c r="BD11870"/>
    </row>
    <row r="11871" spans="1:56" s="4" customFormat="1" x14ac:dyDescent="0.25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  <c r="P11871"/>
      <c r="Q11871"/>
      <c r="R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  <c r="AE11871"/>
      <c r="AF11871"/>
      <c r="AG11871"/>
      <c r="AH11871"/>
      <c r="AI11871"/>
      <c r="AJ11871"/>
      <c r="AK11871"/>
      <c r="AL11871"/>
      <c r="AM11871"/>
      <c r="AN11871"/>
      <c r="AO11871"/>
      <c r="AP11871"/>
      <c r="AQ11871"/>
      <c r="AR11871"/>
      <c r="AS11871"/>
      <c r="AT11871"/>
      <c r="AU11871"/>
      <c r="AV11871"/>
      <c r="AW11871"/>
      <c r="AX11871"/>
      <c r="AY11871"/>
      <c r="AZ11871"/>
      <c r="BA11871"/>
      <c r="BB11871"/>
      <c r="BC11871"/>
      <c r="BD11871"/>
    </row>
    <row r="11872" spans="1:56" s="4" customFormat="1" x14ac:dyDescent="0.25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  <c r="P11872"/>
      <c r="Q11872"/>
      <c r="R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  <c r="AE11872"/>
      <c r="AF11872"/>
      <c r="AG11872"/>
      <c r="AH11872"/>
      <c r="AI11872"/>
      <c r="AJ11872"/>
      <c r="AK11872"/>
      <c r="AL11872"/>
      <c r="AM11872"/>
      <c r="AN11872"/>
      <c r="AO11872"/>
      <c r="AP11872"/>
      <c r="AQ11872"/>
      <c r="AR11872"/>
      <c r="AS11872"/>
      <c r="AT11872"/>
      <c r="AU11872"/>
      <c r="AV11872"/>
      <c r="AW11872"/>
      <c r="AX11872"/>
      <c r="AY11872"/>
      <c r="AZ11872"/>
      <c r="BA11872"/>
      <c r="BB11872"/>
      <c r="BC11872"/>
      <c r="BD11872"/>
    </row>
    <row r="11873" spans="1:56" s="4" customFormat="1" x14ac:dyDescent="0.25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  <c r="P11873"/>
      <c r="Q11873"/>
      <c r="R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  <c r="AE11873"/>
      <c r="AF11873"/>
      <c r="AG11873"/>
      <c r="AH11873"/>
      <c r="AI11873"/>
      <c r="AJ11873"/>
      <c r="AK11873"/>
      <c r="AL11873"/>
      <c r="AM11873"/>
      <c r="AN11873"/>
      <c r="AO11873"/>
      <c r="AP11873"/>
      <c r="AQ11873"/>
      <c r="AR11873"/>
      <c r="AS11873"/>
      <c r="AT11873"/>
      <c r="AU11873"/>
      <c r="AV11873"/>
      <c r="AW11873"/>
      <c r="AX11873"/>
      <c r="AY11873"/>
      <c r="AZ11873"/>
      <c r="BA11873"/>
      <c r="BB11873"/>
      <c r="BC11873"/>
      <c r="BD11873"/>
    </row>
    <row r="11874" spans="1:56" s="4" customFormat="1" x14ac:dyDescent="0.25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  <c r="P11874"/>
      <c r="Q11874"/>
      <c r="R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  <c r="AE11874"/>
      <c r="AF11874"/>
      <c r="AG11874"/>
      <c r="AH11874"/>
      <c r="AI11874"/>
      <c r="AJ11874"/>
      <c r="AK11874"/>
      <c r="AL11874"/>
      <c r="AM11874"/>
      <c r="AN11874"/>
      <c r="AO11874"/>
      <c r="AP11874"/>
      <c r="AQ11874"/>
      <c r="AR11874"/>
      <c r="AS11874"/>
      <c r="AT11874"/>
      <c r="AU11874"/>
      <c r="AV11874"/>
      <c r="AW11874"/>
      <c r="AX11874"/>
      <c r="AY11874"/>
      <c r="AZ11874"/>
      <c r="BA11874"/>
      <c r="BB11874"/>
      <c r="BC11874"/>
      <c r="BD11874"/>
    </row>
    <row r="11875" spans="1:56" s="4" customFormat="1" x14ac:dyDescent="0.25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  <c r="P11875"/>
      <c r="Q11875"/>
      <c r="R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  <c r="AE11875"/>
      <c r="AF11875"/>
      <c r="AG11875"/>
      <c r="AH11875"/>
      <c r="AI11875"/>
      <c r="AJ11875"/>
      <c r="AK11875"/>
      <c r="AL11875"/>
      <c r="AM11875"/>
      <c r="AN11875"/>
      <c r="AO11875"/>
      <c r="AP11875"/>
      <c r="AQ11875"/>
      <c r="AR11875"/>
      <c r="AS11875"/>
      <c r="AT11875"/>
      <c r="AU11875"/>
      <c r="AV11875"/>
      <c r="AW11875"/>
      <c r="AX11875"/>
      <c r="AY11875"/>
      <c r="AZ11875"/>
      <c r="BA11875"/>
      <c r="BB11875"/>
      <c r="BC11875"/>
      <c r="BD11875"/>
    </row>
    <row r="11876" spans="1:56" s="4" customFormat="1" x14ac:dyDescent="0.25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  <c r="P11876"/>
      <c r="Q11876"/>
      <c r="R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  <c r="AE11876"/>
      <c r="AF11876"/>
      <c r="AG11876"/>
      <c r="AH11876"/>
      <c r="AI11876"/>
      <c r="AJ11876"/>
      <c r="AK11876"/>
      <c r="AL11876"/>
      <c r="AM11876"/>
      <c r="AN11876"/>
      <c r="AO11876"/>
      <c r="AP11876"/>
      <c r="AQ11876"/>
      <c r="AR11876"/>
      <c r="AS11876"/>
      <c r="AT11876"/>
      <c r="AU11876"/>
      <c r="AV11876"/>
      <c r="AW11876"/>
      <c r="AX11876"/>
      <c r="AY11876"/>
      <c r="AZ11876"/>
      <c r="BA11876"/>
      <c r="BB11876"/>
      <c r="BC11876"/>
      <c r="BD11876"/>
    </row>
    <row r="11877" spans="1:56" s="4" customFormat="1" x14ac:dyDescent="0.25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  <c r="P11877"/>
      <c r="Q11877"/>
      <c r="R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  <c r="AE11877"/>
      <c r="AF11877"/>
      <c r="AG11877"/>
      <c r="AH11877"/>
      <c r="AI11877"/>
      <c r="AJ11877"/>
      <c r="AK11877"/>
      <c r="AL11877"/>
      <c r="AM11877"/>
      <c r="AN11877"/>
      <c r="AO11877"/>
      <c r="AP11877"/>
      <c r="AQ11877"/>
      <c r="AR11877"/>
      <c r="AS11877"/>
      <c r="AT11877"/>
      <c r="AU11877"/>
      <c r="AV11877"/>
      <c r="AW11877"/>
      <c r="AX11877"/>
      <c r="AY11877"/>
      <c r="AZ11877"/>
      <c r="BA11877"/>
      <c r="BB11877"/>
      <c r="BC11877"/>
      <c r="BD11877"/>
    </row>
    <row r="11878" spans="1:56" s="4" customFormat="1" x14ac:dyDescent="0.25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  <c r="P11878"/>
      <c r="Q11878"/>
      <c r="R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  <c r="AE11878"/>
      <c r="AF11878"/>
      <c r="AG11878"/>
      <c r="AH11878"/>
      <c r="AI11878"/>
      <c r="AJ11878"/>
      <c r="AK11878"/>
      <c r="AL11878"/>
      <c r="AM11878"/>
      <c r="AN11878"/>
      <c r="AO11878"/>
      <c r="AP11878"/>
      <c r="AQ11878"/>
      <c r="AR11878"/>
      <c r="AS11878"/>
      <c r="AT11878"/>
      <c r="AU11878"/>
      <c r="AV11878"/>
      <c r="AW11878"/>
      <c r="AX11878"/>
      <c r="AY11878"/>
      <c r="AZ11878"/>
      <c r="BA11878"/>
      <c r="BB11878"/>
      <c r="BC11878"/>
      <c r="BD11878"/>
    </row>
    <row r="11879" spans="1:56" s="4" customFormat="1" x14ac:dyDescent="0.25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  <c r="P11879"/>
      <c r="Q11879"/>
      <c r="R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  <c r="AE11879"/>
      <c r="AF11879"/>
      <c r="AG11879"/>
      <c r="AH11879"/>
      <c r="AI11879"/>
      <c r="AJ11879"/>
      <c r="AK11879"/>
      <c r="AL11879"/>
      <c r="AM11879"/>
      <c r="AN11879"/>
      <c r="AO11879"/>
      <c r="AP11879"/>
      <c r="AQ11879"/>
      <c r="AR11879"/>
      <c r="AS11879"/>
      <c r="AT11879"/>
      <c r="AU11879"/>
      <c r="AV11879"/>
      <c r="AW11879"/>
      <c r="AX11879"/>
      <c r="AY11879"/>
      <c r="AZ11879"/>
      <c r="BA11879"/>
      <c r="BB11879"/>
      <c r="BC11879"/>
      <c r="BD11879"/>
    </row>
    <row r="11880" spans="1:56" s="4" customFormat="1" x14ac:dyDescent="0.25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  <c r="P11880"/>
      <c r="Q11880"/>
      <c r="R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  <c r="AE11880"/>
      <c r="AF11880"/>
      <c r="AG11880"/>
      <c r="AH11880"/>
      <c r="AI11880"/>
      <c r="AJ11880"/>
      <c r="AK11880"/>
      <c r="AL11880"/>
      <c r="AM11880"/>
      <c r="AN11880"/>
      <c r="AO11880"/>
      <c r="AP11880"/>
      <c r="AQ11880"/>
      <c r="AR11880"/>
      <c r="AS11880"/>
      <c r="AT11880"/>
      <c r="AU11880"/>
      <c r="AV11880"/>
      <c r="AW11880"/>
      <c r="AX11880"/>
      <c r="AY11880"/>
      <c r="AZ11880"/>
      <c r="BA11880"/>
      <c r="BB11880"/>
      <c r="BC11880"/>
      <c r="BD11880"/>
    </row>
    <row r="11881" spans="1:56" s="4" customFormat="1" x14ac:dyDescent="0.25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  <c r="P11881"/>
      <c r="Q11881"/>
      <c r="R11881"/>
      <c r="S11881"/>
      <c r="T11881"/>
      <c r="U11881"/>
      <c r="V11881"/>
      <c r="W11881"/>
      <c r="X11881"/>
      <c r="Y11881"/>
      <c r="Z11881"/>
      <c r="AA11881"/>
      <c r="AB11881"/>
      <c r="AC11881"/>
      <c r="AD11881"/>
      <c r="AE11881"/>
      <c r="AF11881"/>
      <c r="AG11881"/>
      <c r="AH11881"/>
      <c r="AI11881"/>
      <c r="AJ11881"/>
      <c r="AK11881"/>
      <c r="AL11881"/>
      <c r="AM11881"/>
      <c r="AN11881"/>
      <c r="AO11881"/>
      <c r="AP11881"/>
      <c r="AQ11881"/>
      <c r="AR11881"/>
      <c r="AS11881"/>
      <c r="AT11881"/>
      <c r="AU11881"/>
      <c r="AV11881"/>
      <c r="AW11881"/>
      <c r="AX11881"/>
      <c r="AY11881"/>
      <c r="AZ11881"/>
      <c r="BA11881"/>
      <c r="BB11881"/>
      <c r="BC11881"/>
      <c r="BD11881"/>
    </row>
    <row r="11882" spans="1:56" s="4" customFormat="1" x14ac:dyDescent="0.25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  <c r="P11882"/>
      <c r="Q11882"/>
      <c r="R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  <c r="AE11882"/>
      <c r="AF11882"/>
      <c r="AG11882"/>
      <c r="AH11882"/>
      <c r="AI11882"/>
      <c r="AJ11882"/>
      <c r="AK11882"/>
      <c r="AL11882"/>
      <c r="AM11882"/>
      <c r="AN11882"/>
      <c r="AO11882"/>
      <c r="AP11882"/>
      <c r="AQ11882"/>
      <c r="AR11882"/>
      <c r="AS11882"/>
      <c r="AT11882"/>
      <c r="AU11882"/>
      <c r="AV11882"/>
      <c r="AW11882"/>
      <c r="AX11882"/>
      <c r="AY11882"/>
      <c r="AZ11882"/>
      <c r="BA11882"/>
      <c r="BB11882"/>
      <c r="BC11882"/>
      <c r="BD11882"/>
    </row>
    <row r="11883" spans="1:56" s="4" customFormat="1" x14ac:dyDescent="0.25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  <c r="P11883"/>
      <c r="Q11883"/>
      <c r="R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  <c r="AE11883"/>
      <c r="AF11883"/>
      <c r="AG11883"/>
      <c r="AH11883"/>
      <c r="AI11883"/>
      <c r="AJ11883"/>
      <c r="AK11883"/>
      <c r="AL11883"/>
      <c r="AM11883"/>
      <c r="AN11883"/>
      <c r="AO11883"/>
      <c r="AP11883"/>
      <c r="AQ11883"/>
      <c r="AR11883"/>
      <c r="AS11883"/>
      <c r="AT11883"/>
      <c r="AU11883"/>
      <c r="AV11883"/>
      <c r="AW11883"/>
      <c r="AX11883"/>
      <c r="AY11883"/>
      <c r="AZ11883"/>
      <c r="BA11883"/>
      <c r="BB11883"/>
      <c r="BC11883"/>
      <c r="BD11883"/>
    </row>
    <row r="11884" spans="1:56" s="4" customFormat="1" x14ac:dyDescent="0.25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  <c r="P11884"/>
      <c r="Q11884"/>
      <c r="R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  <c r="AE11884"/>
      <c r="AF11884"/>
      <c r="AG11884"/>
      <c r="AH11884"/>
      <c r="AI11884"/>
      <c r="AJ11884"/>
      <c r="AK11884"/>
      <c r="AL11884"/>
      <c r="AM11884"/>
      <c r="AN11884"/>
      <c r="AO11884"/>
      <c r="AP11884"/>
      <c r="AQ11884"/>
      <c r="AR11884"/>
      <c r="AS11884"/>
      <c r="AT11884"/>
      <c r="AU11884"/>
      <c r="AV11884"/>
      <c r="AW11884"/>
      <c r="AX11884"/>
      <c r="AY11884"/>
      <c r="AZ11884"/>
      <c r="BA11884"/>
      <c r="BB11884"/>
      <c r="BC11884"/>
      <c r="BD11884"/>
    </row>
    <row r="11885" spans="1:56" s="4" customFormat="1" x14ac:dyDescent="0.25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  <c r="P11885"/>
      <c r="Q11885"/>
      <c r="R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  <c r="AE11885"/>
      <c r="AF11885"/>
      <c r="AG11885"/>
      <c r="AH11885"/>
      <c r="AI11885"/>
      <c r="AJ11885"/>
      <c r="AK11885"/>
      <c r="AL11885"/>
      <c r="AM11885"/>
      <c r="AN11885"/>
      <c r="AO11885"/>
      <c r="AP11885"/>
      <c r="AQ11885"/>
      <c r="AR11885"/>
      <c r="AS11885"/>
      <c r="AT11885"/>
      <c r="AU11885"/>
      <c r="AV11885"/>
      <c r="AW11885"/>
      <c r="AX11885"/>
      <c r="AY11885"/>
      <c r="AZ11885"/>
      <c r="BA11885"/>
      <c r="BB11885"/>
      <c r="BC11885"/>
      <c r="BD11885"/>
    </row>
    <row r="11886" spans="1:56" s="4" customFormat="1" x14ac:dyDescent="0.25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  <c r="P11886"/>
      <c r="Q11886"/>
      <c r="R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  <c r="AE11886"/>
      <c r="AF11886"/>
      <c r="AG11886"/>
      <c r="AH11886"/>
      <c r="AI11886"/>
      <c r="AJ11886"/>
      <c r="AK11886"/>
      <c r="AL11886"/>
      <c r="AM11886"/>
      <c r="AN11886"/>
      <c r="AO11886"/>
      <c r="AP11886"/>
      <c r="AQ11886"/>
      <c r="AR11886"/>
      <c r="AS11886"/>
      <c r="AT11886"/>
      <c r="AU11886"/>
      <c r="AV11886"/>
      <c r="AW11886"/>
      <c r="AX11886"/>
      <c r="AY11886"/>
      <c r="AZ11886"/>
      <c r="BA11886"/>
      <c r="BB11886"/>
      <c r="BC11886"/>
      <c r="BD11886"/>
    </row>
    <row r="11887" spans="1:56" s="4" customFormat="1" x14ac:dyDescent="0.25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  <c r="P11887"/>
      <c r="Q11887"/>
      <c r="R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  <c r="AE11887"/>
      <c r="AF11887"/>
      <c r="AG11887"/>
      <c r="AH11887"/>
      <c r="AI11887"/>
      <c r="AJ11887"/>
      <c r="AK11887"/>
      <c r="AL11887"/>
      <c r="AM11887"/>
      <c r="AN11887"/>
      <c r="AO11887"/>
      <c r="AP11887"/>
      <c r="AQ11887"/>
      <c r="AR11887"/>
      <c r="AS11887"/>
      <c r="AT11887"/>
      <c r="AU11887"/>
      <c r="AV11887"/>
      <c r="AW11887"/>
      <c r="AX11887"/>
      <c r="AY11887"/>
      <c r="AZ11887"/>
      <c r="BA11887"/>
      <c r="BB11887"/>
      <c r="BC11887"/>
      <c r="BD11887"/>
    </row>
    <row r="11888" spans="1:56" s="4" customFormat="1" x14ac:dyDescent="0.25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  <c r="P11888"/>
      <c r="Q11888"/>
      <c r="R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  <c r="AE11888"/>
      <c r="AF11888"/>
      <c r="AG11888"/>
      <c r="AH11888"/>
      <c r="AI11888"/>
      <c r="AJ11888"/>
      <c r="AK11888"/>
      <c r="AL11888"/>
      <c r="AM11888"/>
      <c r="AN11888"/>
      <c r="AO11888"/>
      <c r="AP11888"/>
      <c r="AQ11888"/>
      <c r="AR11888"/>
      <c r="AS11888"/>
      <c r="AT11888"/>
      <c r="AU11888"/>
      <c r="AV11888"/>
      <c r="AW11888"/>
      <c r="AX11888"/>
      <c r="AY11888"/>
      <c r="AZ11888"/>
      <c r="BA11888"/>
      <c r="BB11888"/>
      <c r="BC11888"/>
      <c r="BD11888"/>
    </row>
    <row r="11889" spans="1:56" s="4" customFormat="1" x14ac:dyDescent="0.25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  <c r="P11889"/>
      <c r="Q11889"/>
      <c r="R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  <c r="AE11889"/>
      <c r="AF11889"/>
      <c r="AG11889"/>
      <c r="AH11889"/>
      <c r="AI11889"/>
      <c r="AJ11889"/>
      <c r="AK11889"/>
      <c r="AL11889"/>
      <c r="AM11889"/>
      <c r="AN11889"/>
      <c r="AO11889"/>
      <c r="AP11889"/>
      <c r="AQ11889"/>
      <c r="AR11889"/>
      <c r="AS11889"/>
      <c r="AT11889"/>
      <c r="AU11889"/>
      <c r="AV11889"/>
      <c r="AW11889"/>
      <c r="AX11889"/>
      <c r="AY11889"/>
      <c r="AZ11889"/>
      <c r="BA11889"/>
      <c r="BB11889"/>
      <c r="BC11889"/>
      <c r="BD11889"/>
    </row>
    <row r="11890" spans="1:56" s="4" customFormat="1" x14ac:dyDescent="0.25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  <c r="P11890"/>
      <c r="Q11890"/>
      <c r="R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  <c r="AE11890"/>
      <c r="AF11890"/>
      <c r="AG11890"/>
      <c r="AH11890"/>
      <c r="AI11890"/>
      <c r="AJ11890"/>
      <c r="AK11890"/>
      <c r="AL11890"/>
      <c r="AM11890"/>
      <c r="AN11890"/>
      <c r="AO11890"/>
      <c r="AP11890"/>
      <c r="AQ11890"/>
      <c r="AR11890"/>
      <c r="AS11890"/>
      <c r="AT11890"/>
      <c r="AU11890"/>
      <c r="AV11890"/>
      <c r="AW11890"/>
      <c r="AX11890"/>
      <c r="AY11890"/>
      <c r="AZ11890"/>
      <c r="BA11890"/>
      <c r="BB11890"/>
      <c r="BC11890"/>
      <c r="BD11890"/>
    </row>
    <row r="11891" spans="1:56" s="4" customFormat="1" x14ac:dyDescent="0.25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  <c r="P11891"/>
      <c r="Q11891"/>
      <c r="R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  <c r="AE11891"/>
      <c r="AF11891"/>
      <c r="AG11891"/>
      <c r="AH11891"/>
      <c r="AI11891"/>
      <c r="AJ11891"/>
      <c r="AK11891"/>
      <c r="AL11891"/>
      <c r="AM11891"/>
      <c r="AN11891"/>
      <c r="AO11891"/>
      <c r="AP11891"/>
      <c r="AQ11891"/>
      <c r="AR11891"/>
      <c r="AS11891"/>
      <c r="AT11891"/>
      <c r="AU11891"/>
      <c r="AV11891"/>
      <c r="AW11891"/>
      <c r="AX11891"/>
      <c r="AY11891"/>
      <c r="AZ11891"/>
      <c r="BA11891"/>
      <c r="BB11891"/>
      <c r="BC11891"/>
      <c r="BD11891"/>
    </row>
    <row r="11892" spans="1:56" s="4" customFormat="1" x14ac:dyDescent="0.25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  <c r="P11892"/>
      <c r="Q11892"/>
      <c r="R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  <c r="AE11892"/>
      <c r="AF11892"/>
      <c r="AG11892"/>
      <c r="AH11892"/>
      <c r="AI11892"/>
      <c r="AJ11892"/>
      <c r="AK11892"/>
      <c r="AL11892"/>
      <c r="AM11892"/>
      <c r="AN11892"/>
      <c r="AO11892"/>
      <c r="AP11892"/>
      <c r="AQ11892"/>
      <c r="AR11892"/>
      <c r="AS11892"/>
      <c r="AT11892"/>
      <c r="AU11892"/>
      <c r="AV11892"/>
      <c r="AW11892"/>
      <c r="AX11892"/>
      <c r="AY11892"/>
      <c r="AZ11892"/>
      <c r="BA11892"/>
      <c r="BB11892"/>
      <c r="BC11892"/>
      <c r="BD11892"/>
    </row>
    <row r="11893" spans="1:56" s="4" customFormat="1" x14ac:dyDescent="0.25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  <c r="P11893"/>
      <c r="Q11893"/>
      <c r="R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  <c r="AE11893"/>
      <c r="AF11893"/>
      <c r="AG11893"/>
      <c r="AH11893"/>
      <c r="AI11893"/>
      <c r="AJ11893"/>
      <c r="AK11893"/>
      <c r="AL11893"/>
      <c r="AM11893"/>
      <c r="AN11893"/>
      <c r="AO11893"/>
      <c r="AP11893"/>
      <c r="AQ11893"/>
      <c r="AR11893"/>
      <c r="AS11893"/>
      <c r="AT11893"/>
      <c r="AU11893"/>
      <c r="AV11893"/>
      <c r="AW11893"/>
      <c r="AX11893"/>
      <c r="AY11893"/>
      <c r="AZ11893"/>
      <c r="BA11893"/>
      <c r="BB11893"/>
      <c r="BC11893"/>
      <c r="BD11893"/>
    </row>
    <row r="11894" spans="1:56" s="4" customFormat="1" x14ac:dyDescent="0.25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  <c r="P11894"/>
      <c r="Q11894"/>
      <c r="R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  <c r="AE11894"/>
      <c r="AF11894"/>
      <c r="AG11894"/>
      <c r="AH11894"/>
      <c r="AI11894"/>
      <c r="AJ11894"/>
      <c r="AK11894"/>
      <c r="AL11894"/>
      <c r="AM11894"/>
      <c r="AN11894"/>
      <c r="AO11894"/>
      <c r="AP11894"/>
      <c r="AQ11894"/>
      <c r="AR11894"/>
      <c r="AS11894"/>
      <c r="AT11894"/>
      <c r="AU11894"/>
      <c r="AV11894"/>
      <c r="AW11894"/>
      <c r="AX11894"/>
      <c r="AY11894"/>
      <c r="AZ11894"/>
      <c r="BA11894"/>
      <c r="BB11894"/>
      <c r="BC11894"/>
      <c r="BD11894"/>
    </row>
    <row r="11895" spans="1:56" s="4" customFormat="1" x14ac:dyDescent="0.25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  <c r="P11895"/>
      <c r="Q11895"/>
      <c r="R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  <c r="AE11895"/>
      <c r="AF11895"/>
      <c r="AG11895"/>
      <c r="AH11895"/>
      <c r="AI11895"/>
      <c r="AJ11895"/>
      <c r="AK11895"/>
      <c r="AL11895"/>
      <c r="AM11895"/>
      <c r="AN11895"/>
      <c r="AO11895"/>
      <c r="AP11895"/>
      <c r="AQ11895"/>
      <c r="AR11895"/>
      <c r="AS11895"/>
      <c r="AT11895"/>
      <c r="AU11895"/>
      <c r="AV11895"/>
      <c r="AW11895"/>
      <c r="AX11895"/>
      <c r="AY11895"/>
      <c r="AZ11895"/>
      <c r="BA11895"/>
      <c r="BB11895"/>
      <c r="BC11895"/>
      <c r="BD11895"/>
    </row>
    <row r="11896" spans="1:56" s="4" customFormat="1" x14ac:dyDescent="0.25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  <c r="P11896"/>
      <c r="Q11896"/>
      <c r="R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  <c r="AE11896"/>
      <c r="AF11896"/>
      <c r="AG11896"/>
      <c r="AH11896"/>
      <c r="AI11896"/>
      <c r="AJ11896"/>
      <c r="AK11896"/>
      <c r="AL11896"/>
      <c r="AM11896"/>
      <c r="AN11896"/>
      <c r="AO11896"/>
      <c r="AP11896"/>
      <c r="AQ11896"/>
      <c r="AR11896"/>
      <c r="AS11896"/>
      <c r="AT11896"/>
      <c r="AU11896"/>
      <c r="AV11896"/>
      <c r="AW11896"/>
      <c r="AX11896"/>
      <c r="AY11896"/>
      <c r="AZ11896"/>
      <c r="BA11896"/>
      <c r="BB11896"/>
      <c r="BC11896"/>
      <c r="BD11896"/>
    </row>
    <row r="11897" spans="1:56" s="4" customFormat="1" x14ac:dyDescent="0.25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  <c r="P11897"/>
      <c r="Q11897"/>
      <c r="R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  <c r="AE11897"/>
      <c r="AF11897"/>
      <c r="AG11897"/>
      <c r="AH11897"/>
      <c r="AI11897"/>
      <c r="AJ11897"/>
      <c r="AK11897"/>
      <c r="AL11897"/>
      <c r="AM11897"/>
      <c r="AN11897"/>
      <c r="AO11897"/>
      <c r="AP11897"/>
      <c r="AQ11897"/>
      <c r="AR11897"/>
      <c r="AS11897"/>
      <c r="AT11897"/>
      <c r="AU11897"/>
      <c r="AV11897"/>
      <c r="AW11897"/>
      <c r="AX11897"/>
      <c r="AY11897"/>
      <c r="AZ11897"/>
      <c r="BA11897"/>
      <c r="BB11897"/>
      <c r="BC11897"/>
      <c r="BD11897"/>
    </row>
    <row r="11898" spans="1:56" s="4" customFormat="1" x14ac:dyDescent="0.25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  <c r="P11898"/>
      <c r="Q11898"/>
      <c r="R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  <c r="AE11898"/>
      <c r="AF11898"/>
      <c r="AG11898"/>
      <c r="AH11898"/>
      <c r="AI11898"/>
      <c r="AJ11898"/>
      <c r="AK11898"/>
      <c r="AL11898"/>
      <c r="AM11898"/>
      <c r="AN11898"/>
      <c r="AO11898"/>
      <c r="AP11898"/>
      <c r="AQ11898"/>
      <c r="AR11898"/>
      <c r="AS11898"/>
      <c r="AT11898"/>
      <c r="AU11898"/>
      <c r="AV11898"/>
      <c r="AW11898"/>
      <c r="AX11898"/>
      <c r="AY11898"/>
      <c r="AZ11898"/>
      <c r="BA11898"/>
      <c r="BB11898"/>
      <c r="BC11898"/>
      <c r="BD11898"/>
    </row>
    <row r="11899" spans="1:56" s="4" customFormat="1" x14ac:dyDescent="0.25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  <c r="P11899"/>
      <c r="Q11899"/>
      <c r="R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  <c r="AE11899"/>
      <c r="AF11899"/>
      <c r="AG11899"/>
      <c r="AH11899"/>
      <c r="AI11899"/>
      <c r="AJ11899"/>
      <c r="AK11899"/>
      <c r="AL11899"/>
      <c r="AM11899"/>
      <c r="AN11899"/>
      <c r="AO11899"/>
      <c r="AP11899"/>
      <c r="AQ11899"/>
      <c r="AR11899"/>
      <c r="AS11899"/>
      <c r="AT11899"/>
      <c r="AU11899"/>
      <c r="AV11899"/>
      <c r="AW11899"/>
      <c r="AX11899"/>
      <c r="AY11899"/>
      <c r="AZ11899"/>
      <c r="BA11899"/>
      <c r="BB11899"/>
      <c r="BC11899"/>
      <c r="BD11899"/>
    </row>
    <row r="11900" spans="1:56" s="4" customFormat="1" x14ac:dyDescent="0.25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  <c r="P11900"/>
      <c r="Q11900"/>
      <c r="R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  <c r="AE11900"/>
      <c r="AF11900"/>
      <c r="AG11900"/>
      <c r="AH11900"/>
      <c r="AI11900"/>
      <c r="AJ11900"/>
      <c r="AK11900"/>
      <c r="AL11900"/>
      <c r="AM11900"/>
      <c r="AN11900"/>
      <c r="AO11900"/>
      <c r="AP11900"/>
      <c r="AQ11900"/>
      <c r="AR11900"/>
      <c r="AS11900"/>
      <c r="AT11900"/>
      <c r="AU11900"/>
      <c r="AV11900"/>
      <c r="AW11900"/>
      <c r="AX11900"/>
      <c r="AY11900"/>
      <c r="AZ11900"/>
      <c r="BA11900"/>
      <c r="BB11900"/>
      <c r="BC11900"/>
      <c r="BD11900"/>
    </row>
    <row r="11901" spans="1:56" s="4" customFormat="1" x14ac:dyDescent="0.25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  <c r="P11901"/>
      <c r="Q11901"/>
      <c r="R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  <c r="AE11901"/>
      <c r="AF11901"/>
      <c r="AG11901"/>
      <c r="AH11901"/>
      <c r="AI11901"/>
      <c r="AJ11901"/>
      <c r="AK11901"/>
      <c r="AL11901"/>
      <c r="AM11901"/>
      <c r="AN11901"/>
      <c r="AO11901"/>
      <c r="AP11901"/>
      <c r="AQ11901"/>
      <c r="AR11901"/>
      <c r="AS11901"/>
      <c r="AT11901"/>
      <c r="AU11901"/>
      <c r="AV11901"/>
      <c r="AW11901"/>
      <c r="AX11901"/>
      <c r="AY11901"/>
      <c r="AZ11901"/>
      <c r="BA11901"/>
      <c r="BB11901"/>
      <c r="BC11901"/>
      <c r="BD11901"/>
    </row>
    <row r="11902" spans="1:56" s="4" customFormat="1" x14ac:dyDescent="0.25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  <c r="P11902"/>
      <c r="Q11902"/>
      <c r="R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  <c r="AE11902"/>
      <c r="AF11902"/>
      <c r="AG11902"/>
      <c r="AH11902"/>
      <c r="AI11902"/>
      <c r="AJ11902"/>
      <c r="AK11902"/>
      <c r="AL11902"/>
      <c r="AM11902"/>
      <c r="AN11902"/>
      <c r="AO11902"/>
      <c r="AP11902"/>
      <c r="AQ11902"/>
      <c r="AR11902"/>
      <c r="AS11902"/>
      <c r="AT11902"/>
      <c r="AU11902"/>
      <c r="AV11902"/>
      <c r="AW11902"/>
      <c r="AX11902"/>
      <c r="AY11902"/>
      <c r="AZ11902"/>
      <c r="BA11902"/>
      <c r="BB11902"/>
      <c r="BC11902"/>
      <c r="BD11902"/>
    </row>
    <row r="11903" spans="1:56" s="4" customFormat="1" x14ac:dyDescent="0.25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  <c r="P11903"/>
      <c r="Q11903"/>
      <c r="R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  <c r="AE11903"/>
      <c r="AF11903"/>
      <c r="AG11903"/>
      <c r="AH11903"/>
      <c r="AI11903"/>
      <c r="AJ11903"/>
      <c r="AK11903"/>
      <c r="AL11903"/>
      <c r="AM11903"/>
      <c r="AN11903"/>
      <c r="AO11903"/>
      <c r="AP11903"/>
      <c r="AQ11903"/>
      <c r="AR11903"/>
      <c r="AS11903"/>
      <c r="AT11903"/>
      <c r="AU11903"/>
      <c r="AV11903"/>
      <c r="AW11903"/>
      <c r="AX11903"/>
      <c r="AY11903"/>
      <c r="AZ11903"/>
      <c r="BA11903"/>
      <c r="BB11903"/>
      <c r="BC11903"/>
      <c r="BD11903"/>
    </row>
    <row r="11904" spans="1:56" s="4" customFormat="1" x14ac:dyDescent="0.25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  <c r="P11904"/>
      <c r="Q11904"/>
      <c r="R11904"/>
      <c r="S11904"/>
      <c r="T11904"/>
      <c r="U11904"/>
      <c r="V11904"/>
      <c r="W11904"/>
      <c r="X11904"/>
      <c r="Y11904"/>
      <c r="Z11904"/>
      <c r="AA11904"/>
      <c r="AB11904"/>
      <c r="AC11904"/>
      <c r="AD11904"/>
      <c r="AE11904"/>
      <c r="AF11904"/>
      <c r="AG11904"/>
      <c r="AH11904"/>
      <c r="AI11904"/>
      <c r="AJ11904"/>
      <c r="AK11904"/>
      <c r="AL11904"/>
      <c r="AM11904"/>
      <c r="AN11904"/>
      <c r="AO11904"/>
      <c r="AP11904"/>
      <c r="AQ11904"/>
      <c r="AR11904"/>
      <c r="AS11904"/>
      <c r="AT11904"/>
      <c r="AU11904"/>
      <c r="AV11904"/>
      <c r="AW11904"/>
      <c r="AX11904"/>
      <c r="AY11904"/>
      <c r="AZ11904"/>
      <c r="BA11904"/>
      <c r="BB11904"/>
      <c r="BC11904"/>
      <c r="BD11904"/>
    </row>
    <row r="11905" spans="1:56" s="4" customFormat="1" x14ac:dyDescent="0.25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  <c r="P11905"/>
      <c r="Q11905"/>
      <c r="R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  <c r="AE11905"/>
      <c r="AF11905"/>
      <c r="AG11905"/>
      <c r="AH11905"/>
      <c r="AI11905"/>
      <c r="AJ11905"/>
      <c r="AK11905"/>
      <c r="AL11905"/>
      <c r="AM11905"/>
      <c r="AN11905"/>
      <c r="AO11905"/>
      <c r="AP11905"/>
      <c r="AQ11905"/>
      <c r="AR11905"/>
      <c r="AS11905"/>
      <c r="AT11905"/>
      <c r="AU11905"/>
      <c r="AV11905"/>
      <c r="AW11905"/>
      <c r="AX11905"/>
      <c r="AY11905"/>
      <c r="AZ11905"/>
      <c r="BA11905"/>
      <c r="BB11905"/>
      <c r="BC11905"/>
      <c r="BD11905"/>
    </row>
    <row r="11906" spans="1:56" s="4" customFormat="1" x14ac:dyDescent="0.25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  <c r="P11906"/>
      <c r="Q11906"/>
      <c r="R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  <c r="AE11906"/>
      <c r="AF11906"/>
      <c r="AG11906"/>
      <c r="AH11906"/>
      <c r="AI11906"/>
      <c r="AJ11906"/>
      <c r="AK11906"/>
      <c r="AL11906"/>
      <c r="AM11906"/>
      <c r="AN11906"/>
      <c r="AO11906"/>
      <c r="AP11906"/>
      <c r="AQ11906"/>
      <c r="AR11906"/>
      <c r="AS11906"/>
      <c r="AT11906"/>
      <c r="AU11906"/>
      <c r="AV11906"/>
      <c r="AW11906"/>
      <c r="AX11906"/>
      <c r="AY11906"/>
      <c r="AZ11906"/>
      <c r="BA11906"/>
      <c r="BB11906"/>
      <c r="BC11906"/>
      <c r="BD11906"/>
    </row>
    <row r="11907" spans="1:56" s="4" customFormat="1" x14ac:dyDescent="0.25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  <c r="P11907"/>
      <c r="Q11907"/>
      <c r="R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  <c r="AE11907"/>
      <c r="AF11907"/>
      <c r="AG11907"/>
      <c r="AH11907"/>
      <c r="AI11907"/>
      <c r="AJ11907"/>
      <c r="AK11907"/>
      <c r="AL11907"/>
      <c r="AM11907"/>
      <c r="AN11907"/>
      <c r="AO11907"/>
      <c r="AP11907"/>
      <c r="AQ11907"/>
      <c r="AR11907"/>
      <c r="AS11907"/>
      <c r="AT11907"/>
      <c r="AU11907"/>
      <c r="AV11907"/>
      <c r="AW11907"/>
      <c r="AX11907"/>
      <c r="AY11907"/>
      <c r="AZ11907"/>
      <c r="BA11907"/>
      <c r="BB11907"/>
      <c r="BC11907"/>
      <c r="BD11907"/>
    </row>
    <row r="11908" spans="1:56" s="4" customFormat="1" x14ac:dyDescent="0.25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  <c r="P11908"/>
      <c r="Q11908"/>
      <c r="R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  <c r="AE11908"/>
      <c r="AF11908"/>
      <c r="AG11908"/>
      <c r="AH11908"/>
      <c r="AI11908"/>
      <c r="AJ11908"/>
      <c r="AK11908"/>
      <c r="AL11908"/>
      <c r="AM11908"/>
      <c r="AN11908"/>
      <c r="AO11908"/>
      <c r="AP11908"/>
      <c r="AQ11908"/>
      <c r="AR11908"/>
      <c r="AS11908"/>
      <c r="AT11908"/>
      <c r="AU11908"/>
      <c r="AV11908"/>
      <c r="AW11908"/>
      <c r="AX11908"/>
      <c r="AY11908"/>
      <c r="AZ11908"/>
      <c r="BA11908"/>
      <c r="BB11908"/>
      <c r="BC11908"/>
      <c r="BD11908"/>
    </row>
    <row r="11909" spans="1:56" s="4" customFormat="1" x14ac:dyDescent="0.25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  <c r="P11909"/>
      <c r="Q11909"/>
      <c r="R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  <c r="AE11909"/>
      <c r="AF11909"/>
      <c r="AG11909"/>
      <c r="AH11909"/>
      <c r="AI11909"/>
      <c r="AJ11909"/>
      <c r="AK11909"/>
      <c r="AL11909"/>
      <c r="AM11909"/>
      <c r="AN11909"/>
      <c r="AO11909"/>
      <c r="AP11909"/>
      <c r="AQ11909"/>
      <c r="AR11909"/>
      <c r="AS11909"/>
      <c r="AT11909"/>
      <c r="AU11909"/>
      <c r="AV11909"/>
      <c r="AW11909"/>
      <c r="AX11909"/>
      <c r="AY11909"/>
      <c r="AZ11909"/>
      <c r="BA11909"/>
      <c r="BB11909"/>
      <c r="BC11909"/>
      <c r="BD11909"/>
    </row>
    <row r="11910" spans="1:56" s="4" customFormat="1" x14ac:dyDescent="0.25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  <c r="P11910"/>
      <c r="Q11910"/>
      <c r="R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  <c r="AE11910"/>
      <c r="AF11910"/>
      <c r="AG11910"/>
      <c r="AH11910"/>
      <c r="AI11910"/>
      <c r="AJ11910"/>
      <c r="AK11910"/>
      <c r="AL11910"/>
      <c r="AM11910"/>
      <c r="AN11910"/>
      <c r="AO11910"/>
      <c r="AP11910"/>
      <c r="AQ11910"/>
      <c r="AR11910"/>
      <c r="AS11910"/>
      <c r="AT11910"/>
      <c r="AU11910"/>
      <c r="AV11910"/>
      <c r="AW11910"/>
      <c r="AX11910"/>
      <c r="AY11910"/>
      <c r="AZ11910"/>
      <c r="BA11910"/>
      <c r="BB11910"/>
      <c r="BC11910"/>
      <c r="BD11910"/>
    </row>
    <row r="11911" spans="1:56" s="4" customFormat="1" x14ac:dyDescent="0.25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  <c r="P11911"/>
      <c r="Q11911"/>
      <c r="R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  <c r="AE11911"/>
      <c r="AF11911"/>
      <c r="AG11911"/>
      <c r="AH11911"/>
      <c r="AI11911"/>
      <c r="AJ11911"/>
      <c r="AK11911"/>
      <c r="AL11911"/>
      <c r="AM11911"/>
      <c r="AN11911"/>
      <c r="AO11911"/>
      <c r="AP11911"/>
      <c r="AQ11911"/>
      <c r="AR11911"/>
      <c r="AS11911"/>
      <c r="AT11911"/>
      <c r="AU11911"/>
      <c r="AV11911"/>
      <c r="AW11911"/>
      <c r="AX11911"/>
      <c r="AY11911"/>
      <c r="AZ11911"/>
      <c r="BA11911"/>
      <c r="BB11911"/>
      <c r="BC11911"/>
      <c r="BD11911"/>
    </row>
    <row r="11912" spans="1:56" s="4" customFormat="1" x14ac:dyDescent="0.25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  <c r="P11912"/>
      <c r="Q11912"/>
      <c r="R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  <c r="AE11912"/>
      <c r="AF11912"/>
      <c r="AG11912"/>
      <c r="AH11912"/>
      <c r="AI11912"/>
      <c r="AJ11912"/>
      <c r="AK11912"/>
      <c r="AL11912"/>
      <c r="AM11912"/>
      <c r="AN11912"/>
      <c r="AO11912"/>
      <c r="AP11912"/>
      <c r="AQ11912"/>
      <c r="AR11912"/>
      <c r="AS11912"/>
      <c r="AT11912"/>
      <c r="AU11912"/>
      <c r="AV11912"/>
      <c r="AW11912"/>
      <c r="AX11912"/>
      <c r="AY11912"/>
      <c r="AZ11912"/>
      <c r="BA11912"/>
      <c r="BB11912"/>
      <c r="BC11912"/>
      <c r="BD11912"/>
    </row>
    <row r="11913" spans="1:56" s="4" customFormat="1" x14ac:dyDescent="0.25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  <c r="P11913"/>
      <c r="Q11913"/>
      <c r="R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  <c r="AE11913"/>
      <c r="AF11913"/>
      <c r="AG11913"/>
      <c r="AH11913"/>
      <c r="AI11913"/>
      <c r="AJ11913"/>
      <c r="AK11913"/>
      <c r="AL11913"/>
      <c r="AM11913"/>
      <c r="AN11913"/>
      <c r="AO11913"/>
      <c r="AP11913"/>
      <c r="AQ11913"/>
      <c r="AR11913"/>
      <c r="AS11913"/>
      <c r="AT11913"/>
      <c r="AU11913"/>
      <c r="AV11913"/>
      <c r="AW11913"/>
      <c r="AX11913"/>
      <c r="AY11913"/>
      <c r="AZ11913"/>
      <c r="BA11913"/>
      <c r="BB11913"/>
      <c r="BC11913"/>
      <c r="BD11913"/>
    </row>
    <row r="11914" spans="1:56" s="4" customFormat="1" x14ac:dyDescent="0.25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  <c r="P11914"/>
      <c r="Q11914"/>
      <c r="R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  <c r="AE11914"/>
      <c r="AF11914"/>
      <c r="AG11914"/>
      <c r="AH11914"/>
      <c r="AI11914"/>
      <c r="AJ11914"/>
      <c r="AK11914"/>
      <c r="AL11914"/>
      <c r="AM11914"/>
      <c r="AN11914"/>
      <c r="AO11914"/>
      <c r="AP11914"/>
      <c r="AQ11914"/>
      <c r="AR11914"/>
      <c r="AS11914"/>
      <c r="AT11914"/>
      <c r="AU11914"/>
      <c r="AV11914"/>
      <c r="AW11914"/>
      <c r="AX11914"/>
      <c r="AY11914"/>
      <c r="AZ11914"/>
      <c r="BA11914"/>
      <c r="BB11914"/>
      <c r="BC11914"/>
      <c r="BD11914"/>
    </row>
    <row r="11915" spans="1:56" s="4" customFormat="1" x14ac:dyDescent="0.25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  <c r="P11915"/>
      <c r="Q11915"/>
      <c r="R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  <c r="AE11915"/>
      <c r="AF11915"/>
      <c r="AG11915"/>
      <c r="AH11915"/>
      <c r="AI11915"/>
      <c r="AJ11915"/>
      <c r="AK11915"/>
      <c r="AL11915"/>
      <c r="AM11915"/>
      <c r="AN11915"/>
      <c r="AO11915"/>
      <c r="AP11915"/>
      <c r="AQ11915"/>
      <c r="AR11915"/>
      <c r="AS11915"/>
      <c r="AT11915"/>
      <c r="AU11915"/>
      <c r="AV11915"/>
      <c r="AW11915"/>
      <c r="AX11915"/>
      <c r="AY11915"/>
      <c r="AZ11915"/>
      <c r="BA11915"/>
      <c r="BB11915"/>
      <c r="BC11915"/>
      <c r="BD11915"/>
    </row>
    <row r="11916" spans="1:56" s="4" customFormat="1" x14ac:dyDescent="0.25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  <c r="P11916"/>
      <c r="Q11916"/>
      <c r="R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  <c r="AE11916"/>
      <c r="AF11916"/>
      <c r="AG11916"/>
      <c r="AH11916"/>
      <c r="AI11916"/>
      <c r="AJ11916"/>
      <c r="AK11916"/>
      <c r="AL11916"/>
      <c r="AM11916"/>
      <c r="AN11916"/>
      <c r="AO11916"/>
      <c r="AP11916"/>
      <c r="AQ11916"/>
      <c r="AR11916"/>
      <c r="AS11916"/>
      <c r="AT11916"/>
      <c r="AU11916"/>
      <c r="AV11916"/>
      <c r="AW11916"/>
      <c r="AX11916"/>
      <c r="AY11916"/>
      <c r="AZ11916"/>
      <c r="BA11916"/>
      <c r="BB11916"/>
      <c r="BC11916"/>
      <c r="BD11916"/>
    </row>
    <row r="11917" spans="1:56" s="4" customFormat="1" x14ac:dyDescent="0.25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  <c r="P11917"/>
      <c r="Q11917"/>
      <c r="R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  <c r="AE11917"/>
      <c r="AF11917"/>
      <c r="AG11917"/>
      <c r="AH11917"/>
      <c r="AI11917"/>
      <c r="AJ11917"/>
      <c r="AK11917"/>
      <c r="AL11917"/>
      <c r="AM11917"/>
      <c r="AN11917"/>
      <c r="AO11917"/>
      <c r="AP11917"/>
      <c r="AQ11917"/>
      <c r="AR11917"/>
      <c r="AS11917"/>
      <c r="AT11917"/>
      <c r="AU11917"/>
      <c r="AV11917"/>
      <c r="AW11917"/>
      <c r="AX11917"/>
      <c r="AY11917"/>
      <c r="AZ11917"/>
      <c r="BA11917"/>
      <c r="BB11917"/>
      <c r="BC11917"/>
      <c r="BD11917"/>
    </row>
    <row r="11918" spans="1:56" s="4" customFormat="1" x14ac:dyDescent="0.25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  <c r="P11918"/>
      <c r="Q11918"/>
      <c r="R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  <c r="AE11918"/>
      <c r="AF11918"/>
      <c r="AG11918"/>
      <c r="AH11918"/>
      <c r="AI11918"/>
      <c r="AJ11918"/>
      <c r="AK11918"/>
      <c r="AL11918"/>
      <c r="AM11918"/>
      <c r="AN11918"/>
      <c r="AO11918"/>
      <c r="AP11918"/>
      <c r="AQ11918"/>
      <c r="AR11918"/>
      <c r="AS11918"/>
      <c r="AT11918"/>
      <c r="AU11918"/>
      <c r="AV11918"/>
      <c r="AW11918"/>
      <c r="AX11918"/>
      <c r="AY11918"/>
      <c r="AZ11918"/>
      <c r="BA11918"/>
      <c r="BB11918"/>
      <c r="BC11918"/>
      <c r="BD11918"/>
    </row>
    <row r="11919" spans="1:56" s="4" customFormat="1" x14ac:dyDescent="0.25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  <c r="P11919"/>
      <c r="Q11919"/>
      <c r="R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  <c r="AE11919"/>
      <c r="AF11919"/>
      <c r="AG11919"/>
      <c r="AH11919"/>
      <c r="AI11919"/>
      <c r="AJ11919"/>
      <c r="AK11919"/>
      <c r="AL11919"/>
      <c r="AM11919"/>
      <c r="AN11919"/>
      <c r="AO11919"/>
      <c r="AP11919"/>
      <c r="AQ11919"/>
      <c r="AR11919"/>
      <c r="AS11919"/>
      <c r="AT11919"/>
      <c r="AU11919"/>
      <c r="AV11919"/>
      <c r="AW11919"/>
      <c r="AX11919"/>
      <c r="AY11919"/>
      <c r="AZ11919"/>
      <c r="BA11919"/>
      <c r="BB11919"/>
      <c r="BC11919"/>
      <c r="BD11919"/>
    </row>
    <row r="11920" spans="1:56" s="4" customFormat="1" x14ac:dyDescent="0.25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  <c r="P11920"/>
      <c r="Q11920"/>
      <c r="R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  <c r="AE11920"/>
      <c r="AF11920"/>
      <c r="AG11920"/>
      <c r="AH11920"/>
      <c r="AI11920"/>
      <c r="AJ11920"/>
      <c r="AK11920"/>
      <c r="AL11920"/>
      <c r="AM11920"/>
      <c r="AN11920"/>
      <c r="AO11920"/>
      <c r="AP11920"/>
      <c r="AQ11920"/>
      <c r="AR11920"/>
      <c r="AS11920"/>
      <c r="AT11920"/>
      <c r="AU11920"/>
      <c r="AV11920"/>
      <c r="AW11920"/>
      <c r="AX11920"/>
      <c r="AY11920"/>
      <c r="AZ11920"/>
      <c r="BA11920"/>
      <c r="BB11920"/>
      <c r="BC11920"/>
      <c r="BD11920"/>
    </row>
    <row r="11921" spans="1:56" s="4" customFormat="1" x14ac:dyDescent="0.25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  <c r="P11921"/>
      <c r="Q11921"/>
      <c r="R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  <c r="AE11921"/>
      <c r="AF11921"/>
      <c r="AG11921"/>
      <c r="AH11921"/>
      <c r="AI11921"/>
      <c r="AJ11921"/>
      <c r="AK11921"/>
      <c r="AL11921"/>
      <c r="AM11921"/>
      <c r="AN11921"/>
      <c r="AO11921"/>
      <c r="AP11921"/>
      <c r="AQ11921"/>
      <c r="AR11921"/>
      <c r="AS11921"/>
      <c r="AT11921"/>
      <c r="AU11921"/>
      <c r="AV11921"/>
      <c r="AW11921"/>
      <c r="AX11921"/>
      <c r="AY11921"/>
      <c r="AZ11921"/>
      <c r="BA11921"/>
      <c r="BB11921"/>
      <c r="BC11921"/>
      <c r="BD11921"/>
    </row>
    <row r="11922" spans="1:56" s="4" customFormat="1" x14ac:dyDescent="0.25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  <c r="P11922"/>
      <c r="Q11922"/>
      <c r="R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  <c r="AE11922"/>
      <c r="AF11922"/>
      <c r="AG11922"/>
      <c r="AH11922"/>
      <c r="AI11922"/>
      <c r="AJ11922"/>
      <c r="AK11922"/>
      <c r="AL11922"/>
      <c r="AM11922"/>
      <c r="AN11922"/>
      <c r="AO11922"/>
      <c r="AP11922"/>
      <c r="AQ11922"/>
      <c r="AR11922"/>
      <c r="AS11922"/>
      <c r="AT11922"/>
      <c r="AU11922"/>
      <c r="AV11922"/>
      <c r="AW11922"/>
      <c r="AX11922"/>
      <c r="AY11922"/>
      <c r="AZ11922"/>
      <c r="BA11922"/>
      <c r="BB11922"/>
      <c r="BC11922"/>
      <c r="BD11922"/>
    </row>
    <row r="11923" spans="1:56" s="4" customFormat="1" x14ac:dyDescent="0.25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  <c r="P11923"/>
      <c r="Q11923"/>
      <c r="R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  <c r="AE11923"/>
      <c r="AF11923"/>
      <c r="AG11923"/>
      <c r="AH11923"/>
      <c r="AI11923"/>
      <c r="AJ11923"/>
      <c r="AK11923"/>
      <c r="AL11923"/>
      <c r="AM11923"/>
      <c r="AN11923"/>
      <c r="AO11923"/>
      <c r="AP11923"/>
      <c r="AQ11923"/>
      <c r="AR11923"/>
      <c r="AS11923"/>
      <c r="AT11923"/>
      <c r="AU11923"/>
      <c r="AV11923"/>
      <c r="AW11923"/>
      <c r="AX11923"/>
      <c r="AY11923"/>
      <c r="AZ11923"/>
      <c r="BA11923"/>
      <c r="BB11923"/>
      <c r="BC11923"/>
      <c r="BD11923"/>
    </row>
    <row r="11924" spans="1:56" s="4" customFormat="1" x14ac:dyDescent="0.25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  <c r="P11924"/>
      <c r="Q11924"/>
      <c r="R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  <c r="AE11924"/>
      <c r="AF11924"/>
      <c r="AG11924"/>
      <c r="AH11924"/>
      <c r="AI11924"/>
      <c r="AJ11924"/>
      <c r="AK11924"/>
      <c r="AL11924"/>
      <c r="AM11924"/>
      <c r="AN11924"/>
      <c r="AO11924"/>
      <c r="AP11924"/>
      <c r="AQ11924"/>
      <c r="AR11924"/>
      <c r="AS11924"/>
      <c r="AT11924"/>
      <c r="AU11924"/>
      <c r="AV11924"/>
      <c r="AW11924"/>
      <c r="AX11924"/>
      <c r="AY11924"/>
      <c r="AZ11924"/>
      <c r="BA11924"/>
      <c r="BB11924"/>
      <c r="BC11924"/>
      <c r="BD11924"/>
    </row>
    <row r="11925" spans="1:56" s="4" customFormat="1" x14ac:dyDescent="0.25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  <c r="P11925"/>
      <c r="Q11925"/>
      <c r="R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  <c r="AE11925"/>
      <c r="AF11925"/>
      <c r="AG11925"/>
      <c r="AH11925"/>
      <c r="AI11925"/>
      <c r="AJ11925"/>
      <c r="AK11925"/>
      <c r="AL11925"/>
      <c r="AM11925"/>
      <c r="AN11925"/>
      <c r="AO11925"/>
      <c r="AP11925"/>
      <c r="AQ11925"/>
      <c r="AR11925"/>
      <c r="AS11925"/>
      <c r="AT11925"/>
      <c r="AU11925"/>
      <c r="AV11925"/>
      <c r="AW11925"/>
      <c r="AX11925"/>
      <c r="AY11925"/>
      <c r="AZ11925"/>
      <c r="BA11925"/>
      <c r="BB11925"/>
      <c r="BC11925"/>
      <c r="BD11925"/>
    </row>
    <row r="11926" spans="1:56" s="4" customFormat="1" x14ac:dyDescent="0.25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  <c r="P11926"/>
      <c r="Q11926"/>
      <c r="R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  <c r="AE11926"/>
      <c r="AF11926"/>
      <c r="AG11926"/>
      <c r="AH11926"/>
      <c r="AI11926"/>
      <c r="AJ11926"/>
      <c r="AK11926"/>
      <c r="AL11926"/>
      <c r="AM11926"/>
      <c r="AN11926"/>
      <c r="AO11926"/>
      <c r="AP11926"/>
      <c r="AQ11926"/>
      <c r="AR11926"/>
      <c r="AS11926"/>
      <c r="AT11926"/>
      <c r="AU11926"/>
      <c r="AV11926"/>
      <c r="AW11926"/>
      <c r="AX11926"/>
      <c r="AY11926"/>
      <c r="AZ11926"/>
      <c r="BA11926"/>
      <c r="BB11926"/>
      <c r="BC11926"/>
      <c r="BD11926"/>
    </row>
    <row r="11927" spans="1:56" s="4" customFormat="1" x14ac:dyDescent="0.25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  <c r="P11927"/>
      <c r="Q11927"/>
      <c r="R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  <c r="AE11927"/>
      <c r="AF11927"/>
      <c r="AG11927"/>
      <c r="AH11927"/>
      <c r="AI11927"/>
      <c r="AJ11927"/>
      <c r="AK11927"/>
      <c r="AL11927"/>
      <c r="AM11927"/>
      <c r="AN11927"/>
      <c r="AO11927"/>
      <c r="AP11927"/>
      <c r="AQ11927"/>
      <c r="AR11927"/>
      <c r="AS11927"/>
      <c r="AT11927"/>
      <c r="AU11927"/>
      <c r="AV11927"/>
      <c r="AW11927"/>
      <c r="AX11927"/>
      <c r="AY11927"/>
      <c r="AZ11927"/>
      <c r="BA11927"/>
      <c r="BB11927"/>
      <c r="BC11927"/>
      <c r="BD11927"/>
    </row>
    <row r="11928" spans="1:56" s="4" customFormat="1" x14ac:dyDescent="0.25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  <c r="P11928"/>
      <c r="Q11928"/>
      <c r="R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  <c r="AE11928"/>
      <c r="AF11928"/>
      <c r="AG11928"/>
      <c r="AH11928"/>
      <c r="AI11928"/>
      <c r="AJ11928"/>
      <c r="AK11928"/>
      <c r="AL11928"/>
      <c r="AM11928"/>
      <c r="AN11928"/>
      <c r="AO11928"/>
      <c r="AP11928"/>
      <c r="AQ11928"/>
      <c r="AR11928"/>
      <c r="AS11928"/>
      <c r="AT11928"/>
      <c r="AU11928"/>
      <c r="AV11928"/>
      <c r="AW11928"/>
      <c r="AX11928"/>
      <c r="AY11928"/>
      <c r="AZ11928"/>
      <c r="BA11928"/>
      <c r="BB11928"/>
      <c r="BC11928"/>
      <c r="BD11928"/>
    </row>
    <row r="11929" spans="1:56" s="4" customFormat="1" x14ac:dyDescent="0.25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  <c r="P11929"/>
      <c r="Q11929"/>
      <c r="R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  <c r="AE11929"/>
      <c r="AF11929"/>
      <c r="AG11929"/>
      <c r="AH11929"/>
      <c r="AI11929"/>
      <c r="AJ11929"/>
      <c r="AK11929"/>
      <c r="AL11929"/>
      <c r="AM11929"/>
      <c r="AN11929"/>
      <c r="AO11929"/>
      <c r="AP11929"/>
      <c r="AQ11929"/>
      <c r="AR11929"/>
      <c r="AS11929"/>
      <c r="AT11929"/>
      <c r="AU11929"/>
      <c r="AV11929"/>
      <c r="AW11929"/>
      <c r="AX11929"/>
      <c r="AY11929"/>
      <c r="AZ11929"/>
      <c r="BA11929"/>
      <c r="BB11929"/>
      <c r="BC11929"/>
      <c r="BD11929"/>
    </row>
    <row r="11930" spans="1:56" s="4" customFormat="1" x14ac:dyDescent="0.25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  <c r="P11930"/>
      <c r="Q11930"/>
      <c r="R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  <c r="AE11930"/>
      <c r="AF11930"/>
      <c r="AG11930"/>
      <c r="AH11930"/>
      <c r="AI11930"/>
      <c r="AJ11930"/>
      <c r="AK11930"/>
      <c r="AL11930"/>
      <c r="AM11930"/>
      <c r="AN11930"/>
      <c r="AO11930"/>
      <c r="AP11930"/>
      <c r="AQ11930"/>
      <c r="AR11930"/>
      <c r="AS11930"/>
      <c r="AT11930"/>
      <c r="AU11930"/>
      <c r="AV11930"/>
      <c r="AW11930"/>
      <c r="AX11930"/>
      <c r="AY11930"/>
      <c r="AZ11930"/>
      <c r="BA11930"/>
      <c r="BB11930"/>
      <c r="BC11930"/>
      <c r="BD11930"/>
    </row>
    <row r="11931" spans="1:56" s="4" customFormat="1" x14ac:dyDescent="0.25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  <c r="P11931"/>
      <c r="Q11931"/>
      <c r="R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  <c r="AE11931"/>
      <c r="AF11931"/>
      <c r="AG11931"/>
      <c r="AH11931"/>
      <c r="AI11931"/>
      <c r="AJ11931"/>
      <c r="AK11931"/>
      <c r="AL11931"/>
      <c r="AM11931"/>
      <c r="AN11931"/>
      <c r="AO11931"/>
      <c r="AP11931"/>
      <c r="AQ11931"/>
      <c r="AR11931"/>
      <c r="AS11931"/>
      <c r="AT11931"/>
      <c r="AU11931"/>
      <c r="AV11931"/>
      <c r="AW11931"/>
      <c r="AX11931"/>
      <c r="AY11931"/>
      <c r="AZ11931"/>
      <c r="BA11931"/>
      <c r="BB11931"/>
      <c r="BC11931"/>
      <c r="BD11931"/>
    </row>
    <row r="11932" spans="1:56" s="4" customFormat="1" x14ac:dyDescent="0.25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  <c r="P11932"/>
      <c r="Q11932"/>
      <c r="R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  <c r="AE11932"/>
      <c r="AF11932"/>
      <c r="AG11932"/>
      <c r="AH11932"/>
      <c r="AI11932"/>
      <c r="AJ11932"/>
      <c r="AK11932"/>
      <c r="AL11932"/>
      <c r="AM11932"/>
      <c r="AN11932"/>
      <c r="AO11932"/>
      <c r="AP11932"/>
      <c r="AQ11932"/>
      <c r="AR11932"/>
      <c r="AS11932"/>
      <c r="AT11932"/>
      <c r="AU11932"/>
      <c r="AV11932"/>
      <c r="AW11932"/>
      <c r="AX11932"/>
      <c r="AY11932"/>
      <c r="AZ11932"/>
      <c r="BA11932"/>
      <c r="BB11932"/>
      <c r="BC11932"/>
      <c r="BD11932"/>
    </row>
    <row r="11933" spans="1:56" s="4" customFormat="1" x14ac:dyDescent="0.25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  <c r="P11933"/>
      <c r="Q11933"/>
      <c r="R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  <c r="AE11933"/>
      <c r="AF11933"/>
      <c r="AG11933"/>
      <c r="AH11933"/>
      <c r="AI11933"/>
      <c r="AJ11933"/>
      <c r="AK11933"/>
      <c r="AL11933"/>
      <c r="AM11933"/>
      <c r="AN11933"/>
      <c r="AO11933"/>
      <c r="AP11933"/>
      <c r="AQ11933"/>
      <c r="AR11933"/>
      <c r="AS11933"/>
      <c r="AT11933"/>
      <c r="AU11933"/>
      <c r="AV11933"/>
      <c r="AW11933"/>
      <c r="AX11933"/>
      <c r="AY11933"/>
      <c r="AZ11933"/>
      <c r="BA11933"/>
      <c r="BB11933"/>
      <c r="BC11933"/>
      <c r="BD11933"/>
    </row>
    <row r="11934" spans="1:56" s="4" customFormat="1" x14ac:dyDescent="0.25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  <c r="P11934"/>
      <c r="Q11934"/>
      <c r="R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  <c r="AE11934"/>
      <c r="AF11934"/>
      <c r="AG11934"/>
      <c r="AH11934"/>
      <c r="AI11934"/>
      <c r="AJ11934"/>
      <c r="AK11934"/>
      <c r="AL11934"/>
      <c r="AM11934"/>
      <c r="AN11934"/>
      <c r="AO11934"/>
      <c r="AP11934"/>
      <c r="AQ11934"/>
      <c r="AR11934"/>
      <c r="AS11934"/>
      <c r="AT11934"/>
      <c r="AU11934"/>
      <c r="AV11934"/>
      <c r="AW11934"/>
      <c r="AX11934"/>
      <c r="AY11934"/>
      <c r="AZ11934"/>
      <c r="BA11934"/>
      <c r="BB11934"/>
      <c r="BC11934"/>
      <c r="BD11934"/>
    </row>
    <row r="11935" spans="1:56" s="4" customFormat="1" x14ac:dyDescent="0.25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  <c r="P11935"/>
      <c r="Q11935"/>
      <c r="R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  <c r="AE11935"/>
      <c r="AF11935"/>
      <c r="AG11935"/>
      <c r="AH11935"/>
      <c r="AI11935"/>
      <c r="AJ11935"/>
      <c r="AK11935"/>
      <c r="AL11935"/>
      <c r="AM11935"/>
      <c r="AN11935"/>
      <c r="AO11935"/>
      <c r="AP11935"/>
      <c r="AQ11935"/>
      <c r="AR11935"/>
      <c r="AS11935"/>
      <c r="AT11935"/>
      <c r="AU11935"/>
      <c r="AV11935"/>
      <c r="AW11935"/>
      <c r="AX11935"/>
      <c r="AY11935"/>
      <c r="AZ11935"/>
      <c r="BA11935"/>
      <c r="BB11935"/>
      <c r="BC11935"/>
      <c r="BD11935"/>
    </row>
    <row r="11936" spans="1:56" s="4" customFormat="1" x14ac:dyDescent="0.25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  <c r="P11936"/>
      <c r="Q11936"/>
      <c r="R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  <c r="AE11936"/>
      <c r="AF11936"/>
      <c r="AG11936"/>
      <c r="AH11936"/>
      <c r="AI11936"/>
      <c r="AJ11936"/>
      <c r="AK11936"/>
      <c r="AL11936"/>
      <c r="AM11936"/>
      <c r="AN11936"/>
      <c r="AO11936"/>
      <c r="AP11936"/>
      <c r="AQ11936"/>
      <c r="AR11936"/>
      <c r="AS11936"/>
      <c r="AT11936"/>
      <c r="AU11936"/>
      <c r="AV11936"/>
      <c r="AW11936"/>
      <c r="AX11936"/>
      <c r="AY11936"/>
      <c r="AZ11936"/>
      <c r="BA11936"/>
      <c r="BB11936"/>
      <c r="BC11936"/>
      <c r="BD11936"/>
    </row>
    <row r="11937" spans="1:56" s="4" customFormat="1" x14ac:dyDescent="0.25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  <c r="P11937"/>
      <c r="Q11937"/>
      <c r="R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  <c r="AE11937"/>
      <c r="AF11937"/>
      <c r="AG11937"/>
      <c r="AH11937"/>
      <c r="AI11937"/>
      <c r="AJ11937"/>
      <c r="AK11937"/>
      <c r="AL11937"/>
      <c r="AM11937"/>
      <c r="AN11937"/>
      <c r="AO11937"/>
      <c r="AP11937"/>
      <c r="AQ11937"/>
      <c r="AR11937"/>
      <c r="AS11937"/>
      <c r="AT11937"/>
      <c r="AU11937"/>
      <c r="AV11937"/>
      <c r="AW11937"/>
      <c r="AX11937"/>
      <c r="AY11937"/>
      <c r="AZ11937"/>
      <c r="BA11937"/>
      <c r="BB11937"/>
      <c r="BC11937"/>
      <c r="BD11937"/>
    </row>
    <row r="11938" spans="1:56" s="4" customFormat="1" x14ac:dyDescent="0.25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  <c r="P11938"/>
      <c r="Q11938"/>
      <c r="R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  <c r="AE11938"/>
      <c r="AF11938"/>
      <c r="AG11938"/>
      <c r="AH11938"/>
      <c r="AI11938"/>
      <c r="AJ11938"/>
      <c r="AK11938"/>
      <c r="AL11938"/>
      <c r="AM11938"/>
      <c r="AN11938"/>
      <c r="AO11938"/>
      <c r="AP11938"/>
      <c r="AQ11938"/>
      <c r="AR11938"/>
      <c r="AS11938"/>
      <c r="AT11938"/>
      <c r="AU11938"/>
      <c r="AV11938"/>
      <c r="AW11938"/>
      <c r="AX11938"/>
      <c r="AY11938"/>
      <c r="AZ11938"/>
      <c r="BA11938"/>
      <c r="BB11938"/>
      <c r="BC11938"/>
      <c r="BD11938"/>
    </row>
    <row r="11939" spans="1:56" s="4" customFormat="1" x14ac:dyDescent="0.25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  <c r="P11939"/>
      <c r="Q11939"/>
      <c r="R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  <c r="AE11939"/>
      <c r="AF11939"/>
      <c r="AG11939"/>
      <c r="AH11939"/>
      <c r="AI11939"/>
      <c r="AJ11939"/>
      <c r="AK11939"/>
      <c r="AL11939"/>
      <c r="AM11939"/>
      <c r="AN11939"/>
      <c r="AO11939"/>
      <c r="AP11939"/>
      <c r="AQ11939"/>
      <c r="AR11939"/>
      <c r="AS11939"/>
      <c r="AT11939"/>
      <c r="AU11939"/>
      <c r="AV11939"/>
      <c r="AW11939"/>
      <c r="AX11939"/>
      <c r="AY11939"/>
      <c r="AZ11939"/>
      <c r="BA11939"/>
      <c r="BB11939"/>
      <c r="BC11939"/>
      <c r="BD11939"/>
    </row>
    <row r="11940" spans="1:56" s="4" customFormat="1" x14ac:dyDescent="0.25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  <c r="P11940"/>
      <c r="Q11940"/>
      <c r="R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  <c r="AE11940"/>
      <c r="AF11940"/>
      <c r="AG11940"/>
      <c r="AH11940"/>
      <c r="AI11940"/>
      <c r="AJ11940"/>
      <c r="AK11940"/>
      <c r="AL11940"/>
      <c r="AM11940"/>
      <c r="AN11940"/>
      <c r="AO11940"/>
      <c r="AP11940"/>
      <c r="AQ11940"/>
      <c r="AR11940"/>
      <c r="AS11940"/>
      <c r="AT11940"/>
      <c r="AU11940"/>
      <c r="AV11940"/>
      <c r="AW11940"/>
      <c r="AX11940"/>
      <c r="AY11940"/>
      <c r="AZ11940"/>
      <c r="BA11940"/>
      <c r="BB11940"/>
      <c r="BC11940"/>
      <c r="BD11940"/>
    </row>
    <row r="11941" spans="1:56" s="4" customFormat="1" x14ac:dyDescent="0.25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  <c r="P11941"/>
      <c r="Q11941"/>
      <c r="R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  <c r="AE11941"/>
      <c r="AF11941"/>
      <c r="AG11941"/>
      <c r="AH11941"/>
      <c r="AI11941"/>
      <c r="AJ11941"/>
      <c r="AK11941"/>
      <c r="AL11941"/>
      <c r="AM11941"/>
      <c r="AN11941"/>
      <c r="AO11941"/>
      <c r="AP11941"/>
      <c r="AQ11941"/>
      <c r="AR11941"/>
      <c r="AS11941"/>
      <c r="AT11941"/>
      <c r="AU11941"/>
      <c r="AV11941"/>
      <c r="AW11941"/>
      <c r="AX11941"/>
      <c r="AY11941"/>
      <c r="AZ11941"/>
      <c r="BA11941"/>
      <c r="BB11941"/>
      <c r="BC11941"/>
      <c r="BD11941"/>
    </row>
    <row r="11942" spans="1:56" s="4" customFormat="1" x14ac:dyDescent="0.25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  <c r="P11942"/>
      <c r="Q11942"/>
      <c r="R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  <c r="AE11942"/>
      <c r="AF11942"/>
      <c r="AG11942"/>
      <c r="AH11942"/>
      <c r="AI11942"/>
      <c r="AJ11942"/>
      <c r="AK11942"/>
      <c r="AL11942"/>
      <c r="AM11942"/>
      <c r="AN11942"/>
      <c r="AO11942"/>
      <c r="AP11942"/>
      <c r="AQ11942"/>
      <c r="AR11942"/>
      <c r="AS11942"/>
      <c r="AT11942"/>
      <c r="AU11942"/>
      <c r="AV11942"/>
      <c r="AW11942"/>
      <c r="AX11942"/>
      <c r="AY11942"/>
      <c r="AZ11942"/>
      <c r="BA11942"/>
      <c r="BB11942"/>
      <c r="BC11942"/>
      <c r="BD11942"/>
    </row>
    <row r="11943" spans="1:56" s="4" customFormat="1" x14ac:dyDescent="0.25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  <c r="P11943"/>
      <c r="Q11943"/>
      <c r="R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  <c r="AE11943"/>
      <c r="AF11943"/>
      <c r="AG11943"/>
      <c r="AH11943"/>
      <c r="AI11943"/>
      <c r="AJ11943"/>
      <c r="AK11943"/>
      <c r="AL11943"/>
      <c r="AM11943"/>
      <c r="AN11943"/>
      <c r="AO11943"/>
      <c r="AP11943"/>
      <c r="AQ11943"/>
      <c r="AR11943"/>
      <c r="AS11943"/>
      <c r="AT11943"/>
      <c r="AU11943"/>
      <c r="AV11943"/>
      <c r="AW11943"/>
      <c r="AX11943"/>
      <c r="AY11943"/>
      <c r="AZ11943"/>
      <c r="BA11943"/>
      <c r="BB11943"/>
      <c r="BC11943"/>
      <c r="BD11943"/>
    </row>
    <row r="11944" spans="1:56" s="4" customFormat="1" x14ac:dyDescent="0.25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  <c r="P11944"/>
      <c r="Q11944"/>
      <c r="R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  <c r="AE11944"/>
      <c r="AF11944"/>
      <c r="AG11944"/>
      <c r="AH11944"/>
      <c r="AI11944"/>
      <c r="AJ11944"/>
      <c r="AK11944"/>
      <c r="AL11944"/>
      <c r="AM11944"/>
      <c r="AN11944"/>
      <c r="AO11944"/>
      <c r="AP11944"/>
      <c r="AQ11944"/>
      <c r="AR11944"/>
      <c r="AS11944"/>
      <c r="AT11944"/>
      <c r="AU11944"/>
      <c r="AV11944"/>
      <c r="AW11944"/>
      <c r="AX11944"/>
      <c r="AY11944"/>
      <c r="AZ11944"/>
      <c r="BA11944"/>
      <c r="BB11944"/>
      <c r="BC11944"/>
      <c r="BD11944"/>
    </row>
    <row r="11945" spans="1:56" s="4" customFormat="1" x14ac:dyDescent="0.25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  <c r="P11945"/>
      <c r="Q11945"/>
      <c r="R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  <c r="AE11945"/>
      <c r="AF11945"/>
      <c r="AG11945"/>
      <c r="AH11945"/>
      <c r="AI11945"/>
      <c r="AJ11945"/>
      <c r="AK11945"/>
      <c r="AL11945"/>
      <c r="AM11945"/>
      <c r="AN11945"/>
      <c r="AO11945"/>
      <c r="AP11945"/>
      <c r="AQ11945"/>
      <c r="AR11945"/>
      <c r="AS11945"/>
      <c r="AT11945"/>
      <c r="AU11945"/>
      <c r="AV11945"/>
      <c r="AW11945"/>
      <c r="AX11945"/>
      <c r="AY11945"/>
      <c r="AZ11945"/>
      <c r="BA11945"/>
      <c r="BB11945"/>
      <c r="BC11945"/>
      <c r="BD11945"/>
    </row>
    <row r="11946" spans="1:56" s="4" customFormat="1" x14ac:dyDescent="0.25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  <c r="P11946"/>
      <c r="Q11946"/>
      <c r="R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  <c r="AE11946"/>
      <c r="AF11946"/>
      <c r="AG11946"/>
      <c r="AH11946"/>
      <c r="AI11946"/>
      <c r="AJ11946"/>
      <c r="AK11946"/>
      <c r="AL11946"/>
      <c r="AM11946"/>
      <c r="AN11946"/>
      <c r="AO11946"/>
      <c r="AP11946"/>
      <c r="AQ11946"/>
      <c r="AR11946"/>
      <c r="AS11946"/>
      <c r="AT11946"/>
      <c r="AU11946"/>
      <c r="AV11946"/>
      <c r="AW11946"/>
      <c r="AX11946"/>
      <c r="AY11946"/>
      <c r="AZ11946"/>
      <c r="BA11946"/>
      <c r="BB11946"/>
      <c r="BC11946"/>
      <c r="BD11946"/>
    </row>
    <row r="11947" spans="1:56" s="4" customFormat="1" x14ac:dyDescent="0.25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  <c r="P11947"/>
      <c r="Q11947"/>
      <c r="R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  <c r="AE11947"/>
      <c r="AF11947"/>
      <c r="AG11947"/>
      <c r="AH11947"/>
      <c r="AI11947"/>
      <c r="AJ11947"/>
      <c r="AK11947"/>
      <c r="AL11947"/>
      <c r="AM11947"/>
      <c r="AN11947"/>
      <c r="AO11947"/>
      <c r="AP11947"/>
      <c r="AQ11947"/>
      <c r="AR11947"/>
      <c r="AS11947"/>
      <c r="AT11947"/>
      <c r="AU11947"/>
      <c r="AV11947"/>
      <c r="AW11947"/>
      <c r="AX11947"/>
      <c r="AY11947"/>
      <c r="AZ11947"/>
      <c r="BA11947"/>
      <c r="BB11947"/>
      <c r="BC11947"/>
      <c r="BD11947"/>
    </row>
    <row r="11948" spans="1:56" s="4" customFormat="1" x14ac:dyDescent="0.25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  <c r="P11948"/>
      <c r="Q11948"/>
      <c r="R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  <c r="AE11948"/>
      <c r="AF11948"/>
      <c r="AG11948"/>
      <c r="AH11948"/>
      <c r="AI11948"/>
      <c r="AJ11948"/>
      <c r="AK11948"/>
      <c r="AL11948"/>
      <c r="AM11948"/>
      <c r="AN11948"/>
      <c r="AO11948"/>
      <c r="AP11948"/>
      <c r="AQ11948"/>
      <c r="AR11948"/>
      <c r="AS11948"/>
      <c r="AT11948"/>
      <c r="AU11948"/>
      <c r="AV11948"/>
      <c r="AW11948"/>
      <c r="AX11948"/>
      <c r="AY11948"/>
      <c r="AZ11948"/>
      <c r="BA11948"/>
      <c r="BB11948"/>
      <c r="BC11948"/>
      <c r="BD11948"/>
    </row>
    <row r="11949" spans="1:56" s="4" customFormat="1" x14ac:dyDescent="0.25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  <c r="P11949"/>
      <c r="Q11949"/>
      <c r="R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  <c r="AE11949"/>
      <c r="AF11949"/>
      <c r="AG11949"/>
      <c r="AH11949"/>
      <c r="AI11949"/>
      <c r="AJ11949"/>
      <c r="AK11949"/>
      <c r="AL11949"/>
      <c r="AM11949"/>
      <c r="AN11949"/>
      <c r="AO11949"/>
      <c r="AP11949"/>
      <c r="AQ11949"/>
      <c r="AR11949"/>
      <c r="AS11949"/>
      <c r="AT11949"/>
      <c r="AU11949"/>
      <c r="AV11949"/>
      <c r="AW11949"/>
      <c r="AX11949"/>
      <c r="AY11949"/>
      <c r="AZ11949"/>
      <c r="BA11949"/>
      <c r="BB11949"/>
      <c r="BC11949"/>
      <c r="BD11949"/>
    </row>
    <row r="11950" spans="1:56" s="4" customFormat="1" x14ac:dyDescent="0.25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  <c r="P11950"/>
      <c r="Q11950"/>
      <c r="R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  <c r="AE11950"/>
      <c r="AF11950"/>
      <c r="AG11950"/>
      <c r="AH11950"/>
      <c r="AI11950"/>
      <c r="AJ11950"/>
      <c r="AK11950"/>
      <c r="AL11950"/>
      <c r="AM11950"/>
      <c r="AN11950"/>
      <c r="AO11950"/>
      <c r="AP11950"/>
      <c r="AQ11950"/>
      <c r="AR11950"/>
      <c r="AS11950"/>
      <c r="AT11950"/>
      <c r="AU11950"/>
      <c r="AV11950"/>
      <c r="AW11950"/>
      <c r="AX11950"/>
      <c r="AY11950"/>
      <c r="AZ11950"/>
      <c r="BA11950"/>
      <c r="BB11950"/>
      <c r="BC11950"/>
      <c r="BD11950"/>
    </row>
    <row r="11951" spans="1:56" s="4" customFormat="1" x14ac:dyDescent="0.25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  <c r="P11951"/>
      <c r="Q11951"/>
      <c r="R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  <c r="AE11951"/>
      <c r="AF11951"/>
      <c r="AG11951"/>
      <c r="AH11951"/>
      <c r="AI11951"/>
      <c r="AJ11951"/>
      <c r="AK11951"/>
      <c r="AL11951"/>
      <c r="AM11951"/>
      <c r="AN11951"/>
      <c r="AO11951"/>
      <c r="AP11951"/>
      <c r="AQ11951"/>
      <c r="AR11951"/>
      <c r="AS11951"/>
      <c r="AT11951"/>
      <c r="AU11951"/>
      <c r="AV11951"/>
      <c r="AW11951"/>
      <c r="AX11951"/>
      <c r="AY11951"/>
      <c r="AZ11951"/>
      <c r="BA11951"/>
      <c r="BB11951"/>
      <c r="BC11951"/>
      <c r="BD11951"/>
    </row>
    <row r="11952" spans="1:56" s="4" customFormat="1" x14ac:dyDescent="0.25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  <c r="P11952"/>
      <c r="Q11952"/>
      <c r="R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  <c r="AE11952"/>
      <c r="AF11952"/>
      <c r="AG11952"/>
      <c r="AH11952"/>
      <c r="AI11952"/>
      <c r="AJ11952"/>
      <c r="AK11952"/>
      <c r="AL11952"/>
      <c r="AM11952"/>
      <c r="AN11952"/>
      <c r="AO11952"/>
      <c r="AP11952"/>
      <c r="AQ11952"/>
      <c r="AR11952"/>
      <c r="AS11952"/>
      <c r="AT11952"/>
      <c r="AU11952"/>
      <c r="AV11952"/>
      <c r="AW11952"/>
      <c r="AX11952"/>
      <c r="AY11952"/>
      <c r="AZ11952"/>
      <c r="BA11952"/>
      <c r="BB11952"/>
      <c r="BC11952"/>
      <c r="BD11952"/>
    </row>
    <row r="11953" spans="1:56" s="4" customFormat="1" x14ac:dyDescent="0.25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  <c r="P11953"/>
      <c r="Q11953"/>
      <c r="R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  <c r="AE11953"/>
      <c r="AF11953"/>
      <c r="AG11953"/>
      <c r="AH11953"/>
      <c r="AI11953"/>
      <c r="AJ11953"/>
      <c r="AK11953"/>
      <c r="AL11953"/>
      <c r="AM11953"/>
      <c r="AN11953"/>
      <c r="AO11953"/>
      <c r="AP11953"/>
      <c r="AQ11953"/>
      <c r="AR11953"/>
      <c r="AS11953"/>
      <c r="AT11953"/>
      <c r="AU11953"/>
      <c r="AV11953"/>
      <c r="AW11953"/>
      <c r="AX11953"/>
      <c r="AY11953"/>
      <c r="AZ11953"/>
      <c r="BA11953"/>
      <c r="BB11953"/>
      <c r="BC11953"/>
      <c r="BD11953"/>
    </row>
    <row r="11954" spans="1:56" s="4" customFormat="1" x14ac:dyDescent="0.25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  <c r="P11954"/>
      <c r="Q11954"/>
      <c r="R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  <c r="AE11954"/>
      <c r="AF11954"/>
      <c r="AG11954"/>
      <c r="AH11954"/>
      <c r="AI11954"/>
      <c r="AJ11954"/>
      <c r="AK11954"/>
      <c r="AL11954"/>
      <c r="AM11954"/>
      <c r="AN11954"/>
      <c r="AO11954"/>
      <c r="AP11954"/>
      <c r="AQ11954"/>
      <c r="AR11954"/>
      <c r="AS11954"/>
      <c r="AT11954"/>
      <c r="AU11954"/>
      <c r="AV11954"/>
      <c r="AW11954"/>
      <c r="AX11954"/>
      <c r="AY11954"/>
      <c r="AZ11954"/>
      <c r="BA11954"/>
      <c r="BB11954"/>
      <c r="BC11954"/>
      <c r="BD11954"/>
    </row>
    <row r="11955" spans="1:56" s="4" customFormat="1" x14ac:dyDescent="0.25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  <c r="P11955"/>
      <c r="Q11955"/>
      <c r="R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  <c r="AE11955"/>
      <c r="AF11955"/>
      <c r="AG11955"/>
      <c r="AH11955"/>
      <c r="AI11955"/>
      <c r="AJ11955"/>
      <c r="AK11955"/>
      <c r="AL11955"/>
      <c r="AM11955"/>
      <c r="AN11955"/>
      <c r="AO11955"/>
      <c r="AP11955"/>
      <c r="AQ11955"/>
      <c r="AR11955"/>
      <c r="AS11955"/>
      <c r="AT11955"/>
      <c r="AU11955"/>
      <c r="AV11955"/>
      <c r="AW11955"/>
      <c r="AX11955"/>
      <c r="AY11955"/>
      <c r="AZ11955"/>
      <c r="BA11955"/>
      <c r="BB11955"/>
      <c r="BC11955"/>
      <c r="BD11955"/>
    </row>
    <row r="11956" spans="1:56" s="4" customFormat="1" x14ac:dyDescent="0.25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  <c r="P11956"/>
      <c r="Q11956"/>
      <c r="R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  <c r="AE11956"/>
      <c r="AF11956"/>
      <c r="AG11956"/>
      <c r="AH11956"/>
      <c r="AI11956"/>
      <c r="AJ11956"/>
      <c r="AK11956"/>
      <c r="AL11956"/>
      <c r="AM11956"/>
      <c r="AN11956"/>
      <c r="AO11956"/>
      <c r="AP11956"/>
      <c r="AQ11956"/>
      <c r="AR11956"/>
      <c r="AS11956"/>
      <c r="AT11956"/>
      <c r="AU11956"/>
      <c r="AV11956"/>
      <c r="AW11956"/>
      <c r="AX11956"/>
      <c r="AY11956"/>
      <c r="AZ11956"/>
      <c r="BA11956"/>
      <c r="BB11956"/>
      <c r="BC11956"/>
      <c r="BD11956"/>
    </row>
    <row r="11957" spans="1:56" s="4" customFormat="1" x14ac:dyDescent="0.25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  <c r="P11957"/>
      <c r="Q11957"/>
      <c r="R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  <c r="AE11957"/>
      <c r="AF11957"/>
      <c r="AG11957"/>
      <c r="AH11957"/>
      <c r="AI11957"/>
      <c r="AJ11957"/>
      <c r="AK11957"/>
      <c r="AL11957"/>
      <c r="AM11957"/>
      <c r="AN11957"/>
      <c r="AO11957"/>
      <c r="AP11957"/>
      <c r="AQ11957"/>
      <c r="AR11957"/>
      <c r="AS11957"/>
      <c r="AT11957"/>
      <c r="AU11957"/>
      <c r="AV11957"/>
      <c r="AW11957"/>
      <c r="AX11957"/>
      <c r="AY11957"/>
      <c r="AZ11957"/>
      <c r="BA11957"/>
      <c r="BB11957"/>
      <c r="BC11957"/>
      <c r="BD11957"/>
    </row>
    <row r="11958" spans="1:56" s="4" customFormat="1" x14ac:dyDescent="0.25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  <c r="P11958"/>
      <c r="Q11958"/>
      <c r="R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  <c r="AE11958"/>
      <c r="AF11958"/>
      <c r="AG11958"/>
      <c r="AH11958"/>
      <c r="AI11958"/>
      <c r="AJ11958"/>
      <c r="AK11958"/>
      <c r="AL11958"/>
      <c r="AM11958"/>
      <c r="AN11958"/>
      <c r="AO11958"/>
      <c r="AP11958"/>
      <c r="AQ11958"/>
      <c r="AR11958"/>
      <c r="AS11958"/>
      <c r="AT11958"/>
      <c r="AU11958"/>
      <c r="AV11958"/>
      <c r="AW11958"/>
      <c r="AX11958"/>
      <c r="AY11958"/>
      <c r="AZ11958"/>
      <c r="BA11958"/>
      <c r="BB11958"/>
      <c r="BC11958"/>
      <c r="BD11958"/>
    </row>
    <row r="11959" spans="1:56" s="4" customFormat="1" x14ac:dyDescent="0.25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  <c r="P11959"/>
      <c r="Q11959"/>
      <c r="R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  <c r="AE11959"/>
      <c r="AF11959"/>
      <c r="AG11959"/>
      <c r="AH11959"/>
      <c r="AI11959"/>
      <c r="AJ11959"/>
      <c r="AK11959"/>
      <c r="AL11959"/>
      <c r="AM11959"/>
      <c r="AN11959"/>
      <c r="AO11959"/>
      <c r="AP11959"/>
      <c r="AQ11959"/>
      <c r="AR11959"/>
      <c r="AS11959"/>
      <c r="AT11959"/>
      <c r="AU11959"/>
      <c r="AV11959"/>
      <c r="AW11959"/>
      <c r="AX11959"/>
      <c r="AY11959"/>
      <c r="AZ11959"/>
      <c r="BA11959"/>
      <c r="BB11959"/>
      <c r="BC11959"/>
      <c r="BD11959"/>
    </row>
    <row r="11960" spans="1:56" s="4" customFormat="1" x14ac:dyDescent="0.25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  <c r="P11960"/>
      <c r="Q11960"/>
      <c r="R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  <c r="AE11960"/>
      <c r="AF11960"/>
      <c r="AG11960"/>
      <c r="AH11960"/>
      <c r="AI11960"/>
      <c r="AJ11960"/>
      <c r="AK11960"/>
      <c r="AL11960"/>
      <c r="AM11960"/>
      <c r="AN11960"/>
      <c r="AO11960"/>
      <c r="AP11960"/>
      <c r="AQ11960"/>
      <c r="AR11960"/>
      <c r="AS11960"/>
      <c r="AT11960"/>
      <c r="AU11960"/>
      <c r="AV11960"/>
      <c r="AW11960"/>
      <c r="AX11960"/>
      <c r="AY11960"/>
      <c r="AZ11960"/>
      <c r="BA11960"/>
      <c r="BB11960"/>
      <c r="BC11960"/>
      <c r="BD11960"/>
    </row>
    <row r="11961" spans="1:56" s="4" customFormat="1" x14ac:dyDescent="0.25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  <c r="P11961"/>
      <c r="Q11961"/>
      <c r="R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  <c r="AE11961"/>
      <c r="AF11961"/>
      <c r="AG11961"/>
      <c r="AH11961"/>
      <c r="AI11961"/>
      <c r="AJ11961"/>
      <c r="AK11961"/>
      <c r="AL11961"/>
      <c r="AM11961"/>
      <c r="AN11961"/>
      <c r="AO11961"/>
      <c r="AP11961"/>
      <c r="AQ11961"/>
      <c r="AR11961"/>
      <c r="AS11961"/>
      <c r="AT11961"/>
      <c r="AU11961"/>
      <c r="AV11961"/>
      <c r="AW11961"/>
      <c r="AX11961"/>
      <c r="AY11961"/>
      <c r="AZ11961"/>
      <c r="BA11961"/>
      <c r="BB11961"/>
      <c r="BC11961"/>
      <c r="BD11961"/>
    </row>
    <row r="11962" spans="1:56" s="4" customFormat="1" x14ac:dyDescent="0.25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  <c r="P11962"/>
      <c r="Q11962"/>
      <c r="R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  <c r="AE11962"/>
      <c r="AF11962"/>
      <c r="AG11962"/>
      <c r="AH11962"/>
      <c r="AI11962"/>
      <c r="AJ11962"/>
      <c r="AK11962"/>
      <c r="AL11962"/>
      <c r="AM11962"/>
      <c r="AN11962"/>
      <c r="AO11962"/>
      <c r="AP11962"/>
      <c r="AQ11962"/>
      <c r="AR11962"/>
      <c r="AS11962"/>
      <c r="AT11962"/>
      <c r="AU11962"/>
      <c r="AV11962"/>
      <c r="AW11962"/>
      <c r="AX11962"/>
      <c r="AY11962"/>
      <c r="AZ11962"/>
      <c r="BA11962"/>
      <c r="BB11962"/>
      <c r="BC11962"/>
      <c r="BD11962"/>
    </row>
    <row r="11963" spans="1:56" s="4" customFormat="1" x14ac:dyDescent="0.25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  <c r="P11963"/>
      <c r="Q11963"/>
      <c r="R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  <c r="AE11963"/>
      <c r="AF11963"/>
      <c r="AG11963"/>
      <c r="AH11963"/>
      <c r="AI11963"/>
      <c r="AJ11963"/>
      <c r="AK11963"/>
      <c r="AL11963"/>
      <c r="AM11963"/>
      <c r="AN11963"/>
      <c r="AO11963"/>
      <c r="AP11963"/>
      <c r="AQ11963"/>
      <c r="AR11963"/>
      <c r="AS11963"/>
      <c r="AT11963"/>
      <c r="AU11963"/>
      <c r="AV11963"/>
      <c r="AW11963"/>
      <c r="AX11963"/>
      <c r="AY11963"/>
      <c r="AZ11963"/>
      <c r="BA11963"/>
      <c r="BB11963"/>
      <c r="BC11963"/>
      <c r="BD11963"/>
    </row>
    <row r="11964" spans="1:56" s="4" customFormat="1" x14ac:dyDescent="0.25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  <c r="P11964"/>
      <c r="Q11964"/>
      <c r="R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  <c r="AE11964"/>
      <c r="AF11964"/>
      <c r="AG11964"/>
      <c r="AH11964"/>
      <c r="AI11964"/>
      <c r="AJ11964"/>
      <c r="AK11964"/>
      <c r="AL11964"/>
      <c r="AM11964"/>
      <c r="AN11964"/>
      <c r="AO11964"/>
      <c r="AP11964"/>
      <c r="AQ11964"/>
      <c r="AR11964"/>
      <c r="AS11964"/>
      <c r="AT11964"/>
      <c r="AU11964"/>
      <c r="AV11964"/>
      <c r="AW11964"/>
      <c r="AX11964"/>
      <c r="AY11964"/>
      <c r="AZ11964"/>
      <c r="BA11964"/>
      <c r="BB11964"/>
      <c r="BC11964"/>
      <c r="BD11964"/>
    </row>
    <row r="11965" spans="1:56" s="4" customFormat="1" x14ac:dyDescent="0.25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  <c r="P11965"/>
      <c r="Q11965"/>
      <c r="R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  <c r="AE11965"/>
      <c r="AF11965"/>
      <c r="AG11965"/>
      <c r="AH11965"/>
      <c r="AI11965"/>
      <c r="AJ11965"/>
      <c r="AK11965"/>
      <c r="AL11965"/>
      <c r="AM11965"/>
      <c r="AN11965"/>
      <c r="AO11965"/>
      <c r="AP11965"/>
      <c r="AQ11965"/>
      <c r="AR11965"/>
      <c r="AS11965"/>
      <c r="AT11965"/>
      <c r="AU11965"/>
      <c r="AV11965"/>
      <c r="AW11965"/>
      <c r="AX11965"/>
      <c r="AY11965"/>
      <c r="AZ11965"/>
      <c r="BA11965"/>
      <c r="BB11965"/>
      <c r="BC11965"/>
      <c r="BD11965"/>
    </row>
    <row r="11966" spans="1:56" s="4" customFormat="1" x14ac:dyDescent="0.25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  <c r="P11966"/>
      <c r="Q11966"/>
      <c r="R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  <c r="AE11966"/>
      <c r="AF11966"/>
      <c r="AG11966"/>
      <c r="AH11966"/>
      <c r="AI11966"/>
      <c r="AJ11966"/>
      <c r="AK11966"/>
      <c r="AL11966"/>
      <c r="AM11966"/>
      <c r="AN11966"/>
      <c r="AO11966"/>
      <c r="AP11966"/>
      <c r="AQ11966"/>
      <c r="AR11966"/>
      <c r="AS11966"/>
      <c r="AT11966"/>
      <c r="AU11966"/>
      <c r="AV11966"/>
      <c r="AW11966"/>
      <c r="AX11966"/>
      <c r="AY11966"/>
      <c r="AZ11966"/>
      <c r="BA11966"/>
      <c r="BB11966"/>
      <c r="BC11966"/>
      <c r="BD11966"/>
    </row>
    <row r="11967" spans="1:56" s="4" customFormat="1" x14ac:dyDescent="0.25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  <c r="P11967"/>
      <c r="Q11967"/>
      <c r="R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  <c r="AE11967"/>
      <c r="AF11967"/>
      <c r="AG11967"/>
      <c r="AH11967"/>
      <c r="AI11967"/>
      <c r="AJ11967"/>
      <c r="AK11967"/>
      <c r="AL11967"/>
      <c r="AM11967"/>
      <c r="AN11967"/>
      <c r="AO11967"/>
      <c r="AP11967"/>
      <c r="AQ11967"/>
      <c r="AR11967"/>
      <c r="AS11967"/>
      <c r="AT11967"/>
      <c r="AU11967"/>
      <c r="AV11967"/>
      <c r="AW11967"/>
      <c r="AX11967"/>
      <c r="AY11967"/>
      <c r="AZ11967"/>
      <c r="BA11967"/>
      <c r="BB11967"/>
      <c r="BC11967"/>
      <c r="BD11967"/>
    </row>
    <row r="11968" spans="1:56" s="4" customFormat="1" x14ac:dyDescent="0.25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  <c r="P11968"/>
      <c r="Q11968"/>
      <c r="R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  <c r="AE11968"/>
      <c r="AF11968"/>
      <c r="AG11968"/>
      <c r="AH11968"/>
      <c r="AI11968"/>
      <c r="AJ11968"/>
      <c r="AK11968"/>
      <c r="AL11968"/>
      <c r="AM11968"/>
      <c r="AN11968"/>
      <c r="AO11968"/>
      <c r="AP11968"/>
      <c r="AQ11968"/>
      <c r="AR11968"/>
      <c r="AS11968"/>
      <c r="AT11968"/>
      <c r="AU11968"/>
      <c r="AV11968"/>
      <c r="AW11968"/>
      <c r="AX11968"/>
      <c r="AY11968"/>
      <c r="AZ11968"/>
      <c r="BA11968"/>
      <c r="BB11968"/>
      <c r="BC11968"/>
      <c r="BD11968"/>
    </row>
    <row r="11969" spans="1:56" s="4" customFormat="1" x14ac:dyDescent="0.25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  <c r="P11969"/>
      <c r="Q11969"/>
      <c r="R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  <c r="AE11969"/>
      <c r="AF11969"/>
      <c r="AG11969"/>
      <c r="AH11969"/>
      <c r="AI11969"/>
      <c r="AJ11969"/>
      <c r="AK11969"/>
      <c r="AL11969"/>
      <c r="AM11969"/>
      <c r="AN11969"/>
      <c r="AO11969"/>
      <c r="AP11969"/>
      <c r="AQ11969"/>
      <c r="AR11969"/>
      <c r="AS11969"/>
      <c r="AT11969"/>
      <c r="AU11969"/>
      <c r="AV11969"/>
      <c r="AW11969"/>
      <c r="AX11969"/>
      <c r="AY11969"/>
      <c r="AZ11969"/>
      <c r="BA11969"/>
      <c r="BB11969"/>
      <c r="BC11969"/>
      <c r="BD11969"/>
    </row>
    <row r="11970" spans="1:56" s="4" customFormat="1" x14ac:dyDescent="0.25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  <c r="P11970"/>
      <c r="Q11970"/>
      <c r="R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  <c r="AE11970"/>
      <c r="AF11970"/>
      <c r="AG11970"/>
      <c r="AH11970"/>
      <c r="AI11970"/>
      <c r="AJ11970"/>
      <c r="AK11970"/>
      <c r="AL11970"/>
      <c r="AM11970"/>
      <c r="AN11970"/>
      <c r="AO11970"/>
      <c r="AP11970"/>
      <c r="AQ11970"/>
      <c r="AR11970"/>
      <c r="AS11970"/>
      <c r="AT11970"/>
      <c r="AU11970"/>
      <c r="AV11970"/>
      <c r="AW11970"/>
      <c r="AX11970"/>
      <c r="AY11970"/>
      <c r="AZ11970"/>
      <c r="BA11970"/>
      <c r="BB11970"/>
      <c r="BC11970"/>
      <c r="BD11970"/>
    </row>
    <row r="11971" spans="1:56" s="4" customFormat="1" x14ac:dyDescent="0.25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  <c r="P11971"/>
      <c r="Q11971"/>
      <c r="R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  <c r="AE11971"/>
      <c r="AF11971"/>
      <c r="AG11971"/>
      <c r="AH11971"/>
      <c r="AI11971"/>
      <c r="AJ11971"/>
      <c r="AK11971"/>
      <c r="AL11971"/>
      <c r="AM11971"/>
      <c r="AN11971"/>
      <c r="AO11971"/>
      <c r="AP11971"/>
      <c r="AQ11971"/>
      <c r="AR11971"/>
      <c r="AS11971"/>
      <c r="AT11971"/>
      <c r="AU11971"/>
      <c r="AV11971"/>
      <c r="AW11971"/>
      <c r="AX11971"/>
      <c r="AY11971"/>
      <c r="AZ11971"/>
      <c r="BA11971"/>
      <c r="BB11971"/>
      <c r="BC11971"/>
      <c r="BD11971"/>
    </row>
    <row r="11972" spans="1:56" s="4" customFormat="1" x14ac:dyDescent="0.25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  <c r="P11972"/>
      <c r="Q11972"/>
      <c r="R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  <c r="AE11972"/>
      <c r="AF11972"/>
      <c r="AG11972"/>
      <c r="AH11972"/>
      <c r="AI11972"/>
      <c r="AJ11972"/>
      <c r="AK11972"/>
      <c r="AL11972"/>
      <c r="AM11972"/>
      <c r="AN11972"/>
      <c r="AO11972"/>
      <c r="AP11972"/>
      <c r="AQ11972"/>
      <c r="AR11972"/>
      <c r="AS11972"/>
      <c r="AT11972"/>
      <c r="AU11972"/>
      <c r="AV11972"/>
      <c r="AW11972"/>
      <c r="AX11972"/>
      <c r="AY11972"/>
      <c r="AZ11972"/>
      <c r="BA11972"/>
      <c r="BB11972"/>
      <c r="BC11972"/>
      <c r="BD11972"/>
    </row>
    <row r="11973" spans="1:56" s="4" customFormat="1" x14ac:dyDescent="0.25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  <c r="P11973"/>
      <c r="Q11973"/>
      <c r="R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  <c r="AE11973"/>
      <c r="AF11973"/>
      <c r="AG11973"/>
      <c r="AH11973"/>
      <c r="AI11973"/>
      <c r="AJ11973"/>
      <c r="AK11973"/>
      <c r="AL11973"/>
      <c r="AM11973"/>
      <c r="AN11973"/>
      <c r="AO11973"/>
      <c r="AP11973"/>
      <c r="AQ11973"/>
      <c r="AR11973"/>
      <c r="AS11973"/>
      <c r="AT11973"/>
      <c r="AU11973"/>
      <c r="AV11973"/>
      <c r="AW11973"/>
      <c r="AX11973"/>
      <c r="AY11973"/>
      <c r="AZ11973"/>
      <c r="BA11973"/>
      <c r="BB11973"/>
      <c r="BC11973"/>
      <c r="BD11973"/>
    </row>
    <row r="11974" spans="1:56" s="4" customFormat="1" x14ac:dyDescent="0.25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  <c r="P11974"/>
      <c r="Q11974"/>
      <c r="R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  <c r="AE11974"/>
      <c r="AF11974"/>
      <c r="AG11974"/>
      <c r="AH11974"/>
      <c r="AI11974"/>
      <c r="AJ11974"/>
      <c r="AK11974"/>
      <c r="AL11974"/>
      <c r="AM11974"/>
      <c r="AN11974"/>
      <c r="AO11974"/>
      <c r="AP11974"/>
      <c r="AQ11974"/>
      <c r="AR11974"/>
      <c r="AS11974"/>
      <c r="AT11974"/>
      <c r="AU11974"/>
      <c r="AV11974"/>
      <c r="AW11974"/>
      <c r="AX11974"/>
      <c r="AY11974"/>
      <c r="AZ11974"/>
      <c r="BA11974"/>
      <c r="BB11974"/>
      <c r="BC11974"/>
      <c r="BD11974"/>
    </row>
    <row r="11975" spans="1:56" s="4" customFormat="1" x14ac:dyDescent="0.25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  <c r="P11975"/>
      <c r="Q11975"/>
      <c r="R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  <c r="AE11975"/>
      <c r="AF11975"/>
      <c r="AG11975"/>
      <c r="AH11975"/>
      <c r="AI11975"/>
      <c r="AJ11975"/>
      <c r="AK11975"/>
      <c r="AL11975"/>
      <c r="AM11975"/>
      <c r="AN11975"/>
      <c r="AO11975"/>
      <c r="AP11975"/>
      <c r="AQ11975"/>
      <c r="AR11975"/>
      <c r="AS11975"/>
      <c r="AT11975"/>
      <c r="AU11975"/>
      <c r="AV11975"/>
      <c r="AW11975"/>
      <c r="AX11975"/>
      <c r="AY11975"/>
      <c r="AZ11975"/>
      <c r="BA11975"/>
      <c r="BB11975"/>
      <c r="BC11975"/>
      <c r="BD11975"/>
    </row>
    <row r="11976" spans="1:56" s="4" customFormat="1" x14ac:dyDescent="0.25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  <c r="P11976"/>
      <c r="Q11976"/>
      <c r="R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  <c r="AE11976"/>
      <c r="AF11976"/>
      <c r="AG11976"/>
      <c r="AH11976"/>
      <c r="AI11976"/>
      <c r="AJ11976"/>
      <c r="AK11976"/>
      <c r="AL11976"/>
      <c r="AM11976"/>
      <c r="AN11976"/>
      <c r="AO11976"/>
      <c r="AP11976"/>
      <c r="AQ11976"/>
      <c r="AR11976"/>
      <c r="AS11976"/>
      <c r="AT11976"/>
      <c r="AU11976"/>
      <c r="AV11976"/>
      <c r="AW11976"/>
      <c r="AX11976"/>
      <c r="AY11976"/>
      <c r="AZ11976"/>
      <c r="BA11976"/>
      <c r="BB11976"/>
      <c r="BC11976"/>
      <c r="BD11976"/>
    </row>
    <row r="11977" spans="1:56" s="4" customFormat="1" x14ac:dyDescent="0.25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  <c r="P11977"/>
      <c r="Q11977"/>
      <c r="R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  <c r="AE11977"/>
      <c r="AF11977"/>
      <c r="AG11977"/>
      <c r="AH11977"/>
      <c r="AI11977"/>
      <c r="AJ11977"/>
      <c r="AK11977"/>
      <c r="AL11977"/>
      <c r="AM11977"/>
      <c r="AN11977"/>
      <c r="AO11977"/>
      <c r="AP11977"/>
      <c r="AQ11977"/>
      <c r="AR11977"/>
      <c r="AS11977"/>
      <c r="AT11977"/>
      <c r="AU11977"/>
      <c r="AV11977"/>
      <c r="AW11977"/>
      <c r="AX11977"/>
      <c r="AY11977"/>
      <c r="AZ11977"/>
      <c r="BA11977"/>
      <c r="BB11977"/>
      <c r="BC11977"/>
      <c r="BD11977"/>
    </row>
    <row r="11978" spans="1:56" s="4" customFormat="1" x14ac:dyDescent="0.25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  <c r="P11978"/>
      <c r="Q11978"/>
      <c r="R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  <c r="AE11978"/>
      <c r="AF11978"/>
      <c r="AG11978"/>
      <c r="AH11978"/>
      <c r="AI11978"/>
      <c r="AJ11978"/>
      <c r="AK11978"/>
      <c r="AL11978"/>
      <c r="AM11978"/>
      <c r="AN11978"/>
      <c r="AO11978"/>
      <c r="AP11978"/>
      <c r="AQ11978"/>
      <c r="AR11978"/>
      <c r="AS11978"/>
      <c r="AT11978"/>
      <c r="AU11978"/>
      <c r="AV11978"/>
      <c r="AW11978"/>
      <c r="AX11978"/>
      <c r="AY11978"/>
      <c r="AZ11978"/>
      <c r="BA11978"/>
      <c r="BB11978"/>
      <c r="BC11978"/>
      <c r="BD11978"/>
    </row>
    <row r="11979" spans="1:56" s="4" customFormat="1" x14ac:dyDescent="0.25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  <c r="P11979"/>
      <c r="Q11979"/>
      <c r="R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  <c r="AE11979"/>
      <c r="AF11979"/>
      <c r="AG11979"/>
      <c r="AH11979"/>
      <c r="AI11979"/>
      <c r="AJ11979"/>
      <c r="AK11979"/>
      <c r="AL11979"/>
      <c r="AM11979"/>
      <c r="AN11979"/>
      <c r="AO11979"/>
      <c r="AP11979"/>
      <c r="AQ11979"/>
      <c r="AR11979"/>
      <c r="AS11979"/>
      <c r="AT11979"/>
      <c r="AU11979"/>
      <c r="AV11979"/>
      <c r="AW11979"/>
      <c r="AX11979"/>
      <c r="AY11979"/>
      <c r="AZ11979"/>
      <c r="BA11979"/>
      <c r="BB11979"/>
      <c r="BC11979"/>
      <c r="BD11979"/>
    </row>
    <row r="11980" spans="1:56" s="4" customFormat="1" x14ac:dyDescent="0.25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  <c r="P11980"/>
      <c r="Q11980"/>
      <c r="R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  <c r="AE11980"/>
      <c r="AF11980"/>
      <c r="AG11980"/>
      <c r="AH11980"/>
      <c r="AI11980"/>
      <c r="AJ11980"/>
      <c r="AK11980"/>
      <c r="AL11980"/>
      <c r="AM11980"/>
      <c r="AN11980"/>
      <c r="AO11980"/>
      <c r="AP11980"/>
      <c r="AQ11980"/>
      <c r="AR11980"/>
      <c r="AS11980"/>
      <c r="AT11980"/>
      <c r="AU11980"/>
      <c r="AV11980"/>
      <c r="AW11980"/>
      <c r="AX11980"/>
      <c r="AY11980"/>
      <c r="AZ11980"/>
      <c r="BA11980"/>
      <c r="BB11980"/>
      <c r="BC11980"/>
      <c r="BD11980"/>
    </row>
    <row r="11981" spans="1:56" s="4" customFormat="1" x14ac:dyDescent="0.25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  <c r="P11981"/>
      <c r="Q11981"/>
      <c r="R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  <c r="AE11981"/>
      <c r="AF11981"/>
      <c r="AG11981"/>
      <c r="AH11981"/>
      <c r="AI11981"/>
      <c r="AJ11981"/>
      <c r="AK11981"/>
      <c r="AL11981"/>
      <c r="AM11981"/>
      <c r="AN11981"/>
      <c r="AO11981"/>
      <c r="AP11981"/>
      <c r="AQ11981"/>
      <c r="AR11981"/>
      <c r="AS11981"/>
      <c r="AT11981"/>
      <c r="AU11981"/>
      <c r="AV11981"/>
      <c r="AW11981"/>
      <c r="AX11981"/>
      <c r="AY11981"/>
      <c r="AZ11981"/>
      <c r="BA11981"/>
      <c r="BB11981"/>
      <c r="BC11981"/>
      <c r="BD11981"/>
    </row>
    <row r="11982" spans="1:56" s="4" customFormat="1" x14ac:dyDescent="0.25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  <c r="P11982"/>
      <c r="Q11982"/>
      <c r="R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  <c r="AE11982"/>
      <c r="AF11982"/>
      <c r="AG11982"/>
      <c r="AH11982"/>
      <c r="AI11982"/>
      <c r="AJ11982"/>
      <c r="AK11982"/>
      <c r="AL11982"/>
      <c r="AM11982"/>
      <c r="AN11982"/>
      <c r="AO11982"/>
      <c r="AP11982"/>
      <c r="AQ11982"/>
      <c r="AR11982"/>
      <c r="AS11982"/>
      <c r="AT11982"/>
      <c r="AU11982"/>
      <c r="AV11982"/>
      <c r="AW11982"/>
      <c r="AX11982"/>
      <c r="AY11982"/>
      <c r="AZ11982"/>
      <c r="BA11982"/>
      <c r="BB11982"/>
      <c r="BC11982"/>
      <c r="BD11982"/>
    </row>
    <row r="11983" spans="1:56" s="4" customFormat="1" x14ac:dyDescent="0.25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  <c r="P11983"/>
      <c r="Q11983"/>
      <c r="R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  <c r="AE11983"/>
      <c r="AF11983"/>
      <c r="AG11983"/>
      <c r="AH11983"/>
      <c r="AI11983"/>
      <c r="AJ11983"/>
      <c r="AK11983"/>
      <c r="AL11983"/>
      <c r="AM11983"/>
      <c r="AN11983"/>
      <c r="AO11983"/>
      <c r="AP11983"/>
      <c r="AQ11983"/>
      <c r="AR11983"/>
      <c r="AS11983"/>
      <c r="AT11983"/>
      <c r="AU11983"/>
      <c r="AV11983"/>
      <c r="AW11983"/>
      <c r="AX11983"/>
      <c r="AY11983"/>
      <c r="AZ11983"/>
      <c r="BA11983"/>
      <c r="BB11983"/>
      <c r="BC11983"/>
      <c r="BD11983"/>
    </row>
    <row r="11984" spans="1:56" s="4" customFormat="1" x14ac:dyDescent="0.25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  <c r="P11984"/>
      <c r="Q11984"/>
      <c r="R11984"/>
      <c r="S11984"/>
      <c r="T11984"/>
      <c r="U11984"/>
      <c r="V11984"/>
      <c r="W11984"/>
      <c r="X11984"/>
      <c r="Y11984"/>
      <c r="Z11984"/>
      <c r="AA11984"/>
      <c r="AB11984"/>
      <c r="AC11984"/>
      <c r="AD11984"/>
      <c r="AE11984"/>
      <c r="AF11984"/>
      <c r="AG11984"/>
      <c r="AH11984"/>
      <c r="AI11984"/>
      <c r="AJ11984"/>
      <c r="AK11984"/>
      <c r="AL11984"/>
      <c r="AM11984"/>
      <c r="AN11984"/>
      <c r="AO11984"/>
      <c r="AP11984"/>
      <c r="AQ11984"/>
      <c r="AR11984"/>
      <c r="AS11984"/>
      <c r="AT11984"/>
      <c r="AU11984"/>
      <c r="AV11984"/>
      <c r="AW11984"/>
      <c r="AX11984"/>
      <c r="AY11984"/>
      <c r="AZ11984"/>
      <c r="BA11984"/>
      <c r="BB11984"/>
      <c r="BC11984"/>
      <c r="BD11984"/>
    </row>
    <row r="11985" spans="1:56" s="4" customFormat="1" x14ac:dyDescent="0.25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  <c r="P11985"/>
      <c r="Q11985"/>
      <c r="R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  <c r="AE11985"/>
      <c r="AF11985"/>
      <c r="AG11985"/>
      <c r="AH11985"/>
      <c r="AI11985"/>
      <c r="AJ11985"/>
      <c r="AK11985"/>
      <c r="AL11985"/>
      <c r="AM11985"/>
      <c r="AN11985"/>
      <c r="AO11985"/>
      <c r="AP11985"/>
      <c r="AQ11985"/>
      <c r="AR11985"/>
      <c r="AS11985"/>
      <c r="AT11985"/>
      <c r="AU11985"/>
      <c r="AV11985"/>
      <c r="AW11985"/>
      <c r="AX11985"/>
      <c r="AY11985"/>
      <c r="AZ11985"/>
      <c r="BA11985"/>
      <c r="BB11985"/>
      <c r="BC11985"/>
      <c r="BD11985"/>
    </row>
    <row r="11986" spans="1:56" s="4" customFormat="1" x14ac:dyDescent="0.25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  <c r="P11986"/>
      <c r="Q11986"/>
      <c r="R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  <c r="AE11986"/>
      <c r="AF11986"/>
      <c r="AG11986"/>
      <c r="AH11986"/>
      <c r="AI11986"/>
      <c r="AJ11986"/>
      <c r="AK11986"/>
      <c r="AL11986"/>
      <c r="AM11986"/>
      <c r="AN11986"/>
      <c r="AO11986"/>
      <c r="AP11986"/>
      <c r="AQ11986"/>
      <c r="AR11986"/>
      <c r="AS11986"/>
      <c r="AT11986"/>
      <c r="AU11986"/>
      <c r="AV11986"/>
      <c r="AW11986"/>
      <c r="AX11986"/>
      <c r="AY11986"/>
      <c r="AZ11986"/>
      <c r="BA11986"/>
      <c r="BB11986"/>
      <c r="BC11986"/>
      <c r="BD11986"/>
    </row>
    <row r="11987" spans="1:56" s="4" customFormat="1" x14ac:dyDescent="0.25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  <c r="P11987"/>
      <c r="Q11987"/>
      <c r="R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  <c r="AE11987"/>
      <c r="AF11987"/>
      <c r="AG11987"/>
      <c r="AH11987"/>
      <c r="AI11987"/>
      <c r="AJ11987"/>
      <c r="AK11987"/>
      <c r="AL11987"/>
      <c r="AM11987"/>
      <c r="AN11987"/>
      <c r="AO11987"/>
      <c r="AP11987"/>
      <c r="AQ11987"/>
      <c r="AR11987"/>
      <c r="AS11987"/>
      <c r="AT11987"/>
      <c r="AU11987"/>
      <c r="AV11987"/>
      <c r="AW11987"/>
      <c r="AX11987"/>
      <c r="AY11987"/>
      <c r="AZ11987"/>
      <c r="BA11987"/>
      <c r="BB11987"/>
      <c r="BC11987"/>
      <c r="BD11987"/>
    </row>
    <row r="11988" spans="1:56" s="4" customFormat="1" x14ac:dyDescent="0.25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  <c r="P11988"/>
      <c r="Q11988"/>
      <c r="R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  <c r="AE11988"/>
      <c r="AF11988"/>
      <c r="AG11988"/>
      <c r="AH11988"/>
      <c r="AI11988"/>
      <c r="AJ11988"/>
      <c r="AK11988"/>
      <c r="AL11988"/>
      <c r="AM11988"/>
      <c r="AN11988"/>
      <c r="AO11988"/>
      <c r="AP11988"/>
      <c r="AQ11988"/>
      <c r="AR11988"/>
      <c r="AS11988"/>
      <c r="AT11988"/>
      <c r="AU11988"/>
      <c r="AV11988"/>
      <c r="AW11988"/>
      <c r="AX11988"/>
      <c r="AY11988"/>
      <c r="AZ11988"/>
      <c r="BA11988"/>
      <c r="BB11988"/>
      <c r="BC11988"/>
      <c r="BD11988"/>
    </row>
    <row r="11989" spans="1:56" s="4" customFormat="1" x14ac:dyDescent="0.25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  <c r="P11989"/>
      <c r="Q11989"/>
      <c r="R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  <c r="AE11989"/>
      <c r="AF11989"/>
      <c r="AG11989"/>
      <c r="AH11989"/>
      <c r="AI11989"/>
      <c r="AJ11989"/>
      <c r="AK11989"/>
      <c r="AL11989"/>
      <c r="AM11989"/>
      <c r="AN11989"/>
      <c r="AO11989"/>
      <c r="AP11989"/>
      <c r="AQ11989"/>
      <c r="AR11989"/>
      <c r="AS11989"/>
      <c r="AT11989"/>
      <c r="AU11989"/>
      <c r="AV11989"/>
      <c r="AW11989"/>
      <c r="AX11989"/>
      <c r="AY11989"/>
      <c r="AZ11989"/>
      <c r="BA11989"/>
      <c r="BB11989"/>
      <c r="BC11989"/>
      <c r="BD11989"/>
    </row>
    <row r="11990" spans="1:56" s="4" customFormat="1" x14ac:dyDescent="0.25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  <c r="P11990"/>
      <c r="Q11990"/>
      <c r="R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  <c r="AE11990"/>
      <c r="AF11990"/>
      <c r="AG11990"/>
      <c r="AH11990"/>
      <c r="AI11990"/>
      <c r="AJ11990"/>
      <c r="AK11990"/>
      <c r="AL11990"/>
      <c r="AM11990"/>
      <c r="AN11990"/>
      <c r="AO11990"/>
      <c r="AP11990"/>
      <c r="AQ11990"/>
      <c r="AR11990"/>
      <c r="AS11990"/>
      <c r="AT11990"/>
      <c r="AU11990"/>
      <c r="AV11990"/>
      <c r="AW11990"/>
      <c r="AX11990"/>
      <c r="AY11990"/>
      <c r="AZ11990"/>
      <c r="BA11990"/>
      <c r="BB11990"/>
      <c r="BC11990"/>
      <c r="BD11990"/>
    </row>
    <row r="11991" spans="1:56" s="4" customFormat="1" x14ac:dyDescent="0.25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  <c r="P11991"/>
      <c r="Q11991"/>
      <c r="R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  <c r="AE11991"/>
      <c r="AF11991"/>
      <c r="AG11991"/>
      <c r="AH11991"/>
      <c r="AI11991"/>
      <c r="AJ11991"/>
      <c r="AK11991"/>
      <c r="AL11991"/>
      <c r="AM11991"/>
      <c r="AN11991"/>
      <c r="AO11991"/>
      <c r="AP11991"/>
      <c r="AQ11991"/>
      <c r="AR11991"/>
      <c r="AS11991"/>
      <c r="AT11991"/>
      <c r="AU11991"/>
      <c r="AV11991"/>
      <c r="AW11991"/>
      <c r="AX11991"/>
      <c r="AY11991"/>
      <c r="AZ11991"/>
      <c r="BA11991"/>
      <c r="BB11991"/>
      <c r="BC11991"/>
      <c r="BD11991"/>
    </row>
    <row r="11992" spans="1:56" s="4" customFormat="1" x14ac:dyDescent="0.25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  <c r="P11992"/>
      <c r="Q11992"/>
      <c r="R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  <c r="AE11992"/>
      <c r="AF11992"/>
      <c r="AG11992"/>
      <c r="AH11992"/>
      <c r="AI11992"/>
      <c r="AJ11992"/>
      <c r="AK11992"/>
      <c r="AL11992"/>
      <c r="AM11992"/>
      <c r="AN11992"/>
      <c r="AO11992"/>
      <c r="AP11992"/>
      <c r="AQ11992"/>
      <c r="AR11992"/>
      <c r="AS11992"/>
      <c r="AT11992"/>
      <c r="AU11992"/>
      <c r="AV11992"/>
      <c r="AW11992"/>
      <c r="AX11992"/>
      <c r="AY11992"/>
      <c r="AZ11992"/>
      <c r="BA11992"/>
      <c r="BB11992"/>
      <c r="BC11992"/>
      <c r="BD11992"/>
    </row>
    <row r="11993" spans="1:56" s="4" customFormat="1" x14ac:dyDescent="0.25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  <c r="P11993"/>
      <c r="Q11993"/>
      <c r="R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  <c r="AE11993"/>
      <c r="AF11993"/>
      <c r="AG11993"/>
      <c r="AH11993"/>
      <c r="AI11993"/>
      <c r="AJ11993"/>
      <c r="AK11993"/>
      <c r="AL11993"/>
      <c r="AM11993"/>
      <c r="AN11993"/>
      <c r="AO11993"/>
      <c r="AP11993"/>
      <c r="AQ11993"/>
      <c r="AR11993"/>
      <c r="AS11993"/>
      <c r="AT11993"/>
      <c r="AU11993"/>
      <c r="AV11993"/>
      <c r="AW11993"/>
      <c r="AX11993"/>
      <c r="AY11993"/>
      <c r="AZ11993"/>
      <c r="BA11993"/>
      <c r="BB11993"/>
      <c r="BC11993"/>
      <c r="BD11993"/>
    </row>
    <row r="11994" spans="1:56" s="4" customFormat="1" x14ac:dyDescent="0.25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  <c r="P11994"/>
      <c r="Q11994"/>
      <c r="R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  <c r="AE11994"/>
      <c r="AF11994"/>
      <c r="AG11994"/>
      <c r="AH11994"/>
      <c r="AI11994"/>
      <c r="AJ11994"/>
      <c r="AK11994"/>
      <c r="AL11994"/>
      <c r="AM11994"/>
      <c r="AN11994"/>
      <c r="AO11994"/>
      <c r="AP11994"/>
      <c r="AQ11994"/>
      <c r="AR11994"/>
      <c r="AS11994"/>
      <c r="AT11994"/>
      <c r="AU11994"/>
      <c r="AV11994"/>
      <c r="AW11994"/>
      <c r="AX11994"/>
      <c r="AY11994"/>
      <c r="AZ11994"/>
      <c r="BA11994"/>
      <c r="BB11994"/>
      <c r="BC11994"/>
      <c r="BD11994"/>
    </row>
    <row r="11995" spans="1:56" s="4" customFormat="1" x14ac:dyDescent="0.25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  <c r="P11995"/>
      <c r="Q11995"/>
      <c r="R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  <c r="AE11995"/>
      <c r="AF11995"/>
      <c r="AG11995"/>
      <c r="AH11995"/>
      <c r="AI11995"/>
      <c r="AJ11995"/>
      <c r="AK11995"/>
      <c r="AL11995"/>
      <c r="AM11995"/>
      <c r="AN11995"/>
      <c r="AO11995"/>
      <c r="AP11995"/>
      <c r="AQ11995"/>
      <c r="AR11995"/>
      <c r="AS11995"/>
      <c r="AT11995"/>
      <c r="AU11995"/>
      <c r="AV11995"/>
      <c r="AW11995"/>
      <c r="AX11995"/>
      <c r="AY11995"/>
      <c r="AZ11995"/>
      <c r="BA11995"/>
      <c r="BB11995"/>
      <c r="BC11995"/>
      <c r="BD11995"/>
    </row>
    <row r="11996" spans="1:56" s="4" customFormat="1" x14ac:dyDescent="0.25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  <c r="P11996"/>
      <c r="Q11996"/>
      <c r="R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  <c r="AE11996"/>
      <c r="AF11996"/>
      <c r="AG11996"/>
      <c r="AH11996"/>
      <c r="AI11996"/>
      <c r="AJ11996"/>
      <c r="AK11996"/>
      <c r="AL11996"/>
      <c r="AM11996"/>
      <c r="AN11996"/>
      <c r="AO11996"/>
      <c r="AP11996"/>
      <c r="AQ11996"/>
      <c r="AR11996"/>
      <c r="AS11996"/>
      <c r="AT11996"/>
      <c r="AU11996"/>
      <c r="AV11996"/>
      <c r="AW11996"/>
      <c r="AX11996"/>
      <c r="AY11996"/>
      <c r="AZ11996"/>
      <c r="BA11996"/>
      <c r="BB11996"/>
      <c r="BC11996"/>
      <c r="BD11996"/>
    </row>
    <row r="11997" spans="1:56" s="4" customFormat="1" x14ac:dyDescent="0.25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  <c r="P11997"/>
      <c r="Q11997"/>
      <c r="R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  <c r="AE11997"/>
      <c r="AF11997"/>
      <c r="AG11997"/>
      <c r="AH11997"/>
      <c r="AI11997"/>
      <c r="AJ11997"/>
      <c r="AK11997"/>
      <c r="AL11997"/>
      <c r="AM11997"/>
      <c r="AN11997"/>
      <c r="AO11997"/>
      <c r="AP11997"/>
      <c r="AQ11997"/>
      <c r="AR11997"/>
      <c r="AS11997"/>
      <c r="AT11997"/>
      <c r="AU11997"/>
      <c r="AV11997"/>
      <c r="AW11997"/>
      <c r="AX11997"/>
      <c r="AY11997"/>
      <c r="AZ11997"/>
      <c r="BA11997"/>
      <c r="BB11997"/>
      <c r="BC11997"/>
      <c r="BD11997"/>
    </row>
    <row r="11998" spans="1:56" s="4" customFormat="1" x14ac:dyDescent="0.25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  <c r="P11998"/>
      <c r="Q11998"/>
      <c r="R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  <c r="AE11998"/>
      <c r="AF11998"/>
      <c r="AG11998"/>
      <c r="AH11998"/>
      <c r="AI11998"/>
      <c r="AJ11998"/>
      <c r="AK11998"/>
      <c r="AL11998"/>
      <c r="AM11998"/>
      <c r="AN11998"/>
      <c r="AO11998"/>
      <c r="AP11998"/>
      <c r="AQ11998"/>
      <c r="AR11998"/>
      <c r="AS11998"/>
      <c r="AT11998"/>
      <c r="AU11998"/>
      <c r="AV11998"/>
      <c r="AW11998"/>
      <c r="AX11998"/>
      <c r="AY11998"/>
      <c r="AZ11998"/>
      <c r="BA11998"/>
      <c r="BB11998"/>
      <c r="BC11998"/>
      <c r="BD11998"/>
    </row>
    <row r="11999" spans="1:56" s="4" customFormat="1" x14ac:dyDescent="0.25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  <c r="P11999"/>
      <c r="Q11999"/>
      <c r="R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  <c r="AE11999"/>
      <c r="AF11999"/>
      <c r="AG11999"/>
      <c r="AH11999"/>
      <c r="AI11999"/>
      <c r="AJ11999"/>
      <c r="AK11999"/>
      <c r="AL11999"/>
      <c r="AM11999"/>
      <c r="AN11999"/>
      <c r="AO11999"/>
      <c r="AP11999"/>
      <c r="AQ11999"/>
      <c r="AR11999"/>
      <c r="AS11999"/>
      <c r="AT11999"/>
      <c r="AU11999"/>
      <c r="AV11999"/>
      <c r="AW11999"/>
      <c r="AX11999"/>
      <c r="AY11999"/>
      <c r="AZ11999"/>
      <c r="BA11999"/>
      <c r="BB11999"/>
      <c r="BC11999"/>
      <c r="BD11999"/>
    </row>
    <row r="12000" spans="1:56" s="4" customFormat="1" x14ac:dyDescent="0.25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  <c r="P12000"/>
      <c r="Q12000"/>
      <c r="R12000"/>
      <c r="S12000"/>
      <c r="T12000"/>
      <c r="U12000"/>
      <c r="V12000"/>
      <c r="W12000"/>
      <c r="X12000"/>
      <c r="Y12000"/>
      <c r="Z12000"/>
      <c r="AA12000"/>
      <c r="AB12000"/>
      <c r="AC12000"/>
      <c r="AD12000"/>
      <c r="AE12000"/>
      <c r="AF12000"/>
      <c r="AG12000"/>
      <c r="AH12000"/>
      <c r="AI12000"/>
      <c r="AJ12000"/>
      <c r="AK12000"/>
      <c r="AL12000"/>
      <c r="AM12000"/>
      <c r="AN12000"/>
      <c r="AO12000"/>
      <c r="AP12000"/>
      <c r="AQ12000"/>
      <c r="AR12000"/>
      <c r="AS12000"/>
      <c r="AT12000"/>
      <c r="AU12000"/>
      <c r="AV12000"/>
      <c r="AW12000"/>
      <c r="AX12000"/>
      <c r="AY12000"/>
      <c r="AZ12000"/>
      <c r="BA12000"/>
      <c r="BB12000"/>
      <c r="BC12000"/>
      <c r="BD12000"/>
    </row>
    <row r="12001" spans="1:56" s="4" customFormat="1" x14ac:dyDescent="0.25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  <c r="P12001"/>
      <c r="Q12001"/>
      <c r="R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  <c r="AE12001"/>
      <c r="AF12001"/>
      <c r="AG12001"/>
      <c r="AH12001"/>
      <c r="AI12001"/>
      <c r="AJ12001"/>
      <c r="AK12001"/>
      <c r="AL12001"/>
      <c r="AM12001"/>
      <c r="AN12001"/>
      <c r="AO12001"/>
      <c r="AP12001"/>
      <c r="AQ12001"/>
      <c r="AR12001"/>
      <c r="AS12001"/>
      <c r="AT12001"/>
      <c r="AU12001"/>
      <c r="AV12001"/>
      <c r="AW12001"/>
      <c r="AX12001"/>
      <c r="AY12001"/>
      <c r="AZ12001"/>
      <c r="BA12001"/>
      <c r="BB12001"/>
      <c r="BC12001"/>
      <c r="BD12001"/>
    </row>
    <row r="12002" spans="1:56" s="4" customFormat="1" x14ac:dyDescent="0.25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  <c r="P12002"/>
      <c r="Q12002"/>
      <c r="R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  <c r="AE12002"/>
      <c r="AF12002"/>
      <c r="AG12002"/>
      <c r="AH12002"/>
      <c r="AI12002"/>
      <c r="AJ12002"/>
      <c r="AK12002"/>
      <c r="AL12002"/>
      <c r="AM12002"/>
      <c r="AN12002"/>
      <c r="AO12002"/>
      <c r="AP12002"/>
      <c r="AQ12002"/>
      <c r="AR12002"/>
      <c r="AS12002"/>
      <c r="AT12002"/>
      <c r="AU12002"/>
      <c r="AV12002"/>
      <c r="AW12002"/>
      <c r="AX12002"/>
      <c r="AY12002"/>
      <c r="AZ12002"/>
      <c r="BA12002"/>
      <c r="BB12002"/>
      <c r="BC12002"/>
      <c r="BD12002"/>
    </row>
    <row r="12003" spans="1:56" s="4" customFormat="1" x14ac:dyDescent="0.25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  <c r="P12003"/>
      <c r="Q12003"/>
      <c r="R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  <c r="AE12003"/>
      <c r="AF12003"/>
      <c r="AG12003"/>
      <c r="AH12003"/>
      <c r="AI12003"/>
      <c r="AJ12003"/>
      <c r="AK12003"/>
      <c r="AL12003"/>
      <c r="AM12003"/>
      <c r="AN12003"/>
      <c r="AO12003"/>
      <c r="AP12003"/>
      <c r="AQ12003"/>
      <c r="AR12003"/>
      <c r="AS12003"/>
      <c r="AT12003"/>
      <c r="AU12003"/>
      <c r="AV12003"/>
      <c r="AW12003"/>
      <c r="AX12003"/>
      <c r="AY12003"/>
      <c r="AZ12003"/>
      <c r="BA12003"/>
      <c r="BB12003"/>
      <c r="BC12003"/>
      <c r="BD12003"/>
    </row>
    <row r="12004" spans="1:56" s="4" customFormat="1" x14ac:dyDescent="0.25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  <c r="P12004"/>
      <c r="Q12004"/>
      <c r="R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  <c r="AE12004"/>
      <c r="AF12004"/>
      <c r="AG12004"/>
      <c r="AH12004"/>
      <c r="AI12004"/>
      <c r="AJ12004"/>
      <c r="AK12004"/>
      <c r="AL12004"/>
      <c r="AM12004"/>
      <c r="AN12004"/>
      <c r="AO12004"/>
      <c r="AP12004"/>
      <c r="AQ12004"/>
      <c r="AR12004"/>
      <c r="AS12004"/>
      <c r="AT12004"/>
      <c r="AU12004"/>
      <c r="AV12004"/>
      <c r="AW12004"/>
      <c r="AX12004"/>
      <c r="AY12004"/>
      <c r="AZ12004"/>
      <c r="BA12004"/>
      <c r="BB12004"/>
      <c r="BC12004"/>
      <c r="BD12004"/>
    </row>
    <row r="12005" spans="1:56" s="4" customFormat="1" x14ac:dyDescent="0.25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  <c r="P12005"/>
      <c r="Q12005"/>
      <c r="R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  <c r="AE12005"/>
      <c r="AF12005"/>
      <c r="AG12005"/>
      <c r="AH12005"/>
      <c r="AI12005"/>
      <c r="AJ12005"/>
      <c r="AK12005"/>
      <c r="AL12005"/>
      <c r="AM12005"/>
      <c r="AN12005"/>
      <c r="AO12005"/>
      <c r="AP12005"/>
      <c r="AQ12005"/>
      <c r="AR12005"/>
      <c r="AS12005"/>
      <c r="AT12005"/>
      <c r="AU12005"/>
      <c r="AV12005"/>
      <c r="AW12005"/>
      <c r="AX12005"/>
      <c r="AY12005"/>
      <c r="AZ12005"/>
      <c r="BA12005"/>
      <c r="BB12005"/>
      <c r="BC12005"/>
      <c r="BD12005"/>
    </row>
    <row r="12006" spans="1:56" s="4" customFormat="1" x14ac:dyDescent="0.25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  <c r="P12006"/>
      <c r="Q12006"/>
      <c r="R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  <c r="AE12006"/>
      <c r="AF12006"/>
      <c r="AG12006"/>
      <c r="AH12006"/>
      <c r="AI12006"/>
      <c r="AJ12006"/>
      <c r="AK12006"/>
      <c r="AL12006"/>
      <c r="AM12006"/>
      <c r="AN12006"/>
      <c r="AO12006"/>
      <c r="AP12006"/>
      <c r="AQ12006"/>
      <c r="AR12006"/>
      <c r="AS12006"/>
      <c r="AT12006"/>
      <c r="AU12006"/>
      <c r="AV12006"/>
      <c r="AW12006"/>
      <c r="AX12006"/>
      <c r="AY12006"/>
      <c r="AZ12006"/>
      <c r="BA12006"/>
      <c r="BB12006"/>
      <c r="BC12006"/>
      <c r="BD12006"/>
    </row>
    <row r="12007" spans="1:56" s="4" customFormat="1" x14ac:dyDescent="0.25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  <c r="P12007"/>
      <c r="Q12007"/>
      <c r="R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  <c r="AE12007"/>
      <c r="AF12007"/>
      <c r="AG12007"/>
      <c r="AH12007"/>
      <c r="AI12007"/>
      <c r="AJ12007"/>
      <c r="AK12007"/>
      <c r="AL12007"/>
      <c r="AM12007"/>
      <c r="AN12007"/>
      <c r="AO12007"/>
      <c r="AP12007"/>
      <c r="AQ12007"/>
      <c r="AR12007"/>
      <c r="AS12007"/>
      <c r="AT12007"/>
      <c r="AU12007"/>
      <c r="AV12007"/>
      <c r="AW12007"/>
      <c r="AX12007"/>
      <c r="AY12007"/>
      <c r="AZ12007"/>
      <c r="BA12007"/>
      <c r="BB12007"/>
      <c r="BC12007"/>
      <c r="BD12007"/>
    </row>
    <row r="12008" spans="1:56" s="4" customFormat="1" x14ac:dyDescent="0.25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  <c r="P12008"/>
      <c r="Q12008"/>
      <c r="R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  <c r="AE12008"/>
      <c r="AF12008"/>
      <c r="AG12008"/>
      <c r="AH12008"/>
      <c r="AI12008"/>
      <c r="AJ12008"/>
      <c r="AK12008"/>
      <c r="AL12008"/>
      <c r="AM12008"/>
      <c r="AN12008"/>
      <c r="AO12008"/>
      <c r="AP12008"/>
      <c r="AQ12008"/>
      <c r="AR12008"/>
      <c r="AS12008"/>
      <c r="AT12008"/>
      <c r="AU12008"/>
      <c r="AV12008"/>
      <c r="AW12008"/>
      <c r="AX12008"/>
      <c r="AY12008"/>
      <c r="AZ12008"/>
      <c r="BA12008"/>
      <c r="BB12008"/>
      <c r="BC12008"/>
      <c r="BD12008"/>
    </row>
    <row r="12009" spans="1:56" s="4" customFormat="1" x14ac:dyDescent="0.25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  <c r="P12009"/>
      <c r="Q12009"/>
      <c r="R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  <c r="AE12009"/>
      <c r="AF12009"/>
      <c r="AG12009"/>
      <c r="AH12009"/>
      <c r="AI12009"/>
      <c r="AJ12009"/>
      <c r="AK12009"/>
      <c r="AL12009"/>
      <c r="AM12009"/>
      <c r="AN12009"/>
      <c r="AO12009"/>
      <c r="AP12009"/>
      <c r="AQ12009"/>
      <c r="AR12009"/>
      <c r="AS12009"/>
      <c r="AT12009"/>
      <c r="AU12009"/>
      <c r="AV12009"/>
      <c r="AW12009"/>
      <c r="AX12009"/>
      <c r="AY12009"/>
      <c r="AZ12009"/>
      <c r="BA12009"/>
      <c r="BB12009"/>
      <c r="BC12009"/>
      <c r="BD12009"/>
    </row>
    <row r="12010" spans="1:56" s="4" customFormat="1" x14ac:dyDescent="0.25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  <c r="P12010"/>
      <c r="Q12010"/>
      <c r="R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  <c r="AE12010"/>
      <c r="AF12010"/>
      <c r="AG12010"/>
      <c r="AH12010"/>
      <c r="AI12010"/>
      <c r="AJ12010"/>
      <c r="AK12010"/>
      <c r="AL12010"/>
      <c r="AM12010"/>
      <c r="AN12010"/>
      <c r="AO12010"/>
      <c r="AP12010"/>
      <c r="AQ12010"/>
      <c r="AR12010"/>
      <c r="AS12010"/>
      <c r="AT12010"/>
      <c r="AU12010"/>
      <c r="AV12010"/>
      <c r="AW12010"/>
      <c r="AX12010"/>
      <c r="AY12010"/>
      <c r="AZ12010"/>
      <c r="BA12010"/>
      <c r="BB12010"/>
      <c r="BC12010"/>
      <c r="BD12010"/>
    </row>
    <row r="12011" spans="1:56" s="4" customFormat="1" x14ac:dyDescent="0.25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  <c r="P12011"/>
      <c r="Q12011"/>
      <c r="R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  <c r="AE12011"/>
      <c r="AF12011"/>
      <c r="AG12011"/>
      <c r="AH12011"/>
      <c r="AI12011"/>
      <c r="AJ12011"/>
      <c r="AK12011"/>
      <c r="AL12011"/>
      <c r="AM12011"/>
      <c r="AN12011"/>
      <c r="AO12011"/>
      <c r="AP12011"/>
      <c r="AQ12011"/>
      <c r="AR12011"/>
      <c r="AS12011"/>
      <c r="AT12011"/>
      <c r="AU12011"/>
      <c r="AV12011"/>
      <c r="AW12011"/>
      <c r="AX12011"/>
      <c r="AY12011"/>
      <c r="AZ12011"/>
      <c r="BA12011"/>
      <c r="BB12011"/>
      <c r="BC12011"/>
      <c r="BD12011"/>
    </row>
    <row r="12012" spans="1:56" s="4" customFormat="1" x14ac:dyDescent="0.25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  <c r="P12012"/>
      <c r="Q12012"/>
      <c r="R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  <c r="AE12012"/>
      <c r="AF12012"/>
      <c r="AG12012"/>
      <c r="AH12012"/>
      <c r="AI12012"/>
      <c r="AJ12012"/>
      <c r="AK12012"/>
      <c r="AL12012"/>
      <c r="AM12012"/>
      <c r="AN12012"/>
      <c r="AO12012"/>
      <c r="AP12012"/>
      <c r="AQ12012"/>
      <c r="AR12012"/>
      <c r="AS12012"/>
      <c r="AT12012"/>
      <c r="AU12012"/>
      <c r="AV12012"/>
      <c r="AW12012"/>
      <c r="AX12012"/>
      <c r="AY12012"/>
      <c r="AZ12012"/>
      <c r="BA12012"/>
      <c r="BB12012"/>
      <c r="BC12012"/>
      <c r="BD12012"/>
    </row>
    <row r="12013" spans="1:56" s="4" customFormat="1" x14ac:dyDescent="0.25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  <c r="P12013"/>
      <c r="Q12013"/>
      <c r="R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  <c r="AE12013"/>
      <c r="AF12013"/>
      <c r="AG12013"/>
      <c r="AH12013"/>
      <c r="AI12013"/>
      <c r="AJ12013"/>
      <c r="AK12013"/>
      <c r="AL12013"/>
      <c r="AM12013"/>
      <c r="AN12013"/>
      <c r="AO12013"/>
      <c r="AP12013"/>
      <c r="AQ12013"/>
      <c r="AR12013"/>
      <c r="AS12013"/>
      <c r="AT12013"/>
      <c r="AU12013"/>
      <c r="AV12013"/>
      <c r="AW12013"/>
      <c r="AX12013"/>
      <c r="AY12013"/>
      <c r="AZ12013"/>
      <c r="BA12013"/>
      <c r="BB12013"/>
      <c r="BC12013"/>
      <c r="BD12013"/>
    </row>
    <row r="12014" spans="1:56" s="4" customFormat="1" x14ac:dyDescent="0.25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  <c r="P12014"/>
      <c r="Q12014"/>
      <c r="R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  <c r="AE12014"/>
      <c r="AF12014"/>
      <c r="AG12014"/>
      <c r="AH12014"/>
      <c r="AI12014"/>
      <c r="AJ12014"/>
      <c r="AK12014"/>
      <c r="AL12014"/>
      <c r="AM12014"/>
      <c r="AN12014"/>
      <c r="AO12014"/>
      <c r="AP12014"/>
      <c r="AQ12014"/>
      <c r="AR12014"/>
      <c r="AS12014"/>
      <c r="AT12014"/>
      <c r="AU12014"/>
      <c r="AV12014"/>
      <c r="AW12014"/>
      <c r="AX12014"/>
      <c r="AY12014"/>
      <c r="AZ12014"/>
      <c r="BA12014"/>
      <c r="BB12014"/>
      <c r="BC12014"/>
      <c r="BD12014"/>
    </row>
    <row r="12015" spans="1:56" s="4" customFormat="1" x14ac:dyDescent="0.25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  <c r="P12015"/>
      <c r="Q12015"/>
      <c r="R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  <c r="AE12015"/>
      <c r="AF12015"/>
      <c r="AG12015"/>
      <c r="AH12015"/>
      <c r="AI12015"/>
      <c r="AJ12015"/>
      <c r="AK12015"/>
      <c r="AL12015"/>
      <c r="AM12015"/>
      <c r="AN12015"/>
      <c r="AO12015"/>
      <c r="AP12015"/>
      <c r="AQ12015"/>
      <c r="AR12015"/>
      <c r="AS12015"/>
      <c r="AT12015"/>
      <c r="AU12015"/>
      <c r="AV12015"/>
      <c r="AW12015"/>
      <c r="AX12015"/>
      <c r="AY12015"/>
      <c r="AZ12015"/>
      <c r="BA12015"/>
      <c r="BB12015"/>
      <c r="BC12015"/>
      <c r="BD12015"/>
    </row>
    <row r="12016" spans="1:56" s="4" customFormat="1" x14ac:dyDescent="0.25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  <c r="P12016"/>
      <c r="Q12016"/>
      <c r="R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  <c r="AE12016"/>
      <c r="AF12016"/>
      <c r="AG12016"/>
      <c r="AH12016"/>
      <c r="AI12016"/>
      <c r="AJ12016"/>
      <c r="AK12016"/>
      <c r="AL12016"/>
      <c r="AM12016"/>
      <c r="AN12016"/>
      <c r="AO12016"/>
      <c r="AP12016"/>
      <c r="AQ12016"/>
      <c r="AR12016"/>
      <c r="AS12016"/>
      <c r="AT12016"/>
      <c r="AU12016"/>
      <c r="AV12016"/>
      <c r="AW12016"/>
      <c r="AX12016"/>
      <c r="AY12016"/>
      <c r="AZ12016"/>
      <c r="BA12016"/>
      <c r="BB12016"/>
      <c r="BC12016"/>
      <c r="BD12016"/>
    </row>
    <row r="12017" spans="1:56" s="4" customFormat="1" x14ac:dyDescent="0.25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  <c r="P12017"/>
      <c r="Q12017"/>
      <c r="R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  <c r="AE12017"/>
      <c r="AF12017"/>
      <c r="AG12017"/>
      <c r="AH12017"/>
      <c r="AI12017"/>
      <c r="AJ12017"/>
      <c r="AK12017"/>
      <c r="AL12017"/>
      <c r="AM12017"/>
      <c r="AN12017"/>
      <c r="AO12017"/>
      <c r="AP12017"/>
      <c r="AQ12017"/>
      <c r="AR12017"/>
      <c r="AS12017"/>
      <c r="AT12017"/>
      <c r="AU12017"/>
      <c r="AV12017"/>
      <c r="AW12017"/>
      <c r="AX12017"/>
      <c r="AY12017"/>
      <c r="AZ12017"/>
      <c r="BA12017"/>
      <c r="BB12017"/>
      <c r="BC12017"/>
      <c r="BD12017"/>
    </row>
    <row r="12018" spans="1:56" s="4" customFormat="1" x14ac:dyDescent="0.25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  <c r="P12018"/>
      <c r="Q12018"/>
      <c r="R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  <c r="AE12018"/>
      <c r="AF12018"/>
      <c r="AG12018"/>
      <c r="AH12018"/>
      <c r="AI12018"/>
      <c r="AJ12018"/>
      <c r="AK12018"/>
      <c r="AL12018"/>
      <c r="AM12018"/>
      <c r="AN12018"/>
      <c r="AO12018"/>
      <c r="AP12018"/>
      <c r="AQ12018"/>
      <c r="AR12018"/>
      <c r="AS12018"/>
      <c r="AT12018"/>
      <c r="AU12018"/>
      <c r="AV12018"/>
      <c r="AW12018"/>
      <c r="AX12018"/>
      <c r="AY12018"/>
      <c r="AZ12018"/>
      <c r="BA12018"/>
      <c r="BB12018"/>
      <c r="BC12018"/>
      <c r="BD12018"/>
    </row>
    <row r="12019" spans="1:56" s="4" customFormat="1" x14ac:dyDescent="0.25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  <c r="P12019"/>
      <c r="Q12019"/>
      <c r="R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  <c r="AE12019"/>
      <c r="AF12019"/>
      <c r="AG12019"/>
      <c r="AH12019"/>
      <c r="AI12019"/>
      <c r="AJ12019"/>
      <c r="AK12019"/>
      <c r="AL12019"/>
      <c r="AM12019"/>
      <c r="AN12019"/>
      <c r="AO12019"/>
      <c r="AP12019"/>
      <c r="AQ12019"/>
      <c r="AR12019"/>
      <c r="AS12019"/>
      <c r="AT12019"/>
      <c r="AU12019"/>
      <c r="AV12019"/>
      <c r="AW12019"/>
      <c r="AX12019"/>
      <c r="AY12019"/>
      <c r="AZ12019"/>
      <c r="BA12019"/>
      <c r="BB12019"/>
      <c r="BC12019"/>
      <c r="BD12019"/>
    </row>
    <row r="12020" spans="1:56" s="4" customFormat="1" x14ac:dyDescent="0.25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  <c r="P12020"/>
      <c r="Q12020"/>
      <c r="R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  <c r="AE12020"/>
      <c r="AF12020"/>
      <c r="AG12020"/>
      <c r="AH12020"/>
      <c r="AI12020"/>
      <c r="AJ12020"/>
      <c r="AK12020"/>
      <c r="AL12020"/>
      <c r="AM12020"/>
      <c r="AN12020"/>
      <c r="AO12020"/>
      <c r="AP12020"/>
      <c r="AQ12020"/>
      <c r="AR12020"/>
      <c r="AS12020"/>
      <c r="AT12020"/>
      <c r="AU12020"/>
      <c r="AV12020"/>
      <c r="AW12020"/>
      <c r="AX12020"/>
      <c r="AY12020"/>
      <c r="AZ12020"/>
      <c r="BA12020"/>
      <c r="BB12020"/>
      <c r="BC12020"/>
      <c r="BD12020"/>
    </row>
    <row r="12021" spans="1:56" s="4" customFormat="1" x14ac:dyDescent="0.25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  <c r="P12021"/>
      <c r="Q12021"/>
      <c r="R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  <c r="AE12021"/>
      <c r="AF12021"/>
      <c r="AG12021"/>
      <c r="AH12021"/>
      <c r="AI12021"/>
      <c r="AJ12021"/>
      <c r="AK12021"/>
      <c r="AL12021"/>
      <c r="AM12021"/>
      <c r="AN12021"/>
      <c r="AO12021"/>
      <c r="AP12021"/>
      <c r="AQ12021"/>
      <c r="AR12021"/>
      <c r="AS12021"/>
      <c r="AT12021"/>
      <c r="AU12021"/>
      <c r="AV12021"/>
      <c r="AW12021"/>
      <c r="AX12021"/>
      <c r="AY12021"/>
      <c r="AZ12021"/>
      <c r="BA12021"/>
      <c r="BB12021"/>
      <c r="BC12021"/>
      <c r="BD12021"/>
    </row>
    <row r="12022" spans="1:56" s="4" customFormat="1" x14ac:dyDescent="0.25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  <c r="P12022"/>
      <c r="Q12022"/>
      <c r="R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  <c r="AE12022"/>
      <c r="AF12022"/>
      <c r="AG12022"/>
      <c r="AH12022"/>
      <c r="AI12022"/>
      <c r="AJ12022"/>
      <c r="AK12022"/>
      <c r="AL12022"/>
      <c r="AM12022"/>
      <c r="AN12022"/>
      <c r="AO12022"/>
      <c r="AP12022"/>
      <c r="AQ12022"/>
      <c r="AR12022"/>
      <c r="AS12022"/>
      <c r="AT12022"/>
      <c r="AU12022"/>
      <c r="AV12022"/>
      <c r="AW12022"/>
      <c r="AX12022"/>
      <c r="AY12022"/>
      <c r="AZ12022"/>
      <c r="BA12022"/>
      <c r="BB12022"/>
      <c r="BC12022"/>
      <c r="BD12022"/>
    </row>
    <row r="12023" spans="1:56" s="4" customFormat="1" x14ac:dyDescent="0.25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  <c r="P12023"/>
      <c r="Q12023"/>
      <c r="R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  <c r="AE12023"/>
      <c r="AF12023"/>
      <c r="AG12023"/>
      <c r="AH12023"/>
      <c r="AI12023"/>
      <c r="AJ12023"/>
      <c r="AK12023"/>
      <c r="AL12023"/>
      <c r="AM12023"/>
      <c r="AN12023"/>
      <c r="AO12023"/>
      <c r="AP12023"/>
      <c r="AQ12023"/>
      <c r="AR12023"/>
      <c r="AS12023"/>
      <c r="AT12023"/>
      <c r="AU12023"/>
      <c r="AV12023"/>
      <c r="AW12023"/>
      <c r="AX12023"/>
      <c r="AY12023"/>
      <c r="AZ12023"/>
      <c r="BA12023"/>
      <c r="BB12023"/>
      <c r="BC12023"/>
      <c r="BD12023"/>
    </row>
    <row r="12024" spans="1:56" s="4" customFormat="1" x14ac:dyDescent="0.25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  <c r="P12024"/>
      <c r="Q12024"/>
      <c r="R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  <c r="AE12024"/>
      <c r="AF12024"/>
      <c r="AG12024"/>
      <c r="AH12024"/>
      <c r="AI12024"/>
      <c r="AJ12024"/>
      <c r="AK12024"/>
      <c r="AL12024"/>
      <c r="AM12024"/>
      <c r="AN12024"/>
      <c r="AO12024"/>
      <c r="AP12024"/>
      <c r="AQ12024"/>
      <c r="AR12024"/>
      <c r="AS12024"/>
      <c r="AT12024"/>
      <c r="AU12024"/>
      <c r="AV12024"/>
      <c r="AW12024"/>
      <c r="AX12024"/>
      <c r="AY12024"/>
      <c r="AZ12024"/>
      <c r="BA12024"/>
      <c r="BB12024"/>
      <c r="BC12024"/>
      <c r="BD12024"/>
    </row>
    <row r="12025" spans="1:56" s="4" customFormat="1" x14ac:dyDescent="0.25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  <c r="P12025"/>
      <c r="Q12025"/>
      <c r="R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  <c r="AE12025"/>
      <c r="AF12025"/>
      <c r="AG12025"/>
      <c r="AH12025"/>
      <c r="AI12025"/>
      <c r="AJ12025"/>
      <c r="AK12025"/>
      <c r="AL12025"/>
      <c r="AM12025"/>
      <c r="AN12025"/>
      <c r="AO12025"/>
      <c r="AP12025"/>
      <c r="AQ12025"/>
      <c r="AR12025"/>
      <c r="AS12025"/>
      <c r="AT12025"/>
      <c r="AU12025"/>
      <c r="AV12025"/>
      <c r="AW12025"/>
      <c r="AX12025"/>
      <c r="AY12025"/>
      <c r="AZ12025"/>
      <c r="BA12025"/>
      <c r="BB12025"/>
      <c r="BC12025"/>
      <c r="BD12025"/>
    </row>
    <row r="12026" spans="1:56" s="4" customFormat="1" x14ac:dyDescent="0.25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  <c r="P12026"/>
      <c r="Q12026"/>
      <c r="R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  <c r="AE12026"/>
      <c r="AF12026"/>
      <c r="AG12026"/>
      <c r="AH12026"/>
      <c r="AI12026"/>
      <c r="AJ12026"/>
      <c r="AK12026"/>
      <c r="AL12026"/>
      <c r="AM12026"/>
      <c r="AN12026"/>
      <c r="AO12026"/>
      <c r="AP12026"/>
      <c r="AQ12026"/>
      <c r="AR12026"/>
      <c r="AS12026"/>
      <c r="AT12026"/>
      <c r="AU12026"/>
      <c r="AV12026"/>
      <c r="AW12026"/>
      <c r="AX12026"/>
      <c r="AY12026"/>
      <c r="AZ12026"/>
      <c r="BA12026"/>
      <c r="BB12026"/>
      <c r="BC12026"/>
      <c r="BD12026"/>
    </row>
    <row r="12027" spans="1:56" s="4" customFormat="1" x14ac:dyDescent="0.25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  <c r="P12027"/>
      <c r="Q12027"/>
      <c r="R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  <c r="AE12027"/>
      <c r="AF12027"/>
      <c r="AG12027"/>
      <c r="AH12027"/>
      <c r="AI12027"/>
      <c r="AJ12027"/>
      <c r="AK12027"/>
      <c r="AL12027"/>
      <c r="AM12027"/>
      <c r="AN12027"/>
      <c r="AO12027"/>
      <c r="AP12027"/>
      <c r="AQ12027"/>
      <c r="AR12027"/>
      <c r="AS12027"/>
      <c r="AT12027"/>
      <c r="AU12027"/>
      <c r="AV12027"/>
      <c r="AW12027"/>
      <c r="AX12027"/>
      <c r="AY12027"/>
      <c r="AZ12027"/>
      <c r="BA12027"/>
      <c r="BB12027"/>
      <c r="BC12027"/>
      <c r="BD12027"/>
    </row>
    <row r="12028" spans="1:56" s="4" customFormat="1" x14ac:dyDescent="0.25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  <c r="P12028"/>
      <c r="Q12028"/>
      <c r="R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  <c r="AE12028"/>
      <c r="AF12028"/>
      <c r="AG12028"/>
      <c r="AH12028"/>
      <c r="AI12028"/>
      <c r="AJ12028"/>
      <c r="AK12028"/>
      <c r="AL12028"/>
      <c r="AM12028"/>
      <c r="AN12028"/>
      <c r="AO12028"/>
      <c r="AP12028"/>
      <c r="AQ12028"/>
      <c r="AR12028"/>
      <c r="AS12028"/>
      <c r="AT12028"/>
      <c r="AU12028"/>
      <c r="AV12028"/>
      <c r="AW12028"/>
      <c r="AX12028"/>
      <c r="AY12028"/>
      <c r="AZ12028"/>
      <c r="BA12028"/>
      <c r="BB12028"/>
      <c r="BC12028"/>
      <c r="BD12028"/>
    </row>
    <row r="12029" spans="1:56" s="4" customFormat="1" x14ac:dyDescent="0.25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  <c r="P12029"/>
      <c r="Q12029"/>
      <c r="R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  <c r="AE12029"/>
      <c r="AF12029"/>
      <c r="AG12029"/>
      <c r="AH12029"/>
      <c r="AI12029"/>
      <c r="AJ12029"/>
      <c r="AK12029"/>
      <c r="AL12029"/>
      <c r="AM12029"/>
      <c r="AN12029"/>
      <c r="AO12029"/>
      <c r="AP12029"/>
      <c r="AQ12029"/>
      <c r="AR12029"/>
      <c r="AS12029"/>
      <c r="AT12029"/>
      <c r="AU12029"/>
      <c r="AV12029"/>
      <c r="AW12029"/>
      <c r="AX12029"/>
      <c r="AY12029"/>
      <c r="AZ12029"/>
      <c r="BA12029"/>
      <c r="BB12029"/>
      <c r="BC12029"/>
      <c r="BD12029"/>
    </row>
    <row r="12030" spans="1:56" s="4" customFormat="1" x14ac:dyDescent="0.25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  <c r="P12030"/>
      <c r="Q12030"/>
      <c r="R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  <c r="AE12030"/>
      <c r="AF12030"/>
      <c r="AG12030"/>
      <c r="AH12030"/>
      <c r="AI12030"/>
      <c r="AJ12030"/>
      <c r="AK12030"/>
      <c r="AL12030"/>
      <c r="AM12030"/>
      <c r="AN12030"/>
      <c r="AO12030"/>
      <c r="AP12030"/>
      <c r="AQ12030"/>
      <c r="AR12030"/>
      <c r="AS12030"/>
      <c r="AT12030"/>
      <c r="AU12030"/>
      <c r="AV12030"/>
      <c r="AW12030"/>
      <c r="AX12030"/>
      <c r="AY12030"/>
      <c r="AZ12030"/>
      <c r="BA12030"/>
      <c r="BB12030"/>
      <c r="BC12030"/>
      <c r="BD12030"/>
    </row>
    <row r="12031" spans="1:56" s="4" customFormat="1" x14ac:dyDescent="0.25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  <c r="P12031"/>
      <c r="Q12031"/>
      <c r="R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  <c r="AE12031"/>
      <c r="AF12031"/>
      <c r="AG12031"/>
      <c r="AH12031"/>
      <c r="AI12031"/>
      <c r="AJ12031"/>
      <c r="AK12031"/>
      <c r="AL12031"/>
      <c r="AM12031"/>
      <c r="AN12031"/>
      <c r="AO12031"/>
      <c r="AP12031"/>
      <c r="AQ12031"/>
      <c r="AR12031"/>
      <c r="AS12031"/>
      <c r="AT12031"/>
      <c r="AU12031"/>
      <c r="AV12031"/>
      <c r="AW12031"/>
      <c r="AX12031"/>
      <c r="AY12031"/>
      <c r="AZ12031"/>
      <c r="BA12031"/>
      <c r="BB12031"/>
      <c r="BC12031"/>
      <c r="BD12031"/>
    </row>
    <row r="12032" spans="1:56" s="4" customFormat="1" x14ac:dyDescent="0.25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  <c r="P12032"/>
      <c r="Q12032"/>
      <c r="R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  <c r="AE12032"/>
      <c r="AF12032"/>
      <c r="AG12032"/>
      <c r="AH12032"/>
      <c r="AI12032"/>
      <c r="AJ12032"/>
      <c r="AK12032"/>
      <c r="AL12032"/>
      <c r="AM12032"/>
      <c r="AN12032"/>
      <c r="AO12032"/>
      <c r="AP12032"/>
      <c r="AQ12032"/>
      <c r="AR12032"/>
      <c r="AS12032"/>
      <c r="AT12032"/>
      <c r="AU12032"/>
      <c r="AV12032"/>
      <c r="AW12032"/>
      <c r="AX12032"/>
      <c r="AY12032"/>
      <c r="AZ12032"/>
      <c r="BA12032"/>
      <c r="BB12032"/>
      <c r="BC12032"/>
      <c r="BD12032"/>
    </row>
    <row r="12033" spans="1:56" s="4" customFormat="1" x14ac:dyDescent="0.25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  <c r="P12033"/>
      <c r="Q12033"/>
      <c r="R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  <c r="AE12033"/>
      <c r="AF12033"/>
      <c r="AG12033"/>
      <c r="AH12033"/>
      <c r="AI12033"/>
      <c r="AJ12033"/>
      <c r="AK12033"/>
      <c r="AL12033"/>
      <c r="AM12033"/>
      <c r="AN12033"/>
      <c r="AO12033"/>
      <c r="AP12033"/>
      <c r="AQ12033"/>
      <c r="AR12033"/>
      <c r="AS12033"/>
      <c r="AT12033"/>
      <c r="AU12033"/>
      <c r="AV12033"/>
      <c r="AW12033"/>
      <c r="AX12033"/>
      <c r="AY12033"/>
      <c r="AZ12033"/>
      <c r="BA12033"/>
      <c r="BB12033"/>
      <c r="BC12033"/>
      <c r="BD12033"/>
    </row>
    <row r="12034" spans="1:56" s="4" customFormat="1" x14ac:dyDescent="0.25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  <c r="P12034"/>
      <c r="Q12034"/>
      <c r="R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  <c r="AE12034"/>
      <c r="AF12034"/>
      <c r="AG12034"/>
      <c r="AH12034"/>
      <c r="AI12034"/>
      <c r="AJ12034"/>
      <c r="AK12034"/>
      <c r="AL12034"/>
      <c r="AM12034"/>
      <c r="AN12034"/>
      <c r="AO12034"/>
      <c r="AP12034"/>
      <c r="AQ12034"/>
      <c r="AR12034"/>
      <c r="AS12034"/>
      <c r="AT12034"/>
      <c r="AU12034"/>
      <c r="AV12034"/>
      <c r="AW12034"/>
      <c r="AX12034"/>
      <c r="AY12034"/>
      <c r="AZ12034"/>
      <c r="BA12034"/>
      <c r="BB12034"/>
      <c r="BC12034"/>
      <c r="BD12034"/>
    </row>
    <row r="12035" spans="1:56" s="4" customFormat="1" x14ac:dyDescent="0.25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  <c r="P12035"/>
      <c r="Q12035"/>
      <c r="R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  <c r="AE12035"/>
      <c r="AF12035"/>
      <c r="AG12035"/>
      <c r="AH12035"/>
      <c r="AI12035"/>
      <c r="AJ12035"/>
      <c r="AK12035"/>
      <c r="AL12035"/>
      <c r="AM12035"/>
      <c r="AN12035"/>
      <c r="AO12035"/>
      <c r="AP12035"/>
      <c r="AQ12035"/>
      <c r="AR12035"/>
      <c r="AS12035"/>
      <c r="AT12035"/>
      <c r="AU12035"/>
      <c r="AV12035"/>
      <c r="AW12035"/>
      <c r="AX12035"/>
      <c r="AY12035"/>
      <c r="AZ12035"/>
      <c r="BA12035"/>
      <c r="BB12035"/>
      <c r="BC12035"/>
      <c r="BD12035"/>
    </row>
    <row r="12036" spans="1:56" s="4" customFormat="1" x14ac:dyDescent="0.25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  <c r="P12036"/>
      <c r="Q12036"/>
      <c r="R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  <c r="AE12036"/>
      <c r="AF12036"/>
      <c r="AG12036"/>
      <c r="AH12036"/>
      <c r="AI12036"/>
      <c r="AJ12036"/>
      <c r="AK12036"/>
      <c r="AL12036"/>
      <c r="AM12036"/>
      <c r="AN12036"/>
      <c r="AO12036"/>
      <c r="AP12036"/>
      <c r="AQ12036"/>
      <c r="AR12036"/>
      <c r="AS12036"/>
      <c r="AT12036"/>
      <c r="AU12036"/>
      <c r="AV12036"/>
      <c r="AW12036"/>
      <c r="AX12036"/>
      <c r="AY12036"/>
      <c r="AZ12036"/>
      <c r="BA12036"/>
      <c r="BB12036"/>
      <c r="BC12036"/>
      <c r="BD12036"/>
    </row>
    <row r="12037" spans="1:56" s="4" customFormat="1" x14ac:dyDescent="0.25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  <c r="P12037"/>
      <c r="Q12037"/>
      <c r="R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  <c r="AE12037"/>
      <c r="AF12037"/>
      <c r="AG12037"/>
      <c r="AH12037"/>
      <c r="AI12037"/>
      <c r="AJ12037"/>
      <c r="AK12037"/>
      <c r="AL12037"/>
      <c r="AM12037"/>
      <c r="AN12037"/>
      <c r="AO12037"/>
      <c r="AP12037"/>
      <c r="AQ12037"/>
      <c r="AR12037"/>
      <c r="AS12037"/>
      <c r="AT12037"/>
      <c r="AU12037"/>
      <c r="AV12037"/>
      <c r="AW12037"/>
      <c r="AX12037"/>
      <c r="AY12037"/>
      <c r="AZ12037"/>
      <c r="BA12037"/>
      <c r="BB12037"/>
      <c r="BC12037"/>
      <c r="BD12037"/>
    </row>
    <row r="12038" spans="1:56" s="4" customFormat="1" x14ac:dyDescent="0.25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  <c r="P12038"/>
      <c r="Q12038"/>
      <c r="R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  <c r="AE12038"/>
      <c r="AF12038"/>
      <c r="AG12038"/>
      <c r="AH12038"/>
      <c r="AI12038"/>
      <c r="AJ12038"/>
      <c r="AK12038"/>
      <c r="AL12038"/>
      <c r="AM12038"/>
      <c r="AN12038"/>
      <c r="AO12038"/>
      <c r="AP12038"/>
      <c r="AQ12038"/>
      <c r="AR12038"/>
      <c r="AS12038"/>
      <c r="AT12038"/>
      <c r="AU12038"/>
      <c r="AV12038"/>
      <c r="AW12038"/>
      <c r="AX12038"/>
      <c r="AY12038"/>
      <c r="AZ12038"/>
      <c r="BA12038"/>
      <c r="BB12038"/>
      <c r="BC12038"/>
      <c r="BD12038"/>
    </row>
    <row r="12039" spans="1:56" s="4" customFormat="1" x14ac:dyDescent="0.25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  <c r="P12039"/>
      <c r="Q12039"/>
      <c r="R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  <c r="AE12039"/>
      <c r="AF12039"/>
      <c r="AG12039"/>
      <c r="AH12039"/>
      <c r="AI12039"/>
      <c r="AJ12039"/>
      <c r="AK12039"/>
      <c r="AL12039"/>
      <c r="AM12039"/>
      <c r="AN12039"/>
      <c r="AO12039"/>
      <c r="AP12039"/>
      <c r="AQ12039"/>
      <c r="AR12039"/>
      <c r="AS12039"/>
      <c r="AT12039"/>
      <c r="AU12039"/>
      <c r="AV12039"/>
      <c r="AW12039"/>
      <c r="AX12039"/>
      <c r="AY12039"/>
      <c r="AZ12039"/>
      <c r="BA12039"/>
      <c r="BB12039"/>
      <c r="BC12039"/>
      <c r="BD12039"/>
    </row>
    <row r="12040" spans="1:56" s="4" customFormat="1" x14ac:dyDescent="0.25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  <c r="P12040"/>
      <c r="Q12040"/>
      <c r="R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  <c r="AE12040"/>
      <c r="AF12040"/>
      <c r="AG12040"/>
      <c r="AH12040"/>
      <c r="AI12040"/>
      <c r="AJ12040"/>
      <c r="AK12040"/>
      <c r="AL12040"/>
      <c r="AM12040"/>
      <c r="AN12040"/>
      <c r="AO12040"/>
      <c r="AP12040"/>
      <c r="AQ12040"/>
      <c r="AR12040"/>
      <c r="AS12040"/>
      <c r="AT12040"/>
      <c r="AU12040"/>
      <c r="AV12040"/>
      <c r="AW12040"/>
      <c r="AX12040"/>
      <c r="AY12040"/>
      <c r="AZ12040"/>
      <c r="BA12040"/>
      <c r="BB12040"/>
      <c r="BC12040"/>
      <c r="BD12040"/>
    </row>
    <row r="12041" spans="1:56" s="4" customFormat="1" x14ac:dyDescent="0.25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  <c r="P12041"/>
      <c r="Q12041"/>
      <c r="R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  <c r="AE12041"/>
      <c r="AF12041"/>
      <c r="AG12041"/>
      <c r="AH12041"/>
      <c r="AI12041"/>
      <c r="AJ12041"/>
      <c r="AK12041"/>
      <c r="AL12041"/>
      <c r="AM12041"/>
      <c r="AN12041"/>
      <c r="AO12041"/>
      <c r="AP12041"/>
      <c r="AQ12041"/>
      <c r="AR12041"/>
      <c r="AS12041"/>
      <c r="AT12041"/>
      <c r="AU12041"/>
      <c r="AV12041"/>
      <c r="AW12041"/>
      <c r="AX12041"/>
      <c r="AY12041"/>
      <c r="AZ12041"/>
      <c r="BA12041"/>
      <c r="BB12041"/>
      <c r="BC12041"/>
      <c r="BD12041"/>
    </row>
    <row r="12042" spans="1:56" s="4" customFormat="1" x14ac:dyDescent="0.25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  <c r="P12042"/>
      <c r="Q12042"/>
      <c r="R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  <c r="AE12042"/>
      <c r="AF12042"/>
      <c r="AG12042"/>
      <c r="AH12042"/>
      <c r="AI12042"/>
      <c r="AJ12042"/>
      <c r="AK12042"/>
      <c r="AL12042"/>
      <c r="AM12042"/>
      <c r="AN12042"/>
      <c r="AO12042"/>
      <c r="AP12042"/>
      <c r="AQ12042"/>
      <c r="AR12042"/>
      <c r="AS12042"/>
      <c r="AT12042"/>
      <c r="AU12042"/>
      <c r="AV12042"/>
      <c r="AW12042"/>
      <c r="AX12042"/>
      <c r="AY12042"/>
      <c r="AZ12042"/>
      <c r="BA12042"/>
      <c r="BB12042"/>
      <c r="BC12042"/>
      <c r="BD12042"/>
    </row>
    <row r="12043" spans="1:56" s="4" customFormat="1" x14ac:dyDescent="0.25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  <c r="P12043"/>
      <c r="Q12043"/>
      <c r="R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  <c r="AE12043"/>
      <c r="AF12043"/>
      <c r="AG12043"/>
      <c r="AH12043"/>
      <c r="AI12043"/>
      <c r="AJ12043"/>
      <c r="AK12043"/>
      <c r="AL12043"/>
      <c r="AM12043"/>
      <c r="AN12043"/>
      <c r="AO12043"/>
      <c r="AP12043"/>
      <c r="AQ12043"/>
      <c r="AR12043"/>
      <c r="AS12043"/>
      <c r="AT12043"/>
      <c r="AU12043"/>
      <c r="AV12043"/>
      <c r="AW12043"/>
      <c r="AX12043"/>
      <c r="AY12043"/>
      <c r="AZ12043"/>
      <c r="BA12043"/>
      <c r="BB12043"/>
      <c r="BC12043"/>
      <c r="BD12043"/>
    </row>
    <row r="12044" spans="1:56" s="4" customFormat="1" x14ac:dyDescent="0.25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  <c r="P12044"/>
      <c r="Q12044"/>
      <c r="R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  <c r="AE12044"/>
      <c r="AF12044"/>
      <c r="AG12044"/>
      <c r="AH12044"/>
      <c r="AI12044"/>
      <c r="AJ12044"/>
      <c r="AK12044"/>
      <c r="AL12044"/>
      <c r="AM12044"/>
      <c r="AN12044"/>
      <c r="AO12044"/>
      <c r="AP12044"/>
      <c r="AQ12044"/>
      <c r="AR12044"/>
      <c r="AS12044"/>
      <c r="AT12044"/>
      <c r="AU12044"/>
      <c r="AV12044"/>
      <c r="AW12044"/>
      <c r="AX12044"/>
      <c r="AY12044"/>
      <c r="AZ12044"/>
      <c r="BA12044"/>
      <c r="BB12044"/>
      <c r="BC12044"/>
      <c r="BD12044"/>
    </row>
    <row r="12045" spans="1:56" s="4" customFormat="1" x14ac:dyDescent="0.25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  <c r="P12045"/>
      <c r="Q12045"/>
      <c r="R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  <c r="AE12045"/>
      <c r="AF12045"/>
      <c r="AG12045"/>
      <c r="AH12045"/>
      <c r="AI12045"/>
      <c r="AJ12045"/>
      <c r="AK12045"/>
      <c r="AL12045"/>
      <c r="AM12045"/>
      <c r="AN12045"/>
      <c r="AO12045"/>
      <c r="AP12045"/>
      <c r="AQ12045"/>
      <c r="AR12045"/>
      <c r="AS12045"/>
      <c r="AT12045"/>
      <c r="AU12045"/>
      <c r="AV12045"/>
      <c r="AW12045"/>
      <c r="AX12045"/>
      <c r="AY12045"/>
      <c r="AZ12045"/>
      <c r="BA12045"/>
      <c r="BB12045"/>
      <c r="BC12045"/>
      <c r="BD12045"/>
    </row>
    <row r="12046" spans="1:56" s="4" customFormat="1" x14ac:dyDescent="0.25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  <c r="P12046"/>
      <c r="Q12046"/>
      <c r="R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  <c r="AE12046"/>
      <c r="AF12046"/>
      <c r="AG12046"/>
      <c r="AH12046"/>
      <c r="AI12046"/>
      <c r="AJ12046"/>
      <c r="AK12046"/>
      <c r="AL12046"/>
      <c r="AM12046"/>
      <c r="AN12046"/>
      <c r="AO12046"/>
      <c r="AP12046"/>
      <c r="AQ12046"/>
      <c r="AR12046"/>
      <c r="AS12046"/>
      <c r="AT12046"/>
      <c r="AU12046"/>
      <c r="AV12046"/>
      <c r="AW12046"/>
      <c r="AX12046"/>
      <c r="AY12046"/>
      <c r="AZ12046"/>
      <c r="BA12046"/>
      <c r="BB12046"/>
      <c r="BC12046"/>
      <c r="BD12046"/>
    </row>
    <row r="12047" spans="1:56" s="4" customFormat="1" x14ac:dyDescent="0.25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  <c r="P12047"/>
      <c r="Q12047"/>
      <c r="R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  <c r="AE12047"/>
      <c r="AF12047"/>
      <c r="AG12047"/>
      <c r="AH12047"/>
      <c r="AI12047"/>
      <c r="AJ12047"/>
      <c r="AK12047"/>
      <c r="AL12047"/>
      <c r="AM12047"/>
      <c r="AN12047"/>
      <c r="AO12047"/>
      <c r="AP12047"/>
      <c r="AQ12047"/>
      <c r="AR12047"/>
      <c r="AS12047"/>
      <c r="AT12047"/>
      <c r="AU12047"/>
      <c r="AV12047"/>
      <c r="AW12047"/>
      <c r="AX12047"/>
      <c r="AY12047"/>
      <c r="AZ12047"/>
      <c r="BA12047"/>
      <c r="BB12047"/>
      <c r="BC12047"/>
      <c r="BD12047"/>
    </row>
    <row r="12048" spans="1:56" s="4" customFormat="1" x14ac:dyDescent="0.25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  <c r="P12048"/>
      <c r="Q12048"/>
      <c r="R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  <c r="AE12048"/>
      <c r="AF12048"/>
      <c r="AG12048"/>
      <c r="AH12048"/>
      <c r="AI12048"/>
      <c r="AJ12048"/>
      <c r="AK12048"/>
      <c r="AL12048"/>
      <c r="AM12048"/>
      <c r="AN12048"/>
      <c r="AO12048"/>
      <c r="AP12048"/>
      <c r="AQ12048"/>
      <c r="AR12048"/>
      <c r="AS12048"/>
      <c r="AT12048"/>
      <c r="AU12048"/>
      <c r="AV12048"/>
      <c r="AW12048"/>
      <c r="AX12048"/>
      <c r="AY12048"/>
      <c r="AZ12048"/>
      <c r="BA12048"/>
      <c r="BB12048"/>
      <c r="BC12048"/>
      <c r="BD12048"/>
    </row>
    <row r="12049" spans="1:56" s="4" customFormat="1" x14ac:dyDescent="0.25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  <c r="P12049"/>
      <c r="Q12049"/>
      <c r="R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  <c r="AE12049"/>
      <c r="AF12049"/>
      <c r="AG12049"/>
      <c r="AH12049"/>
      <c r="AI12049"/>
      <c r="AJ12049"/>
      <c r="AK12049"/>
      <c r="AL12049"/>
      <c r="AM12049"/>
      <c r="AN12049"/>
      <c r="AO12049"/>
      <c r="AP12049"/>
      <c r="AQ12049"/>
      <c r="AR12049"/>
      <c r="AS12049"/>
      <c r="AT12049"/>
      <c r="AU12049"/>
      <c r="AV12049"/>
      <c r="AW12049"/>
      <c r="AX12049"/>
      <c r="AY12049"/>
      <c r="AZ12049"/>
      <c r="BA12049"/>
      <c r="BB12049"/>
      <c r="BC12049"/>
      <c r="BD12049"/>
    </row>
    <row r="12050" spans="1:56" s="4" customFormat="1" x14ac:dyDescent="0.25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  <c r="P12050"/>
      <c r="Q12050"/>
      <c r="R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  <c r="AE12050"/>
      <c r="AF12050"/>
      <c r="AG12050"/>
      <c r="AH12050"/>
      <c r="AI12050"/>
      <c r="AJ12050"/>
      <c r="AK12050"/>
      <c r="AL12050"/>
      <c r="AM12050"/>
      <c r="AN12050"/>
      <c r="AO12050"/>
      <c r="AP12050"/>
      <c r="AQ12050"/>
      <c r="AR12050"/>
      <c r="AS12050"/>
      <c r="AT12050"/>
      <c r="AU12050"/>
      <c r="AV12050"/>
      <c r="AW12050"/>
      <c r="AX12050"/>
      <c r="AY12050"/>
      <c r="AZ12050"/>
      <c r="BA12050"/>
      <c r="BB12050"/>
      <c r="BC12050"/>
      <c r="BD12050"/>
    </row>
    <row r="12051" spans="1:56" s="4" customFormat="1" x14ac:dyDescent="0.25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  <c r="P12051"/>
      <c r="Q12051"/>
      <c r="R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  <c r="AE12051"/>
      <c r="AF12051"/>
      <c r="AG12051"/>
      <c r="AH12051"/>
      <c r="AI12051"/>
      <c r="AJ12051"/>
      <c r="AK12051"/>
      <c r="AL12051"/>
      <c r="AM12051"/>
      <c r="AN12051"/>
      <c r="AO12051"/>
      <c r="AP12051"/>
      <c r="AQ12051"/>
      <c r="AR12051"/>
      <c r="AS12051"/>
      <c r="AT12051"/>
      <c r="AU12051"/>
      <c r="AV12051"/>
      <c r="AW12051"/>
      <c r="AX12051"/>
      <c r="AY12051"/>
      <c r="AZ12051"/>
      <c r="BA12051"/>
      <c r="BB12051"/>
      <c r="BC12051"/>
      <c r="BD12051"/>
    </row>
    <row r="12052" spans="1:56" s="4" customFormat="1" x14ac:dyDescent="0.25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  <c r="P12052"/>
      <c r="Q12052"/>
      <c r="R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  <c r="AE12052"/>
      <c r="AF12052"/>
      <c r="AG12052"/>
      <c r="AH12052"/>
      <c r="AI12052"/>
      <c r="AJ12052"/>
      <c r="AK12052"/>
      <c r="AL12052"/>
      <c r="AM12052"/>
      <c r="AN12052"/>
      <c r="AO12052"/>
      <c r="AP12052"/>
      <c r="AQ12052"/>
      <c r="AR12052"/>
      <c r="AS12052"/>
      <c r="AT12052"/>
      <c r="AU12052"/>
      <c r="AV12052"/>
      <c r="AW12052"/>
      <c r="AX12052"/>
      <c r="AY12052"/>
      <c r="AZ12052"/>
      <c r="BA12052"/>
      <c r="BB12052"/>
      <c r="BC12052"/>
      <c r="BD12052"/>
    </row>
    <row r="12053" spans="1:56" s="4" customFormat="1" x14ac:dyDescent="0.25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  <c r="P12053"/>
      <c r="Q12053"/>
      <c r="R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  <c r="AE12053"/>
      <c r="AF12053"/>
      <c r="AG12053"/>
      <c r="AH12053"/>
      <c r="AI12053"/>
      <c r="AJ12053"/>
      <c r="AK12053"/>
      <c r="AL12053"/>
      <c r="AM12053"/>
      <c r="AN12053"/>
      <c r="AO12053"/>
      <c r="AP12053"/>
      <c r="AQ12053"/>
      <c r="AR12053"/>
      <c r="AS12053"/>
      <c r="AT12053"/>
      <c r="AU12053"/>
      <c r="AV12053"/>
      <c r="AW12053"/>
      <c r="AX12053"/>
      <c r="AY12053"/>
      <c r="AZ12053"/>
      <c r="BA12053"/>
      <c r="BB12053"/>
      <c r="BC12053"/>
      <c r="BD12053"/>
    </row>
    <row r="12054" spans="1:56" s="4" customFormat="1" x14ac:dyDescent="0.25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  <c r="P12054"/>
      <c r="Q12054"/>
      <c r="R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  <c r="AE12054"/>
      <c r="AF12054"/>
      <c r="AG12054"/>
      <c r="AH12054"/>
      <c r="AI12054"/>
      <c r="AJ12054"/>
      <c r="AK12054"/>
      <c r="AL12054"/>
      <c r="AM12054"/>
      <c r="AN12054"/>
      <c r="AO12054"/>
      <c r="AP12054"/>
      <c r="AQ12054"/>
      <c r="AR12054"/>
      <c r="AS12054"/>
      <c r="AT12054"/>
      <c r="AU12054"/>
      <c r="AV12054"/>
      <c r="AW12054"/>
      <c r="AX12054"/>
      <c r="AY12054"/>
      <c r="AZ12054"/>
      <c r="BA12054"/>
      <c r="BB12054"/>
      <c r="BC12054"/>
      <c r="BD12054"/>
    </row>
    <row r="12055" spans="1:56" s="4" customFormat="1" x14ac:dyDescent="0.25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  <c r="P12055"/>
      <c r="Q12055"/>
      <c r="R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  <c r="AE12055"/>
      <c r="AF12055"/>
      <c r="AG12055"/>
      <c r="AH12055"/>
      <c r="AI12055"/>
      <c r="AJ12055"/>
      <c r="AK12055"/>
      <c r="AL12055"/>
      <c r="AM12055"/>
      <c r="AN12055"/>
      <c r="AO12055"/>
      <c r="AP12055"/>
      <c r="AQ12055"/>
      <c r="AR12055"/>
      <c r="AS12055"/>
      <c r="AT12055"/>
      <c r="AU12055"/>
      <c r="AV12055"/>
      <c r="AW12055"/>
      <c r="AX12055"/>
      <c r="AY12055"/>
      <c r="AZ12055"/>
      <c r="BA12055"/>
      <c r="BB12055"/>
      <c r="BC12055"/>
      <c r="BD12055"/>
    </row>
    <row r="12056" spans="1:56" s="4" customFormat="1" x14ac:dyDescent="0.25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  <c r="P12056"/>
      <c r="Q12056"/>
      <c r="R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  <c r="AE12056"/>
      <c r="AF12056"/>
      <c r="AG12056"/>
      <c r="AH12056"/>
      <c r="AI12056"/>
      <c r="AJ12056"/>
      <c r="AK12056"/>
      <c r="AL12056"/>
      <c r="AM12056"/>
      <c r="AN12056"/>
      <c r="AO12056"/>
      <c r="AP12056"/>
      <c r="AQ12056"/>
      <c r="AR12056"/>
      <c r="AS12056"/>
      <c r="AT12056"/>
      <c r="AU12056"/>
      <c r="AV12056"/>
      <c r="AW12056"/>
      <c r="AX12056"/>
      <c r="AY12056"/>
      <c r="AZ12056"/>
      <c r="BA12056"/>
      <c r="BB12056"/>
      <c r="BC12056"/>
      <c r="BD12056"/>
    </row>
    <row r="12057" spans="1:56" s="4" customFormat="1" x14ac:dyDescent="0.25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  <c r="P12057"/>
      <c r="Q12057"/>
      <c r="R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  <c r="AE12057"/>
      <c r="AF12057"/>
      <c r="AG12057"/>
      <c r="AH12057"/>
      <c r="AI12057"/>
      <c r="AJ12057"/>
      <c r="AK12057"/>
      <c r="AL12057"/>
      <c r="AM12057"/>
      <c r="AN12057"/>
      <c r="AO12057"/>
      <c r="AP12057"/>
      <c r="AQ12057"/>
      <c r="AR12057"/>
      <c r="AS12057"/>
      <c r="AT12057"/>
      <c r="AU12057"/>
      <c r="AV12057"/>
      <c r="AW12057"/>
      <c r="AX12057"/>
      <c r="AY12057"/>
      <c r="AZ12057"/>
      <c r="BA12057"/>
      <c r="BB12057"/>
      <c r="BC12057"/>
      <c r="BD12057"/>
    </row>
    <row r="12058" spans="1:56" s="4" customFormat="1" x14ac:dyDescent="0.25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  <c r="P12058"/>
      <c r="Q12058"/>
      <c r="R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  <c r="AE12058"/>
      <c r="AF12058"/>
      <c r="AG12058"/>
      <c r="AH12058"/>
      <c r="AI12058"/>
      <c r="AJ12058"/>
      <c r="AK12058"/>
      <c r="AL12058"/>
      <c r="AM12058"/>
      <c r="AN12058"/>
      <c r="AO12058"/>
      <c r="AP12058"/>
      <c r="AQ12058"/>
      <c r="AR12058"/>
      <c r="AS12058"/>
      <c r="AT12058"/>
      <c r="AU12058"/>
      <c r="AV12058"/>
      <c r="AW12058"/>
      <c r="AX12058"/>
      <c r="AY12058"/>
      <c r="AZ12058"/>
      <c r="BA12058"/>
      <c r="BB12058"/>
      <c r="BC12058"/>
      <c r="BD12058"/>
    </row>
    <row r="12059" spans="1:56" s="4" customFormat="1" x14ac:dyDescent="0.25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  <c r="P12059"/>
      <c r="Q12059"/>
      <c r="R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  <c r="AE12059"/>
      <c r="AF12059"/>
      <c r="AG12059"/>
      <c r="AH12059"/>
      <c r="AI12059"/>
      <c r="AJ12059"/>
      <c r="AK12059"/>
      <c r="AL12059"/>
      <c r="AM12059"/>
      <c r="AN12059"/>
      <c r="AO12059"/>
      <c r="AP12059"/>
      <c r="AQ12059"/>
      <c r="AR12059"/>
      <c r="AS12059"/>
      <c r="AT12059"/>
      <c r="AU12059"/>
      <c r="AV12059"/>
      <c r="AW12059"/>
      <c r="AX12059"/>
      <c r="AY12059"/>
      <c r="AZ12059"/>
      <c r="BA12059"/>
      <c r="BB12059"/>
      <c r="BC12059"/>
      <c r="BD12059"/>
    </row>
    <row r="12060" spans="1:56" s="4" customFormat="1" x14ac:dyDescent="0.25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  <c r="P12060"/>
      <c r="Q12060"/>
      <c r="R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  <c r="AE12060"/>
      <c r="AF12060"/>
      <c r="AG12060"/>
      <c r="AH12060"/>
      <c r="AI12060"/>
      <c r="AJ12060"/>
      <c r="AK12060"/>
      <c r="AL12060"/>
      <c r="AM12060"/>
      <c r="AN12060"/>
      <c r="AO12060"/>
      <c r="AP12060"/>
      <c r="AQ12060"/>
      <c r="AR12060"/>
      <c r="AS12060"/>
      <c r="AT12060"/>
      <c r="AU12060"/>
      <c r="AV12060"/>
      <c r="AW12060"/>
      <c r="AX12060"/>
      <c r="AY12060"/>
      <c r="AZ12060"/>
      <c r="BA12060"/>
      <c r="BB12060"/>
      <c r="BC12060"/>
      <c r="BD12060"/>
    </row>
    <row r="12061" spans="1:56" s="4" customFormat="1" x14ac:dyDescent="0.25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  <c r="P12061"/>
      <c r="Q12061"/>
      <c r="R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  <c r="AE12061"/>
      <c r="AF12061"/>
      <c r="AG12061"/>
      <c r="AH12061"/>
      <c r="AI12061"/>
      <c r="AJ12061"/>
      <c r="AK12061"/>
      <c r="AL12061"/>
      <c r="AM12061"/>
      <c r="AN12061"/>
      <c r="AO12061"/>
      <c r="AP12061"/>
      <c r="AQ12061"/>
      <c r="AR12061"/>
      <c r="AS12061"/>
      <c r="AT12061"/>
      <c r="AU12061"/>
      <c r="AV12061"/>
      <c r="AW12061"/>
      <c r="AX12061"/>
      <c r="AY12061"/>
      <c r="AZ12061"/>
      <c r="BA12061"/>
      <c r="BB12061"/>
      <c r="BC12061"/>
      <c r="BD12061"/>
    </row>
    <row r="12062" spans="1:56" s="4" customFormat="1" x14ac:dyDescent="0.25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  <c r="P12062"/>
      <c r="Q12062"/>
      <c r="R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  <c r="AE12062"/>
      <c r="AF12062"/>
      <c r="AG12062"/>
      <c r="AH12062"/>
      <c r="AI12062"/>
      <c r="AJ12062"/>
      <c r="AK12062"/>
      <c r="AL12062"/>
      <c r="AM12062"/>
      <c r="AN12062"/>
      <c r="AO12062"/>
      <c r="AP12062"/>
      <c r="AQ12062"/>
      <c r="AR12062"/>
      <c r="AS12062"/>
      <c r="AT12062"/>
      <c r="AU12062"/>
      <c r="AV12062"/>
      <c r="AW12062"/>
      <c r="AX12062"/>
      <c r="AY12062"/>
      <c r="AZ12062"/>
      <c r="BA12062"/>
      <c r="BB12062"/>
      <c r="BC12062"/>
      <c r="BD12062"/>
    </row>
    <row r="12063" spans="1:56" s="4" customFormat="1" x14ac:dyDescent="0.25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  <c r="P12063"/>
      <c r="Q12063"/>
      <c r="R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  <c r="AE12063"/>
      <c r="AF12063"/>
      <c r="AG12063"/>
      <c r="AH12063"/>
      <c r="AI12063"/>
      <c r="AJ12063"/>
      <c r="AK12063"/>
      <c r="AL12063"/>
      <c r="AM12063"/>
      <c r="AN12063"/>
      <c r="AO12063"/>
      <c r="AP12063"/>
      <c r="AQ12063"/>
      <c r="AR12063"/>
      <c r="AS12063"/>
      <c r="AT12063"/>
      <c r="AU12063"/>
      <c r="AV12063"/>
      <c r="AW12063"/>
      <c r="AX12063"/>
      <c r="AY12063"/>
      <c r="AZ12063"/>
      <c r="BA12063"/>
      <c r="BB12063"/>
      <c r="BC12063"/>
      <c r="BD12063"/>
    </row>
    <row r="12064" spans="1:56" s="4" customFormat="1" x14ac:dyDescent="0.25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  <c r="P12064"/>
      <c r="Q12064"/>
      <c r="R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  <c r="AE12064"/>
      <c r="AF12064"/>
      <c r="AG12064"/>
      <c r="AH12064"/>
      <c r="AI12064"/>
      <c r="AJ12064"/>
      <c r="AK12064"/>
      <c r="AL12064"/>
      <c r="AM12064"/>
      <c r="AN12064"/>
      <c r="AO12064"/>
      <c r="AP12064"/>
      <c r="AQ12064"/>
      <c r="AR12064"/>
      <c r="AS12064"/>
      <c r="AT12064"/>
      <c r="AU12064"/>
      <c r="AV12064"/>
      <c r="AW12064"/>
      <c r="AX12064"/>
      <c r="AY12064"/>
      <c r="AZ12064"/>
      <c r="BA12064"/>
      <c r="BB12064"/>
      <c r="BC12064"/>
      <c r="BD12064"/>
    </row>
    <row r="12065" spans="1:56" s="4" customFormat="1" x14ac:dyDescent="0.25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  <c r="P12065"/>
      <c r="Q12065"/>
      <c r="R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  <c r="AE12065"/>
      <c r="AF12065"/>
      <c r="AG12065"/>
      <c r="AH12065"/>
      <c r="AI12065"/>
      <c r="AJ12065"/>
      <c r="AK12065"/>
      <c r="AL12065"/>
      <c r="AM12065"/>
      <c r="AN12065"/>
      <c r="AO12065"/>
      <c r="AP12065"/>
      <c r="AQ12065"/>
      <c r="AR12065"/>
      <c r="AS12065"/>
      <c r="AT12065"/>
      <c r="AU12065"/>
      <c r="AV12065"/>
      <c r="AW12065"/>
      <c r="AX12065"/>
      <c r="AY12065"/>
      <c r="AZ12065"/>
      <c r="BA12065"/>
      <c r="BB12065"/>
      <c r="BC12065"/>
      <c r="BD12065"/>
    </row>
    <row r="12066" spans="1:56" s="4" customFormat="1" x14ac:dyDescent="0.25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  <c r="P12066"/>
      <c r="Q12066"/>
      <c r="R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  <c r="AE12066"/>
      <c r="AF12066"/>
      <c r="AG12066"/>
      <c r="AH12066"/>
      <c r="AI12066"/>
      <c r="AJ12066"/>
      <c r="AK12066"/>
      <c r="AL12066"/>
      <c r="AM12066"/>
      <c r="AN12066"/>
      <c r="AO12066"/>
      <c r="AP12066"/>
      <c r="AQ12066"/>
      <c r="AR12066"/>
      <c r="AS12066"/>
      <c r="AT12066"/>
      <c r="AU12066"/>
      <c r="AV12066"/>
      <c r="AW12066"/>
      <c r="AX12066"/>
      <c r="AY12066"/>
      <c r="AZ12066"/>
      <c r="BA12066"/>
      <c r="BB12066"/>
      <c r="BC12066"/>
      <c r="BD12066"/>
    </row>
    <row r="12067" spans="1:56" s="4" customFormat="1" x14ac:dyDescent="0.25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  <c r="P12067"/>
      <c r="Q12067"/>
      <c r="R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  <c r="AE12067"/>
      <c r="AF12067"/>
      <c r="AG12067"/>
      <c r="AH12067"/>
      <c r="AI12067"/>
      <c r="AJ12067"/>
      <c r="AK12067"/>
      <c r="AL12067"/>
      <c r="AM12067"/>
      <c r="AN12067"/>
      <c r="AO12067"/>
      <c r="AP12067"/>
      <c r="AQ12067"/>
      <c r="AR12067"/>
      <c r="AS12067"/>
      <c r="AT12067"/>
      <c r="AU12067"/>
      <c r="AV12067"/>
      <c r="AW12067"/>
      <c r="AX12067"/>
      <c r="AY12067"/>
      <c r="AZ12067"/>
      <c r="BA12067"/>
      <c r="BB12067"/>
      <c r="BC12067"/>
      <c r="BD12067"/>
    </row>
    <row r="12068" spans="1:56" s="4" customFormat="1" x14ac:dyDescent="0.25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  <c r="P12068"/>
      <c r="Q12068"/>
      <c r="R12068"/>
      <c r="S12068"/>
      <c r="T12068"/>
      <c r="U12068"/>
      <c r="V12068"/>
      <c r="W12068"/>
      <c r="X12068"/>
      <c r="Y12068"/>
      <c r="Z12068"/>
      <c r="AA12068"/>
      <c r="AB12068"/>
      <c r="AC12068"/>
      <c r="AD12068"/>
      <c r="AE12068"/>
      <c r="AF12068"/>
      <c r="AG12068"/>
      <c r="AH12068"/>
      <c r="AI12068"/>
      <c r="AJ12068"/>
      <c r="AK12068"/>
      <c r="AL12068"/>
      <c r="AM12068"/>
      <c r="AN12068"/>
      <c r="AO12068"/>
      <c r="AP12068"/>
      <c r="AQ12068"/>
      <c r="AR12068"/>
      <c r="AS12068"/>
      <c r="AT12068"/>
      <c r="AU12068"/>
      <c r="AV12068"/>
      <c r="AW12068"/>
      <c r="AX12068"/>
      <c r="AY12068"/>
      <c r="AZ12068"/>
      <c r="BA12068"/>
      <c r="BB12068"/>
      <c r="BC12068"/>
      <c r="BD12068"/>
    </row>
    <row r="12069" spans="1:56" s="4" customFormat="1" x14ac:dyDescent="0.25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  <c r="P12069"/>
      <c r="Q12069"/>
      <c r="R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  <c r="AE12069"/>
      <c r="AF12069"/>
      <c r="AG12069"/>
      <c r="AH12069"/>
      <c r="AI12069"/>
      <c r="AJ12069"/>
      <c r="AK12069"/>
      <c r="AL12069"/>
      <c r="AM12069"/>
      <c r="AN12069"/>
      <c r="AO12069"/>
      <c r="AP12069"/>
      <c r="AQ12069"/>
      <c r="AR12069"/>
      <c r="AS12069"/>
      <c r="AT12069"/>
      <c r="AU12069"/>
      <c r="AV12069"/>
      <c r="AW12069"/>
      <c r="AX12069"/>
      <c r="AY12069"/>
      <c r="AZ12069"/>
      <c r="BA12069"/>
      <c r="BB12069"/>
      <c r="BC12069"/>
      <c r="BD12069"/>
    </row>
    <row r="12070" spans="1:56" s="4" customFormat="1" x14ac:dyDescent="0.25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  <c r="P12070"/>
      <c r="Q12070"/>
      <c r="R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  <c r="AE12070"/>
      <c r="AF12070"/>
      <c r="AG12070"/>
      <c r="AH12070"/>
      <c r="AI12070"/>
      <c r="AJ12070"/>
      <c r="AK12070"/>
      <c r="AL12070"/>
      <c r="AM12070"/>
      <c r="AN12070"/>
      <c r="AO12070"/>
      <c r="AP12070"/>
      <c r="AQ12070"/>
      <c r="AR12070"/>
      <c r="AS12070"/>
      <c r="AT12070"/>
      <c r="AU12070"/>
      <c r="AV12070"/>
      <c r="AW12070"/>
      <c r="AX12070"/>
      <c r="AY12070"/>
      <c r="AZ12070"/>
      <c r="BA12070"/>
      <c r="BB12070"/>
      <c r="BC12070"/>
      <c r="BD12070"/>
    </row>
    <row r="12071" spans="1:56" s="4" customFormat="1" x14ac:dyDescent="0.25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  <c r="P12071"/>
      <c r="Q12071"/>
      <c r="R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  <c r="AE12071"/>
      <c r="AF12071"/>
      <c r="AG12071"/>
      <c r="AH12071"/>
      <c r="AI12071"/>
      <c r="AJ12071"/>
      <c r="AK12071"/>
      <c r="AL12071"/>
      <c r="AM12071"/>
      <c r="AN12071"/>
      <c r="AO12071"/>
      <c r="AP12071"/>
      <c r="AQ12071"/>
      <c r="AR12071"/>
      <c r="AS12071"/>
      <c r="AT12071"/>
      <c r="AU12071"/>
      <c r="AV12071"/>
      <c r="AW12071"/>
      <c r="AX12071"/>
      <c r="AY12071"/>
      <c r="AZ12071"/>
      <c r="BA12071"/>
      <c r="BB12071"/>
      <c r="BC12071"/>
      <c r="BD12071"/>
    </row>
    <row r="12072" spans="1:56" s="4" customFormat="1" x14ac:dyDescent="0.25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  <c r="P12072"/>
      <c r="Q12072"/>
      <c r="R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  <c r="AE12072"/>
      <c r="AF12072"/>
      <c r="AG12072"/>
      <c r="AH12072"/>
      <c r="AI12072"/>
      <c r="AJ12072"/>
      <c r="AK12072"/>
      <c r="AL12072"/>
      <c r="AM12072"/>
      <c r="AN12072"/>
      <c r="AO12072"/>
      <c r="AP12072"/>
      <c r="AQ12072"/>
      <c r="AR12072"/>
      <c r="AS12072"/>
      <c r="AT12072"/>
      <c r="AU12072"/>
      <c r="AV12072"/>
      <c r="AW12072"/>
      <c r="AX12072"/>
      <c r="AY12072"/>
      <c r="AZ12072"/>
      <c r="BA12072"/>
      <c r="BB12072"/>
      <c r="BC12072"/>
      <c r="BD12072"/>
    </row>
    <row r="12073" spans="1:56" s="4" customFormat="1" x14ac:dyDescent="0.25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  <c r="P12073"/>
      <c r="Q12073"/>
      <c r="R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  <c r="AE12073"/>
      <c r="AF12073"/>
      <c r="AG12073"/>
      <c r="AH12073"/>
      <c r="AI12073"/>
      <c r="AJ12073"/>
      <c r="AK12073"/>
      <c r="AL12073"/>
      <c r="AM12073"/>
      <c r="AN12073"/>
      <c r="AO12073"/>
      <c r="AP12073"/>
      <c r="AQ12073"/>
      <c r="AR12073"/>
      <c r="AS12073"/>
      <c r="AT12073"/>
      <c r="AU12073"/>
      <c r="AV12073"/>
      <c r="AW12073"/>
      <c r="AX12073"/>
      <c r="AY12073"/>
      <c r="AZ12073"/>
      <c r="BA12073"/>
      <c r="BB12073"/>
      <c r="BC12073"/>
      <c r="BD12073"/>
    </row>
    <row r="12074" spans="1:56" s="4" customFormat="1" x14ac:dyDescent="0.25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  <c r="P12074"/>
      <c r="Q12074"/>
      <c r="R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  <c r="AE12074"/>
      <c r="AF12074"/>
      <c r="AG12074"/>
      <c r="AH12074"/>
      <c r="AI12074"/>
      <c r="AJ12074"/>
      <c r="AK12074"/>
      <c r="AL12074"/>
      <c r="AM12074"/>
      <c r="AN12074"/>
      <c r="AO12074"/>
      <c r="AP12074"/>
      <c r="AQ12074"/>
      <c r="AR12074"/>
      <c r="AS12074"/>
      <c r="AT12074"/>
      <c r="AU12074"/>
      <c r="AV12074"/>
      <c r="AW12074"/>
      <c r="AX12074"/>
      <c r="AY12074"/>
      <c r="AZ12074"/>
      <c r="BA12074"/>
      <c r="BB12074"/>
      <c r="BC12074"/>
      <c r="BD12074"/>
    </row>
    <row r="12075" spans="1:56" s="4" customFormat="1" x14ac:dyDescent="0.25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  <c r="P12075"/>
      <c r="Q12075"/>
      <c r="R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  <c r="AE12075"/>
      <c r="AF12075"/>
      <c r="AG12075"/>
      <c r="AH12075"/>
      <c r="AI12075"/>
      <c r="AJ12075"/>
      <c r="AK12075"/>
      <c r="AL12075"/>
      <c r="AM12075"/>
      <c r="AN12075"/>
      <c r="AO12075"/>
      <c r="AP12075"/>
      <c r="AQ12075"/>
      <c r="AR12075"/>
      <c r="AS12075"/>
      <c r="AT12075"/>
      <c r="AU12075"/>
      <c r="AV12075"/>
      <c r="AW12075"/>
      <c r="AX12075"/>
      <c r="AY12075"/>
      <c r="AZ12075"/>
      <c r="BA12075"/>
      <c r="BB12075"/>
      <c r="BC12075"/>
      <c r="BD12075"/>
    </row>
    <row r="12076" spans="1:56" s="4" customFormat="1" x14ac:dyDescent="0.25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  <c r="P12076"/>
      <c r="Q12076"/>
      <c r="R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  <c r="AE12076"/>
      <c r="AF12076"/>
      <c r="AG12076"/>
      <c r="AH12076"/>
      <c r="AI12076"/>
      <c r="AJ12076"/>
      <c r="AK12076"/>
      <c r="AL12076"/>
      <c r="AM12076"/>
      <c r="AN12076"/>
      <c r="AO12076"/>
      <c r="AP12076"/>
      <c r="AQ12076"/>
      <c r="AR12076"/>
      <c r="AS12076"/>
      <c r="AT12076"/>
      <c r="AU12076"/>
      <c r="AV12076"/>
      <c r="AW12076"/>
      <c r="AX12076"/>
      <c r="AY12076"/>
      <c r="AZ12076"/>
      <c r="BA12076"/>
      <c r="BB12076"/>
      <c r="BC12076"/>
      <c r="BD12076"/>
    </row>
    <row r="12077" spans="1:56" s="4" customFormat="1" x14ac:dyDescent="0.25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  <c r="P12077"/>
      <c r="Q12077"/>
      <c r="R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  <c r="AE12077"/>
      <c r="AF12077"/>
      <c r="AG12077"/>
      <c r="AH12077"/>
      <c r="AI12077"/>
      <c r="AJ12077"/>
      <c r="AK12077"/>
      <c r="AL12077"/>
      <c r="AM12077"/>
      <c r="AN12077"/>
      <c r="AO12077"/>
      <c r="AP12077"/>
      <c r="AQ12077"/>
      <c r="AR12077"/>
      <c r="AS12077"/>
      <c r="AT12077"/>
      <c r="AU12077"/>
      <c r="AV12077"/>
      <c r="AW12077"/>
      <c r="AX12077"/>
      <c r="AY12077"/>
      <c r="AZ12077"/>
      <c r="BA12077"/>
      <c r="BB12077"/>
      <c r="BC12077"/>
      <c r="BD12077"/>
    </row>
    <row r="12078" spans="1:56" s="4" customFormat="1" x14ac:dyDescent="0.25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  <c r="P12078"/>
      <c r="Q12078"/>
      <c r="R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  <c r="AE12078"/>
      <c r="AF12078"/>
      <c r="AG12078"/>
      <c r="AH12078"/>
      <c r="AI12078"/>
      <c r="AJ12078"/>
      <c r="AK12078"/>
      <c r="AL12078"/>
      <c r="AM12078"/>
      <c r="AN12078"/>
      <c r="AO12078"/>
      <c r="AP12078"/>
      <c r="AQ12078"/>
      <c r="AR12078"/>
      <c r="AS12078"/>
      <c r="AT12078"/>
      <c r="AU12078"/>
      <c r="AV12078"/>
      <c r="AW12078"/>
      <c r="AX12078"/>
      <c r="AY12078"/>
      <c r="AZ12078"/>
      <c r="BA12078"/>
      <c r="BB12078"/>
      <c r="BC12078"/>
      <c r="BD12078"/>
    </row>
    <row r="12079" spans="1:56" s="4" customFormat="1" x14ac:dyDescent="0.25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  <c r="P12079"/>
      <c r="Q12079"/>
      <c r="R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  <c r="AE12079"/>
      <c r="AF12079"/>
      <c r="AG12079"/>
      <c r="AH12079"/>
      <c r="AI12079"/>
      <c r="AJ12079"/>
      <c r="AK12079"/>
      <c r="AL12079"/>
      <c r="AM12079"/>
      <c r="AN12079"/>
      <c r="AO12079"/>
      <c r="AP12079"/>
      <c r="AQ12079"/>
      <c r="AR12079"/>
      <c r="AS12079"/>
      <c r="AT12079"/>
      <c r="AU12079"/>
      <c r="AV12079"/>
      <c r="AW12079"/>
      <c r="AX12079"/>
      <c r="AY12079"/>
      <c r="AZ12079"/>
      <c r="BA12079"/>
      <c r="BB12079"/>
      <c r="BC12079"/>
      <c r="BD12079"/>
    </row>
    <row r="12080" spans="1:56" s="4" customFormat="1" x14ac:dyDescent="0.25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  <c r="P12080"/>
      <c r="Q12080"/>
      <c r="R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  <c r="AE12080"/>
      <c r="AF12080"/>
      <c r="AG12080"/>
      <c r="AH12080"/>
      <c r="AI12080"/>
      <c r="AJ12080"/>
      <c r="AK12080"/>
      <c r="AL12080"/>
      <c r="AM12080"/>
      <c r="AN12080"/>
      <c r="AO12080"/>
      <c r="AP12080"/>
      <c r="AQ12080"/>
      <c r="AR12080"/>
      <c r="AS12080"/>
      <c r="AT12080"/>
      <c r="AU12080"/>
      <c r="AV12080"/>
      <c r="AW12080"/>
      <c r="AX12080"/>
      <c r="AY12080"/>
      <c r="AZ12080"/>
      <c r="BA12080"/>
      <c r="BB12080"/>
      <c r="BC12080"/>
      <c r="BD12080"/>
    </row>
    <row r="12081" spans="1:56" s="4" customFormat="1" x14ac:dyDescent="0.25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  <c r="P12081"/>
      <c r="Q12081"/>
      <c r="R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  <c r="AE12081"/>
      <c r="AF12081"/>
      <c r="AG12081"/>
      <c r="AH12081"/>
      <c r="AI12081"/>
      <c r="AJ12081"/>
      <c r="AK12081"/>
      <c r="AL12081"/>
      <c r="AM12081"/>
      <c r="AN12081"/>
      <c r="AO12081"/>
      <c r="AP12081"/>
      <c r="AQ12081"/>
      <c r="AR12081"/>
      <c r="AS12081"/>
      <c r="AT12081"/>
      <c r="AU12081"/>
      <c r="AV12081"/>
      <c r="AW12081"/>
      <c r="AX12081"/>
      <c r="AY12081"/>
      <c r="AZ12081"/>
      <c r="BA12081"/>
      <c r="BB12081"/>
      <c r="BC12081"/>
      <c r="BD12081"/>
    </row>
    <row r="12082" spans="1:56" s="4" customFormat="1" x14ac:dyDescent="0.25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  <c r="P12082"/>
      <c r="Q12082"/>
      <c r="R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  <c r="AE12082"/>
      <c r="AF12082"/>
      <c r="AG12082"/>
      <c r="AH12082"/>
      <c r="AI12082"/>
      <c r="AJ12082"/>
      <c r="AK12082"/>
      <c r="AL12082"/>
      <c r="AM12082"/>
      <c r="AN12082"/>
      <c r="AO12082"/>
      <c r="AP12082"/>
      <c r="AQ12082"/>
      <c r="AR12082"/>
      <c r="AS12082"/>
      <c r="AT12082"/>
      <c r="AU12082"/>
      <c r="AV12082"/>
      <c r="AW12082"/>
      <c r="AX12082"/>
      <c r="AY12082"/>
      <c r="AZ12082"/>
      <c r="BA12082"/>
      <c r="BB12082"/>
      <c r="BC12082"/>
      <c r="BD12082"/>
    </row>
    <row r="12083" spans="1:56" s="4" customFormat="1" x14ac:dyDescent="0.25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  <c r="P12083"/>
      <c r="Q12083"/>
      <c r="R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  <c r="AE12083"/>
      <c r="AF12083"/>
      <c r="AG12083"/>
      <c r="AH12083"/>
      <c r="AI12083"/>
      <c r="AJ12083"/>
      <c r="AK12083"/>
      <c r="AL12083"/>
      <c r="AM12083"/>
      <c r="AN12083"/>
      <c r="AO12083"/>
      <c r="AP12083"/>
      <c r="AQ12083"/>
      <c r="AR12083"/>
      <c r="AS12083"/>
      <c r="AT12083"/>
      <c r="AU12083"/>
      <c r="AV12083"/>
      <c r="AW12083"/>
      <c r="AX12083"/>
      <c r="AY12083"/>
      <c r="AZ12083"/>
      <c r="BA12083"/>
      <c r="BB12083"/>
      <c r="BC12083"/>
      <c r="BD12083"/>
    </row>
    <row r="12084" spans="1:56" s="4" customFormat="1" x14ac:dyDescent="0.25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  <c r="P12084"/>
      <c r="Q12084"/>
      <c r="R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  <c r="AE12084"/>
      <c r="AF12084"/>
      <c r="AG12084"/>
      <c r="AH12084"/>
      <c r="AI12084"/>
      <c r="AJ12084"/>
      <c r="AK12084"/>
      <c r="AL12084"/>
      <c r="AM12084"/>
      <c r="AN12084"/>
      <c r="AO12084"/>
      <c r="AP12084"/>
      <c r="AQ12084"/>
      <c r="AR12084"/>
      <c r="AS12084"/>
      <c r="AT12084"/>
      <c r="AU12084"/>
      <c r="AV12084"/>
      <c r="AW12084"/>
      <c r="AX12084"/>
      <c r="AY12084"/>
      <c r="AZ12084"/>
      <c r="BA12084"/>
      <c r="BB12084"/>
      <c r="BC12084"/>
      <c r="BD12084"/>
    </row>
    <row r="12085" spans="1:56" s="4" customFormat="1" x14ac:dyDescent="0.25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  <c r="P12085"/>
      <c r="Q12085"/>
      <c r="R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  <c r="AE12085"/>
      <c r="AF12085"/>
      <c r="AG12085"/>
      <c r="AH12085"/>
      <c r="AI12085"/>
      <c r="AJ12085"/>
      <c r="AK12085"/>
      <c r="AL12085"/>
      <c r="AM12085"/>
      <c r="AN12085"/>
      <c r="AO12085"/>
      <c r="AP12085"/>
      <c r="AQ12085"/>
      <c r="AR12085"/>
      <c r="AS12085"/>
      <c r="AT12085"/>
      <c r="AU12085"/>
      <c r="AV12085"/>
      <c r="AW12085"/>
      <c r="AX12085"/>
      <c r="AY12085"/>
      <c r="AZ12085"/>
      <c r="BA12085"/>
      <c r="BB12085"/>
      <c r="BC12085"/>
      <c r="BD12085"/>
    </row>
    <row r="12086" spans="1:56" s="4" customFormat="1" x14ac:dyDescent="0.25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  <c r="P12086"/>
      <c r="Q12086"/>
      <c r="R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  <c r="AE12086"/>
      <c r="AF12086"/>
      <c r="AG12086"/>
      <c r="AH12086"/>
      <c r="AI12086"/>
      <c r="AJ12086"/>
      <c r="AK12086"/>
      <c r="AL12086"/>
      <c r="AM12086"/>
      <c r="AN12086"/>
      <c r="AO12086"/>
      <c r="AP12086"/>
      <c r="AQ12086"/>
      <c r="AR12086"/>
      <c r="AS12086"/>
      <c r="AT12086"/>
      <c r="AU12086"/>
      <c r="AV12086"/>
      <c r="AW12086"/>
      <c r="AX12086"/>
      <c r="AY12086"/>
      <c r="AZ12086"/>
      <c r="BA12086"/>
      <c r="BB12086"/>
      <c r="BC12086"/>
      <c r="BD12086"/>
    </row>
    <row r="12087" spans="1:56" s="4" customFormat="1" x14ac:dyDescent="0.25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  <c r="P12087"/>
      <c r="Q12087"/>
      <c r="R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  <c r="AE12087"/>
      <c r="AF12087"/>
      <c r="AG12087"/>
      <c r="AH12087"/>
      <c r="AI12087"/>
      <c r="AJ12087"/>
      <c r="AK12087"/>
      <c r="AL12087"/>
      <c r="AM12087"/>
      <c r="AN12087"/>
      <c r="AO12087"/>
      <c r="AP12087"/>
      <c r="AQ12087"/>
      <c r="AR12087"/>
      <c r="AS12087"/>
      <c r="AT12087"/>
      <c r="AU12087"/>
      <c r="AV12087"/>
      <c r="AW12087"/>
      <c r="AX12087"/>
      <c r="AY12087"/>
      <c r="AZ12087"/>
      <c r="BA12087"/>
      <c r="BB12087"/>
      <c r="BC12087"/>
      <c r="BD12087"/>
    </row>
    <row r="12088" spans="1:56" s="4" customFormat="1" x14ac:dyDescent="0.25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  <c r="P12088"/>
      <c r="Q12088"/>
      <c r="R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  <c r="AE12088"/>
      <c r="AF12088"/>
      <c r="AG12088"/>
      <c r="AH12088"/>
      <c r="AI12088"/>
      <c r="AJ12088"/>
      <c r="AK12088"/>
      <c r="AL12088"/>
      <c r="AM12088"/>
      <c r="AN12088"/>
      <c r="AO12088"/>
      <c r="AP12088"/>
      <c r="AQ12088"/>
      <c r="AR12088"/>
      <c r="AS12088"/>
      <c r="AT12088"/>
      <c r="AU12088"/>
      <c r="AV12088"/>
      <c r="AW12088"/>
      <c r="AX12088"/>
      <c r="AY12088"/>
      <c r="AZ12088"/>
      <c r="BA12088"/>
      <c r="BB12088"/>
      <c r="BC12088"/>
      <c r="BD12088"/>
    </row>
    <row r="12089" spans="1:56" s="4" customFormat="1" x14ac:dyDescent="0.25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  <c r="P12089"/>
      <c r="Q12089"/>
      <c r="R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  <c r="AE12089"/>
      <c r="AF12089"/>
      <c r="AG12089"/>
      <c r="AH12089"/>
      <c r="AI12089"/>
      <c r="AJ12089"/>
      <c r="AK12089"/>
      <c r="AL12089"/>
      <c r="AM12089"/>
      <c r="AN12089"/>
      <c r="AO12089"/>
      <c r="AP12089"/>
      <c r="AQ12089"/>
      <c r="AR12089"/>
      <c r="AS12089"/>
      <c r="AT12089"/>
      <c r="AU12089"/>
      <c r="AV12089"/>
      <c r="AW12089"/>
      <c r="AX12089"/>
      <c r="AY12089"/>
      <c r="AZ12089"/>
      <c r="BA12089"/>
      <c r="BB12089"/>
      <c r="BC12089"/>
      <c r="BD12089"/>
    </row>
    <row r="12090" spans="1:56" s="4" customFormat="1" x14ac:dyDescent="0.25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  <c r="P12090"/>
      <c r="Q12090"/>
      <c r="R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  <c r="AE12090"/>
      <c r="AF12090"/>
      <c r="AG12090"/>
      <c r="AH12090"/>
      <c r="AI12090"/>
      <c r="AJ12090"/>
      <c r="AK12090"/>
      <c r="AL12090"/>
      <c r="AM12090"/>
      <c r="AN12090"/>
      <c r="AO12090"/>
      <c r="AP12090"/>
      <c r="AQ12090"/>
      <c r="AR12090"/>
      <c r="AS12090"/>
      <c r="AT12090"/>
      <c r="AU12090"/>
      <c r="AV12090"/>
      <c r="AW12090"/>
      <c r="AX12090"/>
      <c r="AY12090"/>
      <c r="AZ12090"/>
      <c r="BA12090"/>
      <c r="BB12090"/>
      <c r="BC12090"/>
      <c r="BD12090"/>
    </row>
    <row r="12091" spans="1:56" s="4" customFormat="1" x14ac:dyDescent="0.25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  <c r="P12091"/>
      <c r="Q12091"/>
      <c r="R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  <c r="AE12091"/>
      <c r="AF12091"/>
      <c r="AG12091"/>
      <c r="AH12091"/>
      <c r="AI12091"/>
      <c r="AJ12091"/>
      <c r="AK12091"/>
      <c r="AL12091"/>
      <c r="AM12091"/>
      <c r="AN12091"/>
      <c r="AO12091"/>
      <c r="AP12091"/>
      <c r="AQ12091"/>
      <c r="AR12091"/>
      <c r="AS12091"/>
      <c r="AT12091"/>
      <c r="AU12091"/>
      <c r="AV12091"/>
      <c r="AW12091"/>
      <c r="AX12091"/>
      <c r="AY12091"/>
      <c r="AZ12091"/>
      <c r="BA12091"/>
      <c r="BB12091"/>
      <c r="BC12091"/>
      <c r="BD12091"/>
    </row>
    <row r="12092" spans="1:56" s="4" customFormat="1" x14ac:dyDescent="0.25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  <c r="P12092"/>
      <c r="Q12092"/>
      <c r="R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  <c r="AE12092"/>
      <c r="AF12092"/>
      <c r="AG12092"/>
      <c r="AH12092"/>
      <c r="AI12092"/>
      <c r="AJ12092"/>
      <c r="AK12092"/>
      <c r="AL12092"/>
      <c r="AM12092"/>
      <c r="AN12092"/>
      <c r="AO12092"/>
      <c r="AP12092"/>
      <c r="AQ12092"/>
      <c r="AR12092"/>
      <c r="AS12092"/>
      <c r="AT12092"/>
      <c r="AU12092"/>
      <c r="AV12092"/>
      <c r="AW12092"/>
      <c r="AX12092"/>
      <c r="AY12092"/>
      <c r="AZ12092"/>
      <c r="BA12092"/>
      <c r="BB12092"/>
      <c r="BC12092"/>
      <c r="BD12092"/>
    </row>
    <row r="12093" spans="1:56" s="4" customFormat="1" x14ac:dyDescent="0.25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  <c r="P12093"/>
      <c r="Q12093"/>
      <c r="R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  <c r="AE12093"/>
      <c r="AF12093"/>
      <c r="AG12093"/>
      <c r="AH12093"/>
      <c r="AI12093"/>
      <c r="AJ12093"/>
      <c r="AK12093"/>
      <c r="AL12093"/>
      <c r="AM12093"/>
      <c r="AN12093"/>
      <c r="AO12093"/>
      <c r="AP12093"/>
      <c r="AQ12093"/>
      <c r="AR12093"/>
      <c r="AS12093"/>
      <c r="AT12093"/>
      <c r="AU12093"/>
      <c r="AV12093"/>
      <c r="AW12093"/>
      <c r="AX12093"/>
      <c r="AY12093"/>
      <c r="AZ12093"/>
      <c r="BA12093"/>
      <c r="BB12093"/>
      <c r="BC12093"/>
      <c r="BD12093"/>
    </row>
    <row r="12094" spans="1:56" s="4" customFormat="1" x14ac:dyDescent="0.25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  <c r="P12094"/>
      <c r="Q12094"/>
      <c r="R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  <c r="AE12094"/>
      <c r="AF12094"/>
      <c r="AG12094"/>
      <c r="AH12094"/>
      <c r="AI12094"/>
      <c r="AJ12094"/>
      <c r="AK12094"/>
      <c r="AL12094"/>
      <c r="AM12094"/>
      <c r="AN12094"/>
      <c r="AO12094"/>
      <c r="AP12094"/>
      <c r="AQ12094"/>
      <c r="AR12094"/>
      <c r="AS12094"/>
      <c r="AT12094"/>
      <c r="AU12094"/>
      <c r="AV12094"/>
      <c r="AW12094"/>
      <c r="AX12094"/>
      <c r="AY12094"/>
      <c r="AZ12094"/>
      <c r="BA12094"/>
      <c r="BB12094"/>
      <c r="BC12094"/>
      <c r="BD12094"/>
    </row>
    <row r="12095" spans="1:56" s="4" customFormat="1" x14ac:dyDescent="0.25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  <c r="P12095"/>
      <c r="Q12095"/>
      <c r="R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  <c r="AE12095"/>
      <c r="AF12095"/>
      <c r="AG12095"/>
      <c r="AH12095"/>
      <c r="AI12095"/>
      <c r="AJ12095"/>
      <c r="AK12095"/>
      <c r="AL12095"/>
      <c r="AM12095"/>
      <c r="AN12095"/>
      <c r="AO12095"/>
      <c r="AP12095"/>
      <c r="AQ12095"/>
      <c r="AR12095"/>
      <c r="AS12095"/>
      <c r="AT12095"/>
      <c r="AU12095"/>
      <c r="AV12095"/>
      <c r="AW12095"/>
      <c r="AX12095"/>
      <c r="AY12095"/>
      <c r="AZ12095"/>
      <c r="BA12095"/>
      <c r="BB12095"/>
      <c r="BC12095"/>
      <c r="BD12095"/>
    </row>
    <row r="12096" spans="1:56" s="4" customFormat="1" x14ac:dyDescent="0.25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  <c r="P12096"/>
      <c r="Q12096"/>
      <c r="R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  <c r="AE12096"/>
      <c r="AF12096"/>
      <c r="AG12096"/>
      <c r="AH12096"/>
      <c r="AI12096"/>
      <c r="AJ12096"/>
      <c r="AK12096"/>
      <c r="AL12096"/>
      <c r="AM12096"/>
      <c r="AN12096"/>
      <c r="AO12096"/>
      <c r="AP12096"/>
      <c r="AQ12096"/>
      <c r="AR12096"/>
      <c r="AS12096"/>
      <c r="AT12096"/>
      <c r="AU12096"/>
      <c r="AV12096"/>
      <c r="AW12096"/>
      <c r="AX12096"/>
      <c r="AY12096"/>
      <c r="AZ12096"/>
      <c r="BA12096"/>
      <c r="BB12096"/>
      <c r="BC12096"/>
      <c r="BD12096"/>
    </row>
    <row r="12097" spans="1:56" s="4" customFormat="1" x14ac:dyDescent="0.25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  <c r="P12097"/>
      <c r="Q12097"/>
      <c r="R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  <c r="AE12097"/>
      <c r="AF12097"/>
      <c r="AG12097"/>
      <c r="AH12097"/>
      <c r="AI12097"/>
      <c r="AJ12097"/>
      <c r="AK12097"/>
      <c r="AL12097"/>
      <c r="AM12097"/>
      <c r="AN12097"/>
      <c r="AO12097"/>
      <c r="AP12097"/>
      <c r="AQ12097"/>
      <c r="AR12097"/>
      <c r="AS12097"/>
      <c r="AT12097"/>
      <c r="AU12097"/>
      <c r="AV12097"/>
      <c r="AW12097"/>
      <c r="AX12097"/>
      <c r="AY12097"/>
      <c r="AZ12097"/>
      <c r="BA12097"/>
      <c r="BB12097"/>
      <c r="BC12097"/>
      <c r="BD12097"/>
    </row>
    <row r="12098" spans="1:56" s="4" customFormat="1" x14ac:dyDescent="0.25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  <c r="P12098"/>
      <c r="Q12098"/>
      <c r="R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  <c r="AE12098"/>
      <c r="AF12098"/>
      <c r="AG12098"/>
      <c r="AH12098"/>
      <c r="AI12098"/>
      <c r="AJ12098"/>
      <c r="AK12098"/>
      <c r="AL12098"/>
      <c r="AM12098"/>
      <c r="AN12098"/>
      <c r="AO12098"/>
      <c r="AP12098"/>
      <c r="AQ12098"/>
      <c r="AR12098"/>
      <c r="AS12098"/>
      <c r="AT12098"/>
      <c r="AU12098"/>
      <c r="AV12098"/>
      <c r="AW12098"/>
      <c r="AX12098"/>
      <c r="AY12098"/>
      <c r="AZ12098"/>
      <c r="BA12098"/>
      <c r="BB12098"/>
      <c r="BC12098"/>
      <c r="BD12098"/>
    </row>
    <row r="12099" spans="1:56" s="4" customFormat="1" x14ac:dyDescent="0.25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  <c r="P12099"/>
      <c r="Q12099"/>
      <c r="R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  <c r="AE12099"/>
      <c r="AF12099"/>
      <c r="AG12099"/>
      <c r="AH12099"/>
      <c r="AI12099"/>
      <c r="AJ12099"/>
      <c r="AK12099"/>
      <c r="AL12099"/>
      <c r="AM12099"/>
      <c r="AN12099"/>
      <c r="AO12099"/>
      <c r="AP12099"/>
      <c r="AQ12099"/>
      <c r="AR12099"/>
      <c r="AS12099"/>
      <c r="AT12099"/>
      <c r="AU12099"/>
      <c r="AV12099"/>
      <c r="AW12099"/>
      <c r="AX12099"/>
      <c r="AY12099"/>
      <c r="AZ12099"/>
      <c r="BA12099"/>
      <c r="BB12099"/>
      <c r="BC12099"/>
      <c r="BD12099"/>
    </row>
    <row r="12100" spans="1:56" s="4" customFormat="1" x14ac:dyDescent="0.25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  <c r="P12100"/>
      <c r="Q12100"/>
      <c r="R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  <c r="AE12100"/>
      <c r="AF12100"/>
      <c r="AG12100"/>
      <c r="AH12100"/>
      <c r="AI12100"/>
      <c r="AJ12100"/>
      <c r="AK12100"/>
      <c r="AL12100"/>
      <c r="AM12100"/>
      <c r="AN12100"/>
      <c r="AO12100"/>
      <c r="AP12100"/>
      <c r="AQ12100"/>
      <c r="AR12100"/>
      <c r="AS12100"/>
      <c r="AT12100"/>
      <c r="AU12100"/>
      <c r="AV12100"/>
      <c r="AW12100"/>
      <c r="AX12100"/>
      <c r="AY12100"/>
      <c r="AZ12100"/>
      <c r="BA12100"/>
      <c r="BB12100"/>
      <c r="BC12100"/>
      <c r="BD12100"/>
    </row>
    <row r="12101" spans="1:56" s="4" customFormat="1" x14ac:dyDescent="0.25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  <c r="P12101"/>
      <c r="Q12101"/>
      <c r="R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  <c r="AE12101"/>
      <c r="AF12101"/>
      <c r="AG12101"/>
      <c r="AH12101"/>
      <c r="AI12101"/>
      <c r="AJ12101"/>
      <c r="AK12101"/>
      <c r="AL12101"/>
      <c r="AM12101"/>
      <c r="AN12101"/>
      <c r="AO12101"/>
      <c r="AP12101"/>
      <c r="AQ12101"/>
      <c r="AR12101"/>
      <c r="AS12101"/>
      <c r="AT12101"/>
      <c r="AU12101"/>
      <c r="AV12101"/>
      <c r="AW12101"/>
      <c r="AX12101"/>
      <c r="AY12101"/>
      <c r="AZ12101"/>
      <c r="BA12101"/>
      <c r="BB12101"/>
      <c r="BC12101"/>
      <c r="BD12101"/>
    </row>
    <row r="12102" spans="1:56" s="4" customFormat="1" x14ac:dyDescent="0.25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  <c r="P12102"/>
      <c r="Q12102"/>
      <c r="R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  <c r="AE12102"/>
      <c r="AF12102"/>
      <c r="AG12102"/>
      <c r="AH12102"/>
      <c r="AI12102"/>
      <c r="AJ12102"/>
      <c r="AK12102"/>
      <c r="AL12102"/>
      <c r="AM12102"/>
      <c r="AN12102"/>
      <c r="AO12102"/>
      <c r="AP12102"/>
      <c r="AQ12102"/>
      <c r="AR12102"/>
      <c r="AS12102"/>
      <c r="AT12102"/>
      <c r="AU12102"/>
      <c r="AV12102"/>
      <c r="AW12102"/>
      <c r="AX12102"/>
      <c r="AY12102"/>
      <c r="AZ12102"/>
      <c r="BA12102"/>
      <c r="BB12102"/>
      <c r="BC12102"/>
      <c r="BD12102"/>
    </row>
    <row r="12103" spans="1:56" s="4" customFormat="1" x14ac:dyDescent="0.25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  <c r="P12103"/>
      <c r="Q12103"/>
      <c r="R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  <c r="AE12103"/>
      <c r="AF12103"/>
      <c r="AG12103"/>
      <c r="AH12103"/>
      <c r="AI12103"/>
      <c r="AJ12103"/>
      <c r="AK12103"/>
      <c r="AL12103"/>
      <c r="AM12103"/>
      <c r="AN12103"/>
      <c r="AO12103"/>
      <c r="AP12103"/>
      <c r="AQ12103"/>
      <c r="AR12103"/>
      <c r="AS12103"/>
      <c r="AT12103"/>
      <c r="AU12103"/>
      <c r="AV12103"/>
      <c r="AW12103"/>
      <c r="AX12103"/>
      <c r="AY12103"/>
      <c r="AZ12103"/>
      <c r="BA12103"/>
      <c r="BB12103"/>
      <c r="BC12103"/>
      <c r="BD12103"/>
    </row>
    <row r="12104" spans="1:56" s="4" customFormat="1" x14ac:dyDescent="0.25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  <c r="P12104"/>
      <c r="Q12104"/>
      <c r="R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  <c r="AE12104"/>
      <c r="AF12104"/>
      <c r="AG12104"/>
      <c r="AH12104"/>
      <c r="AI12104"/>
      <c r="AJ12104"/>
      <c r="AK12104"/>
      <c r="AL12104"/>
      <c r="AM12104"/>
      <c r="AN12104"/>
      <c r="AO12104"/>
      <c r="AP12104"/>
      <c r="AQ12104"/>
      <c r="AR12104"/>
      <c r="AS12104"/>
      <c r="AT12104"/>
      <c r="AU12104"/>
      <c r="AV12104"/>
      <c r="AW12104"/>
      <c r="AX12104"/>
      <c r="AY12104"/>
      <c r="AZ12104"/>
      <c r="BA12104"/>
      <c r="BB12104"/>
      <c r="BC12104"/>
      <c r="BD12104"/>
    </row>
    <row r="12105" spans="1:56" s="4" customFormat="1" x14ac:dyDescent="0.25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  <c r="P12105"/>
      <c r="Q12105"/>
      <c r="R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  <c r="AE12105"/>
      <c r="AF12105"/>
      <c r="AG12105"/>
      <c r="AH12105"/>
      <c r="AI12105"/>
      <c r="AJ12105"/>
      <c r="AK12105"/>
      <c r="AL12105"/>
      <c r="AM12105"/>
      <c r="AN12105"/>
      <c r="AO12105"/>
      <c r="AP12105"/>
      <c r="AQ12105"/>
      <c r="AR12105"/>
      <c r="AS12105"/>
      <c r="AT12105"/>
      <c r="AU12105"/>
      <c r="AV12105"/>
      <c r="AW12105"/>
      <c r="AX12105"/>
      <c r="AY12105"/>
      <c r="AZ12105"/>
      <c r="BA12105"/>
      <c r="BB12105"/>
      <c r="BC12105"/>
      <c r="BD12105"/>
    </row>
    <row r="12106" spans="1:56" s="4" customFormat="1" x14ac:dyDescent="0.25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  <c r="AE12106"/>
      <c r="AF12106"/>
      <c r="AG12106"/>
      <c r="AH12106"/>
      <c r="AI12106"/>
      <c r="AJ12106"/>
      <c r="AK12106"/>
      <c r="AL12106"/>
      <c r="AM12106"/>
      <c r="AN12106"/>
      <c r="AO12106"/>
      <c r="AP12106"/>
      <c r="AQ12106"/>
      <c r="AR12106"/>
      <c r="AS12106"/>
      <c r="AT12106"/>
      <c r="AU12106"/>
      <c r="AV12106"/>
      <c r="AW12106"/>
      <c r="AX12106"/>
      <c r="AY12106"/>
      <c r="AZ12106"/>
      <c r="BA12106"/>
      <c r="BB12106"/>
      <c r="BC12106"/>
      <c r="BD12106"/>
    </row>
    <row r="12107" spans="1:56" s="4" customFormat="1" x14ac:dyDescent="0.25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  <c r="AE12107"/>
      <c r="AF12107"/>
      <c r="AG12107"/>
      <c r="AH12107"/>
      <c r="AI12107"/>
      <c r="AJ12107"/>
      <c r="AK12107"/>
      <c r="AL12107"/>
      <c r="AM12107"/>
      <c r="AN12107"/>
      <c r="AO12107"/>
      <c r="AP12107"/>
      <c r="AQ12107"/>
      <c r="AR12107"/>
      <c r="AS12107"/>
      <c r="AT12107"/>
      <c r="AU12107"/>
      <c r="AV12107"/>
      <c r="AW12107"/>
      <c r="AX12107"/>
      <c r="AY12107"/>
      <c r="AZ12107"/>
      <c r="BA12107"/>
      <c r="BB12107"/>
      <c r="BC12107"/>
      <c r="BD12107"/>
    </row>
    <row r="12108" spans="1:56" s="4" customFormat="1" x14ac:dyDescent="0.25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  <c r="AE12108"/>
      <c r="AF12108"/>
      <c r="AG12108"/>
      <c r="AH12108"/>
      <c r="AI12108"/>
      <c r="AJ12108"/>
      <c r="AK12108"/>
      <c r="AL12108"/>
      <c r="AM12108"/>
      <c r="AN12108"/>
      <c r="AO12108"/>
      <c r="AP12108"/>
      <c r="AQ12108"/>
      <c r="AR12108"/>
      <c r="AS12108"/>
      <c r="AT12108"/>
      <c r="AU12108"/>
      <c r="AV12108"/>
      <c r="AW12108"/>
      <c r="AX12108"/>
      <c r="AY12108"/>
      <c r="AZ12108"/>
      <c r="BA12108"/>
      <c r="BB12108"/>
      <c r="BC12108"/>
      <c r="BD12108"/>
    </row>
    <row r="12109" spans="1:56" s="4" customFormat="1" x14ac:dyDescent="0.25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  <c r="AE12109"/>
      <c r="AF12109"/>
      <c r="AG12109"/>
      <c r="AH12109"/>
      <c r="AI12109"/>
      <c r="AJ12109"/>
      <c r="AK12109"/>
      <c r="AL12109"/>
      <c r="AM12109"/>
      <c r="AN12109"/>
      <c r="AO12109"/>
      <c r="AP12109"/>
      <c r="AQ12109"/>
      <c r="AR12109"/>
      <c r="AS12109"/>
      <c r="AT12109"/>
      <c r="AU12109"/>
      <c r="AV12109"/>
      <c r="AW12109"/>
      <c r="AX12109"/>
      <c r="AY12109"/>
      <c r="AZ12109"/>
      <c r="BA12109"/>
      <c r="BB12109"/>
      <c r="BC12109"/>
      <c r="BD12109"/>
    </row>
    <row r="12110" spans="1:56" s="4" customFormat="1" x14ac:dyDescent="0.25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  <c r="AE12110"/>
      <c r="AF12110"/>
      <c r="AG12110"/>
      <c r="AH12110"/>
      <c r="AI12110"/>
      <c r="AJ12110"/>
      <c r="AK12110"/>
      <c r="AL12110"/>
      <c r="AM12110"/>
      <c r="AN12110"/>
      <c r="AO12110"/>
      <c r="AP12110"/>
      <c r="AQ12110"/>
      <c r="AR12110"/>
      <c r="AS12110"/>
      <c r="AT12110"/>
      <c r="AU12110"/>
      <c r="AV12110"/>
      <c r="AW12110"/>
      <c r="AX12110"/>
      <c r="AY12110"/>
      <c r="AZ12110"/>
      <c r="BA12110"/>
      <c r="BB12110"/>
      <c r="BC12110"/>
      <c r="BD12110"/>
    </row>
    <row r="12111" spans="1:56" s="4" customFormat="1" x14ac:dyDescent="0.25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  <c r="AE12111"/>
      <c r="AF12111"/>
      <c r="AG12111"/>
      <c r="AH12111"/>
      <c r="AI12111"/>
      <c r="AJ12111"/>
      <c r="AK12111"/>
      <c r="AL12111"/>
      <c r="AM12111"/>
      <c r="AN12111"/>
      <c r="AO12111"/>
      <c r="AP12111"/>
      <c r="AQ12111"/>
      <c r="AR12111"/>
      <c r="AS12111"/>
      <c r="AT12111"/>
      <c r="AU12111"/>
      <c r="AV12111"/>
      <c r="AW12111"/>
      <c r="AX12111"/>
      <c r="AY12111"/>
      <c r="AZ12111"/>
      <c r="BA12111"/>
      <c r="BB12111"/>
      <c r="BC12111"/>
      <c r="BD12111"/>
    </row>
    <row r="12112" spans="1:56" s="4" customFormat="1" x14ac:dyDescent="0.25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  <c r="AE12112"/>
      <c r="AF12112"/>
      <c r="AG12112"/>
      <c r="AH12112"/>
      <c r="AI12112"/>
      <c r="AJ12112"/>
      <c r="AK12112"/>
      <c r="AL12112"/>
      <c r="AM12112"/>
      <c r="AN12112"/>
      <c r="AO12112"/>
      <c r="AP12112"/>
      <c r="AQ12112"/>
      <c r="AR12112"/>
      <c r="AS12112"/>
      <c r="AT12112"/>
      <c r="AU12112"/>
      <c r="AV12112"/>
      <c r="AW12112"/>
      <c r="AX12112"/>
      <c r="AY12112"/>
      <c r="AZ12112"/>
      <c r="BA12112"/>
      <c r="BB12112"/>
      <c r="BC12112"/>
      <c r="BD12112"/>
    </row>
    <row r="12113" spans="1:56" s="4" customFormat="1" x14ac:dyDescent="0.25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  <c r="AE12113"/>
      <c r="AF12113"/>
      <c r="AG12113"/>
      <c r="AH12113"/>
      <c r="AI12113"/>
      <c r="AJ12113"/>
      <c r="AK12113"/>
      <c r="AL12113"/>
      <c r="AM12113"/>
      <c r="AN12113"/>
      <c r="AO12113"/>
      <c r="AP12113"/>
      <c r="AQ12113"/>
      <c r="AR12113"/>
      <c r="AS12113"/>
      <c r="AT12113"/>
      <c r="AU12113"/>
      <c r="AV12113"/>
      <c r="AW12113"/>
      <c r="AX12113"/>
      <c r="AY12113"/>
      <c r="AZ12113"/>
      <c r="BA12113"/>
      <c r="BB12113"/>
      <c r="BC12113"/>
      <c r="BD12113"/>
    </row>
    <row r="12114" spans="1:56" s="4" customFormat="1" x14ac:dyDescent="0.25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  <c r="AE12114"/>
      <c r="AF12114"/>
      <c r="AG12114"/>
      <c r="AH12114"/>
      <c r="AI12114"/>
      <c r="AJ12114"/>
      <c r="AK12114"/>
      <c r="AL12114"/>
      <c r="AM12114"/>
      <c r="AN12114"/>
      <c r="AO12114"/>
      <c r="AP12114"/>
      <c r="AQ12114"/>
      <c r="AR12114"/>
      <c r="AS12114"/>
      <c r="AT12114"/>
      <c r="AU12114"/>
      <c r="AV12114"/>
      <c r="AW12114"/>
      <c r="AX12114"/>
      <c r="AY12114"/>
      <c r="AZ12114"/>
      <c r="BA12114"/>
      <c r="BB12114"/>
      <c r="BC12114"/>
      <c r="BD12114"/>
    </row>
    <row r="12115" spans="1:56" s="4" customFormat="1" x14ac:dyDescent="0.25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  <c r="AE12115"/>
      <c r="AF12115"/>
      <c r="AG12115"/>
      <c r="AH12115"/>
      <c r="AI12115"/>
      <c r="AJ12115"/>
      <c r="AK12115"/>
      <c r="AL12115"/>
      <c r="AM12115"/>
      <c r="AN12115"/>
      <c r="AO12115"/>
      <c r="AP12115"/>
      <c r="AQ12115"/>
      <c r="AR12115"/>
      <c r="AS12115"/>
      <c r="AT12115"/>
      <c r="AU12115"/>
      <c r="AV12115"/>
      <c r="AW12115"/>
      <c r="AX12115"/>
      <c r="AY12115"/>
      <c r="AZ12115"/>
      <c r="BA12115"/>
      <c r="BB12115"/>
      <c r="BC12115"/>
      <c r="BD12115"/>
    </row>
    <row r="12116" spans="1:56" s="4" customFormat="1" x14ac:dyDescent="0.25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  <c r="AE12116"/>
      <c r="AF12116"/>
      <c r="AG12116"/>
      <c r="AH12116"/>
      <c r="AI12116"/>
      <c r="AJ12116"/>
      <c r="AK12116"/>
      <c r="AL12116"/>
      <c r="AM12116"/>
      <c r="AN12116"/>
      <c r="AO12116"/>
      <c r="AP12116"/>
      <c r="AQ12116"/>
      <c r="AR12116"/>
      <c r="AS12116"/>
      <c r="AT12116"/>
      <c r="AU12116"/>
      <c r="AV12116"/>
      <c r="AW12116"/>
      <c r="AX12116"/>
      <c r="AY12116"/>
      <c r="AZ12116"/>
      <c r="BA12116"/>
      <c r="BB12116"/>
      <c r="BC12116"/>
      <c r="BD12116"/>
    </row>
    <row r="12117" spans="1:56" s="4" customFormat="1" x14ac:dyDescent="0.25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  <c r="AE12117"/>
      <c r="AF12117"/>
      <c r="AG12117"/>
      <c r="AH12117"/>
      <c r="AI12117"/>
      <c r="AJ12117"/>
      <c r="AK12117"/>
      <c r="AL12117"/>
      <c r="AM12117"/>
      <c r="AN12117"/>
      <c r="AO12117"/>
      <c r="AP12117"/>
      <c r="AQ12117"/>
      <c r="AR12117"/>
      <c r="AS12117"/>
      <c r="AT12117"/>
      <c r="AU12117"/>
      <c r="AV12117"/>
      <c r="AW12117"/>
      <c r="AX12117"/>
      <c r="AY12117"/>
      <c r="AZ12117"/>
      <c r="BA12117"/>
      <c r="BB12117"/>
      <c r="BC12117"/>
      <c r="BD12117"/>
    </row>
    <row r="12118" spans="1:56" s="4" customFormat="1" x14ac:dyDescent="0.25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  <c r="AE12118"/>
      <c r="AF12118"/>
      <c r="AG12118"/>
      <c r="AH12118"/>
      <c r="AI12118"/>
      <c r="AJ12118"/>
      <c r="AK12118"/>
      <c r="AL12118"/>
      <c r="AM12118"/>
      <c r="AN12118"/>
      <c r="AO12118"/>
      <c r="AP12118"/>
      <c r="AQ12118"/>
      <c r="AR12118"/>
      <c r="AS12118"/>
      <c r="AT12118"/>
      <c r="AU12118"/>
      <c r="AV12118"/>
      <c r="AW12118"/>
      <c r="AX12118"/>
      <c r="AY12118"/>
      <c r="AZ12118"/>
      <c r="BA12118"/>
      <c r="BB12118"/>
      <c r="BC12118"/>
      <c r="BD12118"/>
    </row>
    <row r="12119" spans="1:56" s="4" customFormat="1" x14ac:dyDescent="0.25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  <c r="AE12119"/>
      <c r="AF12119"/>
      <c r="AG12119"/>
      <c r="AH12119"/>
      <c r="AI12119"/>
      <c r="AJ12119"/>
      <c r="AK12119"/>
      <c r="AL12119"/>
      <c r="AM12119"/>
      <c r="AN12119"/>
      <c r="AO12119"/>
      <c r="AP12119"/>
      <c r="AQ12119"/>
      <c r="AR12119"/>
      <c r="AS12119"/>
      <c r="AT12119"/>
      <c r="AU12119"/>
      <c r="AV12119"/>
      <c r="AW12119"/>
      <c r="AX12119"/>
      <c r="AY12119"/>
      <c r="AZ12119"/>
      <c r="BA12119"/>
      <c r="BB12119"/>
      <c r="BC12119"/>
      <c r="BD12119"/>
    </row>
    <row r="12120" spans="1:56" s="4" customFormat="1" x14ac:dyDescent="0.25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  <c r="AE12120"/>
      <c r="AF12120"/>
      <c r="AG12120"/>
      <c r="AH12120"/>
      <c r="AI12120"/>
      <c r="AJ12120"/>
      <c r="AK12120"/>
      <c r="AL12120"/>
      <c r="AM12120"/>
      <c r="AN12120"/>
      <c r="AO12120"/>
      <c r="AP12120"/>
      <c r="AQ12120"/>
      <c r="AR12120"/>
      <c r="AS12120"/>
      <c r="AT12120"/>
      <c r="AU12120"/>
      <c r="AV12120"/>
      <c r="AW12120"/>
      <c r="AX12120"/>
      <c r="AY12120"/>
      <c r="AZ12120"/>
      <c r="BA12120"/>
      <c r="BB12120"/>
      <c r="BC12120"/>
      <c r="BD12120"/>
    </row>
    <row r="12121" spans="1:56" s="4" customFormat="1" x14ac:dyDescent="0.25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  <c r="AE12121"/>
      <c r="AF12121"/>
      <c r="AG12121"/>
      <c r="AH12121"/>
      <c r="AI12121"/>
      <c r="AJ12121"/>
      <c r="AK12121"/>
      <c r="AL12121"/>
      <c r="AM12121"/>
      <c r="AN12121"/>
      <c r="AO12121"/>
      <c r="AP12121"/>
      <c r="AQ12121"/>
      <c r="AR12121"/>
      <c r="AS12121"/>
      <c r="AT12121"/>
      <c r="AU12121"/>
      <c r="AV12121"/>
      <c r="AW12121"/>
      <c r="AX12121"/>
      <c r="AY12121"/>
      <c r="AZ12121"/>
      <c r="BA12121"/>
      <c r="BB12121"/>
      <c r="BC12121"/>
      <c r="BD12121"/>
    </row>
    <row r="12122" spans="1:56" s="4" customFormat="1" x14ac:dyDescent="0.25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  <c r="AE12122"/>
      <c r="AF12122"/>
      <c r="AG12122"/>
      <c r="AH12122"/>
      <c r="AI12122"/>
      <c r="AJ12122"/>
      <c r="AK12122"/>
      <c r="AL12122"/>
      <c r="AM12122"/>
      <c r="AN12122"/>
      <c r="AO12122"/>
      <c r="AP12122"/>
      <c r="AQ12122"/>
      <c r="AR12122"/>
      <c r="AS12122"/>
      <c r="AT12122"/>
      <c r="AU12122"/>
      <c r="AV12122"/>
      <c r="AW12122"/>
      <c r="AX12122"/>
      <c r="AY12122"/>
      <c r="AZ12122"/>
      <c r="BA12122"/>
      <c r="BB12122"/>
      <c r="BC12122"/>
      <c r="BD12122"/>
    </row>
    <row r="12123" spans="1:56" s="4" customFormat="1" x14ac:dyDescent="0.25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  <c r="AE12123"/>
      <c r="AF12123"/>
      <c r="AG12123"/>
      <c r="AH12123"/>
      <c r="AI12123"/>
      <c r="AJ12123"/>
      <c r="AK12123"/>
      <c r="AL12123"/>
      <c r="AM12123"/>
      <c r="AN12123"/>
      <c r="AO12123"/>
      <c r="AP12123"/>
      <c r="AQ12123"/>
      <c r="AR12123"/>
      <c r="AS12123"/>
      <c r="AT12123"/>
      <c r="AU12123"/>
      <c r="AV12123"/>
      <c r="AW12123"/>
      <c r="AX12123"/>
      <c r="AY12123"/>
      <c r="AZ12123"/>
      <c r="BA12123"/>
      <c r="BB12123"/>
      <c r="BC12123"/>
      <c r="BD12123"/>
    </row>
    <row r="12124" spans="1:56" s="4" customFormat="1" x14ac:dyDescent="0.25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  <c r="AE12124"/>
      <c r="AF12124"/>
      <c r="AG12124"/>
      <c r="AH12124"/>
      <c r="AI12124"/>
      <c r="AJ12124"/>
      <c r="AK12124"/>
      <c r="AL12124"/>
      <c r="AM12124"/>
      <c r="AN12124"/>
      <c r="AO12124"/>
      <c r="AP12124"/>
      <c r="AQ12124"/>
      <c r="AR12124"/>
      <c r="AS12124"/>
      <c r="AT12124"/>
      <c r="AU12124"/>
      <c r="AV12124"/>
      <c r="AW12124"/>
      <c r="AX12124"/>
      <c r="AY12124"/>
      <c r="AZ12124"/>
      <c r="BA12124"/>
      <c r="BB12124"/>
      <c r="BC12124"/>
      <c r="BD12124"/>
    </row>
    <row r="12125" spans="1:56" s="4" customFormat="1" x14ac:dyDescent="0.25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  <c r="AE12125"/>
      <c r="AF12125"/>
      <c r="AG12125"/>
      <c r="AH12125"/>
      <c r="AI12125"/>
      <c r="AJ12125"/>
      <c r="AK12125"/>
      <c r="AL12125"/>
      <c r="AM12125"/>
      <c r="AN12125"/>
      <c r="AO12125"/>
      <c r="AP12125"/>
      <c r="AQ12125"/>
      <c r="AR12125"/>
      <c r="AS12125"/>
      <c r="AT12125"/>
      <c r="AU12125"/>
      <c r="AV12125"/>
      <c r="AW12125"/>
      <c r="AX12125"/>
      <c r="AY12125"/>
      <c r="AZ12125"/>
      <c r="BA12125"/>
      <c r="BB12125"/>
      <c r="BC12125"/>
      <c r="BD12125"/>
    </row>
    <row r="12126" spans="1:56" s="4" customFormat="1" x14ac:dyDescent="0.25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  <c r="AE12126"/>
      <c r="AF12126"/>
      <c r="AG12126"/>
      <c r="AH12126"/>
      <c r="AI12126"/>
      <c r="AJ12126"/>
      <c r="AK12126"/>
      <c r="AL12126"/>
      <c r="AM12126"/>
      <c r="AN12126"/>
      <c r="AO12126"/>
      <c r="AP12126"/>
      <c r="AQ12126"/>
      <c r="AR12126"/>
      <c r="AS12126"/>
      <c r="AT12126"/>
      <c r="AU12126"/>
      <c r="AV12126"/>
      <c r="AW12126"/>
      <c r="AX12126"/>
      <c r="AY12126"/>
      <c r="AZ12126"/>
      <c r="BA12126"/>
      <c r="BB12126"/>
      <c r="BC12126"/>
      <c r="BD12126"/>
    </row>
    <row r="12127" spans="1:56" s="4" customFormat="1" x14ac:dyDescent="0.25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  <c r="AE12127"/>
      <c r="AF12127"/>
      <c r="AG12127"/>
      <c r="AH12127"/>
      <c r="AI12127"/>
      <c r="AJ12127"/>
      <c r="AK12127"/>
      <c r="AL12127"/>
      <c r="AM12127"/>
      <c r="AN12127"/>
      <c r="AO12127"/>
      <c r="AP12127"/>
      <c r="AQ12127"/>
      <c r="AR12127"/>
      <c r="AS12127"/>
      <c r="AT12127"/>
      <c r="AU12127"/>
      <c r="AV12127"/>
      <c r="AW12127"/>
      <c r="AX12127"/>
      <c r="AY12127"/>
      <c r="AZ12127"/>
      <c r="BA12127"/>
      <c r="BB12127"/>
      <c r="BC12127"/>
      <c r="BD12127"/>
    </row>
    <row r="12128" spans="1:56" s="4" customFormat="1" x14ac:dyDescent="0.25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  <c r="AE12128"/>
      <c r="AF12128"/>
      <c r="AG12128"/>
      <c r="AH12128"/>
      <c r="AI12128"/>
      <c r="AJ12128"/>
      <c r="AK12128"/>
      <c r="AL12128"/>
      <c r="AM12128"/>
      <c r="AN12128"/>
      <c r="AO12128"/>
      <c r="AP12128"/>
      <c r="AQ12128"/>
      <c r="AR12128"/>
      <c r="AS12128"/>
      <c r="AT12128"/>
      <c r="AU12128"/>
      <c r="AV12128"/>
      <c r="AW12128"/>
      <c r="AX12128"/>
      <c r="AY12128"/>
      <c r="AZ12128"/>
      <c r="BA12128"/>
      <c r="BB12128"/>
      <c r="BC12128"/>
      <c r="BD12128"/>
    </row>
    <row r="12129" spans="1:56" s="4" customFormat="1" x14ac:dyDescent="0.25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  <c r="AE12129"/>
      <c r="AF12129"/>
      <c r="AG12129"/>
      <c r="AH12129"/>
      <c r="AI12129"/>
      <c r="AJ12129"/>
      <c r="AK12129"/>
      <c r="AL12129"/>
      <c r="AM12129"/>
      <c r="AN12129"/>
      <c r="AO12129"/>
      <c r="AP12129"/>
      <c r="AQ12129"/>
      <c r="AR12129"/>
      <c r="AS12129"/>
      <c r="AT12129"/>
      <c r="AU12129"/>
      <c r="AV12129"/>
      <c r="AW12129"/>
      <c r="AX12129"/>
      <c r="AY12129"/>
      <c r="AZ12129"/>
      <c r="BA12129"/>
      <c r="BB12129"/>
      <c r="BC12129"/>
      <c r="BD12129"/>
    </row>
    <row r="12130" spans="1:56" s="4" customFormat="1" x14ac:dyDescent="0.25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  <c r="AE12130"/>
      <c r="AF12130"/>
      <c r="AG12130"/>
      <c r="AH12130"/>
      <c r="AI12130"/>
      <c r="AJ12130"/>
      <c r="AK12130"/>
      <c r="AL12130"/>
      <c r="AM12130"/>
      <c r="AN12130"/>
      <c r="AO12130"/>
      <c r="AP12130"/>
      <c r="AQ12130"/>
      <c r="AR12130"/>
      <c r="AS12130"/>
      <c r="AT12130"/>
      <c r="AU12130"/>
      <c r="AV12130"/>
      <c r="AW12130"/>
      <c r="AX12130"/>
      <c r="AY12130"/>
      <c r="AZ12130"/>
      <c r="BA12130"/>
      <c r="BB12130"/>
      <c r="BC12130"/>
      <c r="BD12130"/>
    </row>
    <row r="12131" spans="1:56" s="4" customFormat="1" x14ac:dyDescent="0.25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  <c r="AE12131"/>
      <c r="AF12131"/>
      <c r="AG12131"/>
      <c r="AH12131"/>
      <c r="AI12131"/>
      <c r="AJ12131"/>
      <c r="AK12131"/>
      <c r="AL12131"/>
      <c r="AM12131"/>
      <c r="AN12131"/>
      <c r="AO12131"/>
      <c r="AP12131"/>
      <c r="AQ12131"/>
      <c r="AR12131"/>
      <c r="AS12131"/>
      <c r="AT12131"/>
      <c r="AU12131"/>
      <c r="AV12131"/>
      <c r="AW12131"/>
      <c r="AX12131"/>
      <c r="AY12131"/>
      <c r="AZ12131"/>
      <c r="BA12131"/>
      <c r="BB12131"/>
      <c r="BC12131"/>
      <c r="BD12131"/>
    </row>
    <row r="12132" spans="1:56" s="4" customFormat="1" x14ac:dyDescent="0.25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  <c r="AE12132"/>
      <c r="AF12132"/>
      <c r="AG12132"/>
      <c r="AH12132"/>
      <c r="AI12132"/>
      <c r="AJ12132"/>
      <c r="AK12132"/>
      <c r="AL12132"/>
      <c r="AM12132"/>
      <c r="AN12132"/>
      <c r="AO12132"/>
      <c r="AP12132"/>
      <c r="AQ12132"/>
      <c r="AR12132"/>
      <c r="AS12132"/>
      <c r="AT12132"/>
      <c r="AU12132"/>
      <c r="AV12132"/>
      <c r="AW12132"/>
      <c r="AX12132"/>
      <c r="AY12132"/>
      <c r="AZ12132"/>
      <c r="BA12132"/>
      <c r="BB12132"/>
      <c r="BC12132"/>
      <c r="BD12132"/>
    </row>
    <row r="12133" spans="1:56" s="4" customFormat="1" x14ac:dyDescent="0.25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  <c r="AE12133"/>
      <c r="AF12133"/>
      <c r="AG12133"/>
      <c r="AH12133"/>
      <c r="AI12133"/>
      <c r="AJ12133"/>
      <c r="AK12133"/>
      <c r="AL12133"/>
      <c r="AM12133"/>
      <c r="AN12133"/>
      <c r="AO12133"/>
      <c r="AP12133"/>
      <c r="AQ12133"/>
      <c r="AR12133"/>
      <c r="AS12133"/>
      <c r="AT12133"/>
      <c r="AU12133"/>
      <c r="AV12133"/>
      <c r="AW12133"/>
      <c r="AX12133"/>
      <c r="AY12133"/>
      <c r="AZ12133"/>
      <c r="BA12133"/>
      <c r="BB12133"/>
      <c r="BC12133"/>
      <c r="BD12133"/>
    </row>
    <row r="12134" spans="1:56" s="4" customFormat="1" x14ac:dyDescent="0.25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  <c r="AE12134"/>
      <c r="AF12134"/>
      <c r="AG12134"/>
      <c r="AH12134"/>
      <c r="AI12134"/>
      <c r="AJ12134"/>
      <c r="AK12134"/>
      <c r="AL12134"/>
      <c r="AM12134"/>
      <c r="AN12134"/>
      <c r="AO12134"/>
      <c r="AP12134"/>
      <c r="AQ12134"/>
      <c r="AR12134"/>
      <c r="AS12134"/>
      <c r="AT12134"/>
      <c r="AU12134"/>
      <c r="AV12134"/>
      <c r="AW12134"/>
      <c r="AX12134"/>
      <c r="AY12134"/>
      <c r="AZ12134"/>
      <c r="BA12134"/>
      <c r="BB12134"/>
      <c r="BC12134"/>
      <c r="BD12134"/>
    </row>
    <row r="12135" spans="1:56" s="4" customFormat="1" x14ac:dyDescent="0.25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  <c r="AE12135"/>
      <c r="AF12135"/>
      <c r="AG12135"/>
      <c r="AH12135"/>
      <c r="AI12135"/>
      <c r="AJ12135"/>
      <c r="AK12135"/>
      <c r="AL12135"/>
      <c r="AM12135"/>
      <c r="AN12135"/>
      <c r="AO12135"/>
      <c r="AP12135"/>
      <c r="AQ12135"/>
      <c r="AR12135"/>
      <c r="AS12135"/>
      <c r="AT12135"/>
      <c r="AU12135"/>
      <c r="AV12135"/>
      <c r="AW12135"/>
      <c r="AX12135"/>
      <c r="AY12135"/>
      <c r="AZ12135"/>
      <c r="BA12135"/>
      <c r="BB12135"/>
      <c r="BC12135"/>
      <c r="BD12135"/>
    </row>
    <row r="12136" spans="1:56" s="4" customFormat="1" x14ac:dyDescent="0.25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  <c r="AE12136"/>
      <c r="AF12136"/>
      <c r="AG12136"/>
      <c r="AH12136"/>
      <c r="AI12136"/>
      <c r="AJ12136"/>
      <c r="AK12136"/>
      <c r="AL12136"/>
      <c r="AM12136"/>
      <c r="AN12136"/>
      <c r="AO12136"/>
      <c r="AP12136"/>
      <c r="AQ12136"/>
      <c r="AR12136"/>
      <c r="AS12136"/>
      <c r="AT12136"/>
      <c r="AU12136"/>
      <c r="AV12136"/>
      <c r="AW12136"/>
      <c r="AX12136"/>
      <c r="AY12136"/>
      <c r="AZ12136"/>
      <c r="BA12136"/>
      <c r="BB12136"/>
      <c r="BC12136"/>
      <c r="BD12136"/>
    </row>
    <row r="12137" spans="1:56" s="4" customFormat="1" x14ac:dyDescent="0.25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  <c r="AE12137"/>
      <c r="AF12137"/>
      <c r="AG12137"/>
      <c r="AH12137"/>
      <c r="AI12137"/>
      <c r="AJ12137"/>
      <c r="AK12137"/>
      <c r="AL12137"/>
      <c r="AM12137"/>
      <c r="AN12137"/>
      <c r="AO12137"/>
      <c r="AP12137"/>
      <c r="AQ12137"/>
      <c r="AR12137"/>
      <c r="AS12137"/>
      <c r="AT12137"/>
      <c r="AU12137"/>
      <c r="AV12137"/>
      <c r="AW12137"/>
      <c r="AX12137"/>
      <c r="AY12137"/>
      <c r="AZ12137"/>
      <c r="BA12137"/>
      <c r="BB12137"/>
      <c r="BC12137"/>
      <c r="BD12137"/>
    </row>
    <row r="12138" spans="1:56" s="4" customFormat="1" x14ac:dyDescent="0.25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  <c r="AE12138"/>
      <c r="AF12138"/>
      <c r="AG12138"/>
      <c r="AH12138"/>
      <c r="AI12138"/>
      <c r="AJ12138"/>
      <c r="AK12138"/>
      <c r="AL12138"/>
      <c r="AM12138"/>
      <c r="AN12138"/>
      <c r="AO12138"/>
      <c r="AP12138"/>
      <c r="AQ12138"/>
      <c r="AR12138"/>
      <c r="AS12138"/>
      <c r="AT12138"/>
      <c r="AU12138"/>
      <c r="AV12138"/>
      <c r="AW12138"/>
      <c r="AX12138"/>
      <c r="AY12138"/>
      <c r="AZ12138"/>
      <c r="BA12138"/>
      <c r="BB12138"/>
      <c r="BC12138"/>
      <c r="BD12138"/>
    </row>
    <row r="12139" spans="1:56" s="4" customFormat="1" x14ac:dyDescent="0.25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  <c r="AE12139"/>
      <c r="AF12139"/>
      <c r="AG12139"/>
      <c r="AH12139"/>
      <c r="AI12139"/>
      <c r="AJ12139"/>
      <c r="AK12139"/>
      <c r="AL12139"/>
      <c r="AM12139"/>
      <c r="AN12139"/>
      <c r="AO12139"/>
      <c r="AP12139"/>
      <c r="AQ12139"/>
      <c r="AR12139"/>
      <c r="AS12139"/>
      <c r="AT12139"/>
      <c r="AU12139"/>
      <c r="AV12139"/>
      <c r="AW12139"/>
      <c r="AX12139"/>
      <c r="AY12139"/>
      <c r="AZ12139"/>
      <c r="BA12139"/>
      <c r="BB12139"/>
      <c r="BC12139"/>
      <c r="BD12139"/>
    </row>
    <row r="12140" spans="1:56" s="4" customFormat="1" x14ac:dyDescent="0.25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  <c r="AE12140"/>
      <c r="AF12140"/>
      <c r="AG12140"/>
      <c r="AH12140"/>
      <c r="AI12140"/>
      <c r="AJ12140"/>
      <c r="AK12140"/>
      <c r="AL12140"/>
      <c r="AM12140"/>
      <c r="AN12140"/>
      <c r="AO12140"/>
      <c r="AP12140"/>
      <c r="AQ12140"/>
      <c r="AR12140"/>
      <c r="AS12140"/>
      <c r="AT12140"/>
      <c r="AU12140"/>
      <c r="AV12140"/>
      <c r="AW12140"/>
      <c r="AX12140"/>
      <c r="AY12140"/>
      <c r="AZ12140"/>
      <c r="BA12140"/>
      <c r="BB12140"/>
      <c r="BC12140"/>
      <c r="BD12140"/>
    </row>
    <row r="12141" spans="1:56" s="4" customFormat="1" x14ac:dyDescent="0.25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  <c r="AE12141"/>
      <c r="AF12141"/>
      <c r="AG12141"/>
      <c r="AH12141"/>
      <c r="AI12141"/>
      <c r="AJ12141"/>
      <c r="AK12141"/>
      <c r="AL12141"/>
      <c r="AM12141"/>
      <c r="AN12141"/>
      <c r="AO12141"/>
      <c r="AP12141"/>
      <c r="AQ12141"/>
      <c r="AR12141"/>
      <c r="AS12141"/>
      <c r="AT12141"/>
      <c r="AU12141"/>
      <c r="AV12141"/>
      <c r="AW12141"/>
      <c r="AX12141"/>
      <c r="AY12141"/>
      <c r="AZ12141"/>
      <c r="BA12141"/>
      <c r="BB12141"/>
      <c r="BC12141"/>
      <c r="BD12141"/>
    </row>
    <row r="12142" spans="1:56" s="4" customFormat="1" x14ac:dyDescent="0.25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  <c r="AE12142"/>
      <c r="AF12142"/>
      <c r="AG12142"/>
      <c r="AH12142"/>
      <c r="AI12142"/>
      <c r="AJ12142"/>
      <c r="AK12142"/>
      <c r="AL12142"/>
      <c r="AM12142"/>
      <c r="AN12142"/>
      <c r="AO12142"/>
      <c r="AP12142"/>
      <c r="AQ12142"/>
      <c r="AR12142"/>
      <c r="AS12142"/>
      <c r="AT12142"/>
      <c r="AU12142"/>
      <c r="AV12142"/>
      <c r="AW12142"/>
      <c r="AX12142"/>
      <c r="AY12142"/>
      <c r="AZ12142"/>
      <c r="BA12142"/>
      <c r="BB12142"/>
      <c r="BC12142"/>
      <c r="BD12142"/>
    </row>
    <row r="12143" spans="1:56" s="4" customFormat="1" x14ac:dyDescent="0.25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  <c r="AE12143"/>
      <c r="AF12143"/>
      <c r="AG12143"/>
      <c r="AH12143"/>
      <c r="AI12143"/>
      <c r="AJ12143"/>
      <c r="AK12143"/>
      <c r="AL12143"/>
      <c r="AM12143"/>
      <c r="AN12143"/>
      <c r="AO12143"/>
      <c r="AP12143"/>
      <c r="AQ12143"/>
      <c r="AR12143"/>
      <c r="AS12143"/>
      <c r="AT12143"/>
      <c r="AU12143"/>
      <c r="AV12143"/>
      <c r="AW12143"/>
      <c r="AX12143"/>
      <c r="AY12143"/>
      <c r="AZ12143"/>
      <c r="BA12143"/>
      <c r="BB12143"/>
      <c r="BC12143"/>
      <c r="BD12143"/>
    </row>
    <row r="12144" spans="1:56" s="4" customFormat="1" x14ac:dyDescent="0.25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  <c r="AE12144"/>
      <c r="AF12144"/>
      <c r="AG12144"/>
      <c r="AH12144"/>
      <c r="AI12144"/>
      <c r="AJ12144"/>
      <c r="AK12144"/>
      <c r="AL12144"/>
      <c r="AM12144"/>
      <c r="AN12144"/>
      <c r="AO12144"/>
      <c r="AP12144"/>
      <c r="AQ12144"/>
      <c r="AR12144"/>
      <c r="AS12144"/>
      <c r="AT12144"/>
      <c r="AU12144"/>
      <c r="AV12144"/>
      <c r="AW12144"/>
      <c r="AX12144"/>
      <c r="AY12144"/>
      <c r="AZ12144"/>
      <c r="BA12144"/>
      <c r="BB12144"/>
      <c r="BC12144"/>
      <c r="BD12144"/>
    </row>
    <row r="12145" spans="1:56" s="4" customFormat="1" x14ac:dyDescent="0.25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  <c r="AE12145"/>
      <c r="AF12145"/>
      <c r="AG12145"/>
      <c r="AH12145"/>
      <c r="AI12145"/>
      <c r="AJ12145"/>
      <c r="AK12145"/>
      <c r="AL12145"/>
      <c r="AM12145"/>
      <c r="AN12145"/>
      <c r="AO12145"/>
      <c r="AP12145"/>
      <c r="AQ12145"/>
      <c r="AR12145"/>
      <c r="AS12145"/>
      <c r="AT12145"/>
      <c r="AU12145"/>
      <c r="AV12145"/>
      <c r="AW12145"/>
      <c r="AX12145"/>
      <c r="AY12145"/>
      <c r="AZ12145"/>
      <c r="BA12145"/>
      <c r="BB12145"/>
      <c r="BC12145"/>
      <c r="BD12145"/>
    </row>
    <row r="12146" spans="1:56" s="4" customFormat="1" x14ac:dyDescent="0.25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  <c r="AE12146"/>
      <c r="AF12146"/>
      <c r="AG12146"/>
      <c r="AH12146"/>
      <c r="AI12146"/>
      <c r="AJ12146"/>
      <c r="AK12146"/>
      <c r="AL12146"/>
      <c r="AM12146"/>
      <c r="AN12146"/>
      <c r="AO12146"/>
      <c r="AP12146"/>
      <c r="AQ12146"/>
      <c r="AR12146"/>
      <c r="AS12146"/>
      <c r="AT12146"/>
      <c r="AU12146"/>
      <c r="AV12146"/>
      <c r="AW12146"/>
      <c r="AX12146"/>
      <c r="AY12146"/>
      <c r="AZ12146"/>
      <c r="BA12146"/>
      <c r="BB12146"/>
      <c r="BC12146"/>
      <c r="BD12146"/>
    </row>
    <row r="12147" spans="1:56" s="4" customFormat="1" x14ac:dyDescent="0.25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  <c r="Q12147"/>
      <c r="R12147"/>
      <c r="S12147"/>
      <c r="T12147"/>
      <c r="U12147"/>
      <c r="V12147"/>
      <c r="W12147"/>
      <c r="X12147"/>
      <c r="Y12147"/>
      <c r="Z12147"/>
      <c r="AA12147"/>
      <c r="AB12147"/>
      <c r="AC12147"/>
      <c r="AD12147"/>
      <c r="AE12147"/>
      <c r="AF12147"/>
      <c r="AG12147"/>
      <c r="AH12147"/>
      <c r="AI12147"/>
      <c r="AJ12147"/>
      <c r="AK12147"/>
      <c r="AL12147"/>
      <c r="AM12147"/>
      <c r="AN12147"/>
      <c r="AO12147"/>
      <c r="AP12147"/>
      <c r="AQ12147"/>
      <c r="AR12147"/>
      <c r="AS12147"/>
      <c r="AT12147"/>
      <c r="AU12147"/>
      <c r="AV12147"/>
      <c r="AW12147"/>
      <c r="AX12147"/>
      <c r="AY12147"/>
      <c r="AZ12147"/>
      <c r="BA12147"/>
      <c r="BB12147"/>
      <c r="BC12147"/>
      <c r="BD12147"/>
    </row>
    <row r="12148" spans="1:56" s="4" customFormat="1" x14ac:dyDescent="0.25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  <c r="AE12148"/>
      <c r="AF12148"/>
      <c r="AG12148"/>
      <c r="AH12148"/>
      <c r="AI12148"/>
      <c r="AJ12148"/>
      <c r="AK12148"/>
      <c r="AL12148"/>
      <c r="AM12148"/>
      <c r="AN12148"/>
      <c r="AO12148"/>
      <c r="AP12148"/>
      <c r="AQ12148"/>
      <c r="AR12148"/>
      <c r="AS12148"/>
      <c r="AT12148"/>
      <c r="AU12148"/>
      <c r="AV12148"/>
      <c r="AW12148"/>
      <c r="AX12148"/>
      <c r="AY12148"/>
      <c r="AZ12148"/>
      <c r="BA12148"/>
      <c r="BB12148"/>
      <c r="BC12148"/>
      <c r="BD12148"/>
    </row>
    <row r="12149" spans="1:56" s="4" customFormat="1" x14ac:dyDescent="0.25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  <c r="AE12149"/>
      <c r="AF12149"/>
      <c r="AG12149"/>
      <c r="AH12149"/>
      <c r="AI12149"/>
      <c r="AJ12149"/>
      <c r="AK12149"/>
      <c r="AL12149"/>
      <c r="AM12149"/>
      <c r="AN12149"/>
      <c r="AO12149"/>
      <c r="AP12149"/>
      <c r="AQ12149"/>
      <c r="AR12149"/>
      <c r="AS12149"/>
      <c r="AT12149"/>
      <c r="AU12149"/>
      <c r="AV12149"/>
      <c r="AW12149"/>
      <c r="AX12149"/>
      <c r="AY12149"/>
      <c r="AZ12149"/>
      <c r="BA12149"/>
      <c r="BB12149"/>
      <c r="BC12149"/>
      <c r="BD12149"/>
    </row>
    <row r="12150" spans="1:56" s="4" customFormat="1" x14ac:dyDescent="0.25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  <c r="AE12150"/>
      <c r="AF12150"/>
      <c r="AG12150"/>
      <c r="AH12150"/>
      <c r="AI12150"/>
      <c r="AJ12150"/>
      <c r="AK12150"/>
      <c r="AL12150"/>
      <c r="AM12150"/>
      <c r="AN12150"/>
      <c r="AO12150"/>
      <c r="AP12150"/>
      <c r="AQ12150"/>
      <c r="AR12150"/>
      <c r="AS12150"/>
      <c r="AT12150"/>
      <c r="AU12150"/>
      <c r="AV12150"/>
      <c r="AW12150"/>
      <c r="AX12150"/>
      <c r="AY12150"/>
      <c r="AZ12150"/>
      <c r="BA12150"/>
      <c r="BB12150"/>
      <c r="BC12150"/>
      <c r="BD12150"/>
    </row>
    <row r="12151" spans="1:56" s="4" customFormat="1" x14ac:dyDescent="0.25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  <c r="AE12151"/>
      <c r="AF12151"/>
      <c r="AG12151"/>
      <c r="AH12151"/>
      <c r="AI12151"/>
      <c r="AJ12151"/>
      <c r="AK12151"/>
      <c r="AL12151"/>
      <c r="AM12151"/>
      <c r="AN12151"/>
      <c r="AO12151"/>
      <c r="AP12151"/>
      <c r="AQ12151"/>
      <c r="AR12151"/>
      <c r="AS12151"/>
      <c r="AT12151"/>
      <c r="AU12151"/>
      <c r="AV12151"/>
      <c r="AW12151"/>
      <c r="AX12151"/>
      <c r="AY12151"/>
      <c r="AZ12151"/>
      <c r="BA12151"/>
      <c r="BB12151"/>
      <c r="BC12151"/>
      <c r="BD12151"/>
    </row>
    <row r="12152" spans="1:56" s="4" customFormat="1" x14ac:dyDescent="0.25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  <c r="AE12152"/>
      <c r="AF12152"/>
      <c r="AG12152"/>
      <c r="AH12152"/>
      <c r="AI12152"/>
      <c r="AJ12152"/>
      <c r="AK12152"/>
      <c r="AL12152"/>
      <c r="AM12152"/>
      <c r="AN12152"/>
      <c r="AO12152"/>
      <c r="AP12152"/>
      <c r="AQ12152"/>
      <c r="AR12152"/>
      <c r="AS12152"/>
      <c r="AT12152"/>
      <c r="AU12152"/>
      <c r="AV12152"/>
      <c r="AW12152"/>
      <c r="AX12152"/>
      <c r="AY12152"/>
      <c r="AZ12152"/>
      <c r="BA12152"/>
      <c r="BB12152"/>
      <c r="BC12152"/>
      <c r="BD12152"/>
    </row>
    <row r="12153" spans="1:56" s="4" customFormat="1" x14ac:dyDescent="0.25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  <c r="AE12153"/>
      <c r="AF12153"/>
      <c r="AG12153"/>
      <c r="AH12153"/>
      <c r="AI12153"/>
      <c r="AJ12153"/>
      <c r="AK12153"/>
      <c r="AL12153"/>
      <c r="AM12153"/>
      <c r="AN12153"/>
      <c r="AO12153"/>
      <c r="AP12153"/>
      <c r="AQ12153"/>
      <c r="AR12153"/>
      <c r="AS12153"/>
      <c r="AT12153"/>
      <c r="AU12153"/>
      <c r="AV12153"/>
      <c r="AW12153"/>
      <c r="AX12153"/>
      <c r="AY12153"/>
      <c r="AZ12153"/>
      <c r="BA12153"/>
      <c r="BB12153"/>
      <c r="BC12153"/>
      <c r="BD12153"/>
    </row>
    <row r="12154" spans="1:56" s="4" customFormat="1" x14ac:dyDescent="0.25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  <c r="AE12154"/>
      <c r="AF12154"/>
      <c r="AG12154"/>
      <c r="AH12154"/>
      <c r="AI12154"/>
      <c r="AJ12154"/>
      <c r="AK12154"/>
      <c r="AL12154"/>
      <c r="AM12154"/>
      <c r="AN12154"/>
      <c r="AO12154"/>
      <c r="AP12154"/>
      <c r="AQ12154"/>
      <c r="AR12154"/>
      <c r="AS12154"/>
      <c r="AT12154"/>
      <c r="AU12154"/>
      <c r="AV12154"/>
      <c r="AW12154"/>
      <c r="AX12154"/>
      <c r="AY12154"/>
      <c r="AZ12154"/>
      <c r="BA12154"/>
      <c r="BB12154"/>
      <c r="BC12154"/>
      <c r="BD12154"/>
    </row>
    <row r="12155" spans="1:56" s="4" customFormat="1" x14ac:dyDescent="0.25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  <c r="AE12155"/>
      <c r="AF12155"/>
      <c r="AG12155"/>
      <c r="AH12155"/>
      <c r="AI12155"/>
      <c r="AJ12155"/>
      <c r="AK12155"/>
      <c r="AL12155"/>
      <c r="AM12155"/>
      <c r="AN12155"/>
      <c r="AO12155"/>
      <c r="AP12155"/>
      <c r="AQ12155"/>
      <c r="AR12155"/>
      <c r="AS12155"/>
      <c r="AT12155"/>
      <c r="AU12155"/>
      <c r="AV12155"/>
      <c r="AW12155"/>
      <c r="AX12155"/>
      <c r="AY12155"/>
      <c r="AZ12155"/>
      <c r="BA12155"/>
      <c r="BB12155"/>
      <c r="BC12155"/>
      <c r="BD12155"/>
    </row>
    <row r="12156" spans="1:56" s="4" customFormat="1" x14ac:dyDescent="0.25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  <c r="AE12156"/>
      <c r="AF12156"/>
      <c r="AG12156"/>
      <c r="AH12156"/>
      <c r="AI12156"/>
      <c r="AJ12156"/>
      <c r="AK12156"/>
      <c r="AL12156"/>
      <c r="AM12156"/>
      <c r="AN12156"/>
      <c r="AO12156"/>
      <c r="AP12156"/>
      <c r="AQ12156"/>
      <c r="AR12156"/>
      <c r="AS12156"/>
      <c r="AT12156"/>
      <c r="AU12156"/>
      <c r="AV12156"/>
      <c r="AW12156"/>
      <c r="AX12156"/>
      <c r="AY12156"/>
      <c r="AZ12156"/>
      <c r="BA12156"/>
      <c r="BB12156"/>
      <c r="BC12156"/>
      <c r="BD12156"/>
    </row>
    <row r="12157" spans="1:56" s="4" customFormat="1" x14ac:dyDescent="0.25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  <c r="AE12157"/>
      <c r="AF12157"/>
      <c r="AG12157"/>
      <c r="AH12157"/>
      <c r="AI12157"/>
      <c r="AJ12157"/>
      <c r="AK12157"/>
      <c r="AL12157"/>
      <c r="AM12157"/>
      <c r="AN12157"/>
      <c r="AO12157"/>
      <c r="AP12157"/>
      <c r="AQ12157"/>
      <c r="AR12157"/>
      <c r="AS12157"/>
      <c r="AT12157"/>
      <c r="AU12157"/>
      <c r="AV12157"/>
      <c r="AW12157"/>
      <c r="AX12157"/>
      <c r="AY12157"/>
      <c r="AZ12157"/>
      <c r="BA12157"/>
      <c r="BB12157"/>
      <c r="BC12157"/>
      <c r="BD12157"/>
    </row>
    <row r="12158" spans="1:56" s="4" customFormat="1" x14ac:dyDescent="0.25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  <c r="AE12158"/>
      <c r="AF12158"/>
      <c r="AG12158"/>
      <c r="AH12158"/>
      <c r="AI12158"/>
      <c r="AJ12158"/>
      <c r="AK12158"/>
      <c r="AL12158"/>
      <c r="AM12158"/>
      <c r="AN12158"/>
      <c r="AO12158"/>
      <c r="AP12158"/>
      <c r="AQ12158"/>
      <c r="AR12158"/>
      <c r="AS12158"/>
      <c r="AT12158"/>
      <c r="AU12158"/>
      <c r="AV12158"/>
      <c r="AW12158"/>
      <c r="AX12158"/>
      <c r="AY12158"/>
      <c r="AZ12158"/>
      <c r="BA12158"/>
      <c r="BB12158"/>
      <c r="BC12158"/>
      <c r="BD12158"/>
    </row>
    <row r="12159" spans="1:56" s="4" customFormat="1" x14ac:dyDescent="0.25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  <c r="Q12159"/>
      <c r="R12159"/>
      <c r="S12159"/>
      <c r="T12159"/>
      <c r="U12159"/>
      <c r="V12159"/>
      <c r="W12159"/>
      <c r="X12159"/>
      <c r="Y12159"/>
      <c r="Z12159"/>
      <c r="AA12159"/>
      <c r="AB12159"/>
      <c r="AC12159"/>
      <c r="AD12159"/>
      <c r="AE12159"/>
      <c r="AF12159"/>
      <c r="AG12159"/>
      <c r="AH12159"/>
      <c r="AI12159"/>
      <c r="AJ12159"/>
      <c r="AK12159"/>
      <c r="AL12159"/>
      <c r="AM12159"/>
      <c r="AN12159"/>
      <c r="AO12159"/>
      <c r="AP12159"/>
      <c r="AQ12159"/>
      <c r="AR12159"/>
      <c r="AS12159"/>
      <c r="AT12159"/>
      <c r="AU12159"/>
      <c r="AV12159"/>
      <c r="AW12159"/>
      <c r="AX12159"/>
      <c r="AY12159"/>
      <c r="AZ12159"/>
      <c r="BA12159"/>
      <c r="BB12159"/>
      <c r="BC12159"/>
      <c r="BD12159"/>
    </row>
    <row r="12160" spans="1:56" s="4" customFormat="1" x14ac:dyDescent="0.25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  <c r="AE12160"/>
      <c r="AF12160"/>
      <c r="AG12160"/>
      <c r="AH12160"/>
      <c r="AI12160"/>
      <c r="AJ12160"/>
      <c r="AK12160"/>
      <c r="AL12160"/>
      <c r="AM12160"/>
      <c r="AN12160"/>
      <c r="AO12160"/>
      <c r="AP12160"/>
      <c r="AQ12160"/>
      <c r="AR12160"/>
      <c r="AS12160"/>
      <c r="AT12160"/>
      <c r="AU12160"/>
      <c r="AV12160"/>
      <c r="AW12160"/>
      <c r="AX12160"/>
      <c r="AY12160"/>
      <c r="AZ12160"/>
      <c r="BA12160"/>
      <c r="BB12160"/>
      <c r="BC12160"/>
      <c r="BD12160"/>
    </row>
    <row r="12161" spans="1:56" s="4" customFormat="1" x14ac:dyDescent="0.25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  <c r="AE12161"/>
      <c r="AF12161"/>
      <c r="AG12161"/>
      <c r="AH12161"/>
      <c r="AI12161"/>
      <c r="AJ12161"/>
      <c r="AK12161"/>
      <c r="AL12161"/>
      <c r="AM12161"/>
      <c r="AN12161"/>
      <c r="AO12161"/>
      <c r="AP12161"/>
      <c r="AQ12161"/>
      <c r="AR12161"/>
      <c r="AS12161"/>
      <c r="AT12161"/>
      <c r="AU12161"/>
      <c r="AV12161"/>
      <c r="AW12161"/>
      <c r="AX12161"/>
      <c r="AY12161"/>
      <c r="AZ12161"/>
      <c r="BA12161"/>
      <c r="BB12161"/>
      <c r="BC12161"/>
      <c r="BD12161"/>
    </row>
    <row r="12162" spans="1:56" s="4" customFormat="1" x14ac:dyDescent="0.25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  <c r="AE12162"/>
      <c r="AF12162"/>
      <c r="AG12162"/>
      <c r="AH12162"/>
      <c r="AI12162"/>
      <c r="AJ12162"/>
      <c r="AK12162"/>
      <c r="AL12162"/>
      <c r="AM12162"/>
      <c r="AN12162"/>
      <c r="AO12162"/>
      <c r="AP12162"/>
      <c r="AQ12162"/>
      <c r="AR12162"/>
      <c r="AS12162"/>
      <c r="AT12162"/>
      <c r="AU12162"/>
      <c r="AV12162"/>
      <c r="AW12162"/>
      <c r="AX12162"/>
      <c r="AY12162"/>
      <c r="AZ12162"/>
      <c r="BA12162"/>
      <c r="BB12162"/>
      <c r="BC12162"/>
      <c r="BD12162"/>
    </row>
    <row r="12163" spans="1:56" s="4" customFormat="1" x14ac:dyDescent="0.25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  <c r="AE12163"/>
      <c r="AF12163"/>
      <c r="AG12163"/>
      <c r="AH12163"/>
      <c r="AI12163"/>
      <c r="AJ12163"/>
      <c r="AK12163"/>
      <c r="AL12163"/>
      <c r="AM12163"/>
      <c r="AN12163"/>
      <c r="AO12163"/>
      <c r="AP12163"/>
      <c r="AQ12163"/>
      <c r="AR12163"/>
      <c r="AS12163"/>
      <c r="AT12163"/>
      <c r="AU12163"/>
      <c r="AV12163"/>
      <c r="AW12163"/>
      <c r="AX12163"/>
      <c r="AY12163"/>
      <c r="AZ12163"/>
      <c r="BA12163"/>
      <c r="BB12163"/>
      <c r="BC12163"/>
      <c r="BD12163"/>
    </row>
    <row r="12164" spans="1:56" s="4" customFormat="1" x14ac:dyDescent="0.25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  <c r="AE12164"/>
      <c r="AF12164"/>
      <c r="AG12164"/>
      <c r="AH12164"/>
      <c r="AI12164"/>
      <c r="AJ12164"/>
      <c r="AK12164"/>
      <c r="AL12164"/>
      <c r="AM12164"/>
      <c r="AN12164"/>
      <c r="AO12164"/>
      <c r="AP12164"/>
      <c r="AQ12164"/>
      <c r="AR12164"/>
      <c r="AS12164"/>
      <c r="AT12164"/>
      <c r="AU12164"/>
      <c r="AV12164"/>
      <c r="AW12164"/>
      <c r="AX12164"/>
      <c r="AY12164"/>
      <c r="AZ12164"/>
      <c r="BA12164"/>
      <c r="BB12164"/>
      <c r="BC12164"/>
      <c r="BD12164"/>
    </row>
    <row r="12165" spans="1:56" s="4" customFormat="1" x14ac:dyDescent="0.25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  <c r="AE12165"/>
      <c r="AF12165"/>
      <c r="AG12165"/>
      <c r="AH12165"/>
      <c r="AI12165"/>
      <c r="AJ12165"/>
      <c r="AK12165"/>
      <c r="AL12165"/>
      <c r="AM12165"/>
      <c r="AN12165"/>
      <c r="AO12165"/>
      <c r="AP12165"/>
      <c r="AQ12165"/>
      <c r="AR12165"/>
      <c r="AS12165"/>
      <c r="AT12165"/>
      <c r="AU12165"/>
      <c r="AV12165"/>
      <c r="AW12165"/>
      <c r="AX12165"/>
      <c r="AY12165"/>
      <c r="AZ12165"/>
      <c r="BA12165"/>
      <c r="BB12165"/>
      <c r="BC12165"/>
      <c r="BD12165"/>
    </row>
    <row r="12166" spans="1:56" s="4" customFormat="1" x14ac:dyDescent="0.25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  <c r="Q12166"/>
      <c r="R12166"/>
      <c r="S12166"/>
      <c r="T12166"/>
      <c r="U12166"/>
      <c r="V12166"/>
      <c r="W12166"/>
      <c r="X12166"/>
      <c r="Y12166"/>
      <c r="Z12166"/>
      <c r="AA12166"/>
      <c r="AB12166"/>
      <c r="AC12166"/>
      <c r="AD12166"/>
      <c r="AE12166"/>
      <c r="AF12166"/>
      <c r="AG12166"/>
      <c r="AH12166"/>
      <c r="AI12166"/>
      <c r="AJ12166"/>
      <c r="AK12166"/>
      <c r="AL12166"/>
      <c r="AM12166"/>
      <c r="AN12166"/>
      <c r="AO12166"/>
      <c r="AP12166"/>
      <c r="AQ12166"/>
      <c r="AR12166"/>
      <c r="AS12166"/>
      <c r="AT12166"/>
      <c r="AU12166"/>
      <c r="AV12166"/>
      <c r="AW12166"/>
      <c r="AX12166"/>
      <c r="AY12166"/>
      <c r="AZ12166"/>
      <c r="BA12166"/>
      <c r="BB12166"/>
      <c r="BC12166"/>
      <c r="BD12166"/>
    </row>
    <row r="12167" spans="1:56" s="4" customFormat="1" x14ac:dyDescent="0.25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  <c r="AE12167"/>
      <c r="AF12167"/>
      <c r="AG12167"/>
      <c r="AH12167"/>
      <c r="AI12167"/>
      <c r="AJ12167"/>
      <c r="AK12167"/>
      <c r="AL12167"/>
      <c r="AM12167"/>
      <c r="AN12167"/>
      <c r="AO12167"/>
      <c r="AP12167"/>
      <c r="AQ12167"/>
      <c r="AR12167"/>
      <c r="AS12167"/>
      <c r="AT12167"/>
      <c r="AU12167"/>
      <c r="AV12167"/>
      <c r="AW12167"/>
      <c r="AX12167"/>
      <c r="AY12167"/>
      <c r="AZ12167"/>
      <c r="BA12167"/>
      <c r="BB12167"/>
      <c r="BC12167"/>
      <c r="BD12167"/>
    </row>
    <row r="12168" spans="1:56" s="4" customFormat="1" x14ac:dyDescent="0.25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  <c r="AE12168"/>
      <c r="AF12168"/>
      <c r="AG12168"/>
      <c r="AH12168"/>
      <c r="AI12168"/>
      <c r="AJ12168"/>
      <c r="AK12168"/>
      <c r="AL12168"/>
      <c r="AM12168"/>
      <c r="AN12168"/>
      <c r="AO12168"/>
      <c r="AP12168"/>
      <c r="AQ12168"/>
      <c r="AR12168"/>
      <c r="AS12168"/>
      <c r="AT12168"/>
      <c r="AU12168"/>
      <c r="AV12168"/>
      <c r="AW12168"/>
      <c r="AX12168"/>
      <c r="AY12168"/>
      <c r="AZ12168"/>
      <c r="BA12168"/>
      <c r="BB12168"/>
      <c r="BC12168"/>
      <c r="BD12168"/>
    </row>
    <row r="12169" spans="1:56" s="4" customFormat="1" x14ac:dyDescent="0.25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  <c r="AE12169"/>
      <c r="AF12169"/>
      <c r="AG12169"/>
      <c r="AH12169"/>
      <c r="AI12169"/>
      <c r="AJ12169"/>
      <c r="AK12169"/>
      <c r="AL12169"/>
      <c r="AM12169"/>
      <c r="AN12169"/>
      <c r="AO12169"/>
      <c r="AP12169"/>
      <c r="AQ12169"/>
      <c r="AR12169"/>
      <c r="AS12169"/>
      <c r="AT12169"/>
      <c r="AU12169"/>
      <c r="AV12169"/>
      <c r="AW12169"/>
      <c r="AX12169"/>
      <c r="AY12169"/>
      <c r="AZ12169"/>
      <c r="BA12169"/>
      <c r="BB12169"/>
      <c r="BC12169"/>
      <c r="BD12169"/>
    </row>
    <row r="12170" spans="1:56" s="4" customFormat="1" x14ac:dyDescent="0.25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  <c r="AE12170"/>
      <c r="AF12170"/>
      <c r="AG12170"/>
      <c r="AH12170"/>
      <c r="AI12170"/>
      <c r="AJ12170"/>
      <c r="AK12170"/>
      <c r="AL12170"/>
      <c r="AM12170"/>
      <c r="AN12170"/>
      <c r="AO12170"/>
      <c r="AP12170"/>
      <c r="AQ12170"/>
      <c r="AR12170"/>
      <c r="AS12170"/>
      <c r="AT12170"/>
      <c r="AU12170"/>
      <c r="AV12170"/>
      <c r="AW12170"/>
      <c r="AX12170"/>
      <c r="AY12170"/>
      <c r="AZ12170"/>
      <c r="BA12170"/>
      <c r="BB12170"/>
      <c r="BC12170"/>
      <c r="BD12170"/>
    </row>
    <row r="12171" spans="1:56" s="4" customFormat="1" x14ac:dyDescent="0.25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  <c r="AE12171"/>
      <c r="AF12171"/>
      <c r="AG12171"/>
      <c r="AH12171"/>
      <c r="AI12171"/>
      <c r="AJ12171"/>
      <c r="AK12171"/>
      <c r="AL12171"/>
      <c r="AM12171"/>
      <c r="AN12171"/>
      <c r="AO12171"/>
      <c r="AP12171"/>
      <c r="AQ12171"/>
      <c r="AR12171"/>
      <c r="AS12171"/>
      <c r="AT12171"/>
      <c r="AU12171"/>
      <c r="AV12171"/>
      <c r="AW12171"/>
      <c r="AX12171"/>
      <c r="AY12171"/>
      <c r="AZ12171"/>
      <c r="BA12171"/>
      <c r="BB12171"/>
      <c r="BC12171"/>
      <c r="BD12171"/>
    </row>
    <row r="12172" spans="1:56" s="4" customFormat="1" x14ac:dyDescent="0.25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  <c r="AE12172"/>
      <c r="AF12172"/>
      <c r="AG12172"/>
      <c r="AH12172"/>
      <c r="AI12172"/>
      <c r="AJ12172"/>
      <c r="AK12172"/>
      <c r="AL12172"/>
      <c r="AM12172"/>
      <c r="AN12172"/>
      <c r="AO12172"/>
      <c r="AP12172"/>
      <c r="AQ12172"/>
      <c r="AR12172"/>
      <c r="AS12172"/>
      <c r="AT12172"/>
      <c r="AU12172"/>
      <c r="AV12172"/>
      <c r="AW12172"/>
      <c r="AX12172"/>
      <c r="AY12172"/>
      <c r="AZ12172"/>
      <c r="BA12172"/>
      <c r="BB12172"/>
      <c r="BC12172"/>
      <c r="BD12172"/>
    </row>
    <row r="12173" spans="1:56" s="4" customFormat="1" x14ac:dyDescent="0.25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  <c r="AE12173"/>
      <c r="AF12173"/>
      <c r="AG12173"/>
      <c r="AH12173"/>
      <c r="AI12173"/>
      <c r="AJ12173"/>
      <c r="AK12173"/>
      <c r="AL12173"/>
      <c r="AM12173"/>
      <c r="AN12173"/>
      <c r="AO12173"/>
      <c r="AP12173"/>
      <c r="AQ12173"/>
      <c r="AR12173"/>
      <c r="AS12173"/>
      <c r="AT12173"/>
      <c r="AU12173"/>
      <c r="AV12173"/>
      <c r="AW12173"/>
      <c r="AX12173"/>
      <c r="AY12173"/>
      <c r="AZ12173"/>
      <c r="BA12173"/>
      <c r="BB12173"/>
      <c r="BC12173"/>
      <c r="BD12173"/>
    </row>
    <row r="12174" spans="1:56" s="4" customFormat="1" x14ac:dyDescent="0.25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  <c r="AE12174"/>
      <c r="AF12174"/>
      <c r="AG12174"/>
      <c r="AH12174"/>
      <c r="AI12174"/>
      <c r="AJ12174"/>
      <c r="AK12174"/>
      <c r="AL12174"/>
      <c r="AM12174"/>
      <c r="AN12174"/>
      <c r="AO12174"/>
      <c r="AP12174"/>
      <c r="AQ12174"/>
      <c r="AR12174"/>
      <c r="AS12174"/>
      <c r="AT12174"/>
      <c r="AU12174"/>
      <c r="AV12174"/>
      <c r="AW12174"/>
      <c r="AX12174"/>
      <c r="AY12174"/>
      <c r="AZ12174"/>
      <c r="BA12174"/>
      <c r="BB12174"/>
      <c r="BC12174"/>
      <c r="BD12174"/>
    </row>
    <row r="12175" spans="1:56" s="4" customFormat="1" x14ac:dyDescent="0.25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  <c r="AE12175"/>
      <c r="AF12175"/>
      <c r="AG12175"/>
      <c r="AH12175"/>
      <c r="AI12175"/>
      <c r="AJ12175"/>
      <c r="AK12175"/>
      <c r="AL12175"/>
      <c r="AM12175"/>
      <c r="AN12175"/>
      <c r="AO12175"/>
      <c r="AP12175"/>
      <c r="AQ12175"/>
      <c r="AR12175"/>
      <c r="AS12175"/>
      <c r="AT12175"/>
      <c r="AU12175"/>
      <c r="AV12175"/>
      <c r="AW12175"/>
      <c r="AX12175"/>
      <c r="AY12175"/>
      <c r="AZ12175"/>
      <c r="BA12175"/>
      <c r="BB12175"/>
      <c r="BC12175"/>
      <c r="BD12175"/>
    </row>
    <row r="12176" spans="1:56" s="4" customFormat="1" x14ac:dyDescent="0.25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  <c r="AE12176"/>
      <c r="AF12176"/>
      <c r="AG12176"/>
      <c r="AH12176"/>
      <c r="AI12176"/>
      <c r="AJ12176"/>
      <c r="AK12176"/>
      <c r="AL12176"/>
      <c r="AM12176"/>
      <c r="AN12176"/>
      <c r="AO12176"/>
      <c r="AP12176"/>
      <c r="AQ12176"/>
      <c r="AR12176"/>
      <c r="AS12176"/>
      <c r="AT12176"/>
      <c r="AU12176"/>
      <c r="AV12176"/>
      <c r="AW12176"/>
      <c r="AX12176"/>
      <c r="AY12176"/>
      <c r="AZ12176"/>
      <c r="BA12176"/>
      <c r="BB12176"/>
      <c r="BC12176"/>
      <c r="BD12176"/>
    </row>
    <row r="12177" spans="1:56" s="4" customFormat="1" x14ac:dyDescent="0.25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  <c r="AE12177"/>
      <c r="AF12177"/>
      <c r="AG12177"/>
      <c r="AH12177"/>
      <c r="AI12177"/>
      <c r="AJ12177"/>
      <c r="AK12177"/>
      <c r="AL12177"/>
      <c r="AM12177"/>
      <c r="AN12177"/>
      <c r="AO12177"/>
      <c r="AP12177"/>
      <c r="AQ12177"/>
      <c r="AR12177"/>
      <c r="AS12177"/>
      <c r="AT12177"/>
      <c r="AU12177"/>
      <c r="AV12177"/>
      <c r="AW12177"/>
      <c r="AX12177"/>
      <c r="AY12177"/>
      <c r="AZ12177"/>
      <c r="BA12177"/>
      <c r="BB12177"/>
      <c r="BC12177"/>
      <c r="BD12177"/>
    </row>
    <row r="12178" spans="1:56" s="4" customFormat="1" x14ac:dyDescent="0.25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  <c r="AE12178"/>
      <c r="AF12178"/>
      <c r="AG12178"/>
      <c r="AH12178"/>
      <c r="AI12178"/>
      <c r="AJ12178"/>
      <c r="AK12178"/>
      <c r="AL12178"/>
      <c r="AM12178"/>
      <c r="AN12178"/>
      <c r="AO12178"/>
      <c r="AP12178"/>
      <c r="AQ12178"/>
      <c r="AR12178"/>
      <c r="AS12178"/>
      <c r="AT12178"/>
      <c r="AU12178"/>
      <c r="AV12178"/>
      <c r="AW12178"/>
      <c r="AX12178"/>
      <c r="AY12178"/>
      <c r="AZ12178"/>
      <c r="BA12178"/>
      <c r="BB12178"/>
      <c r="BC12178"/>
      <c r="BD12178"/>
    </row>
    <row r="12179" spans="1:56" s="4" customFormat="1" x14ac:dyDescent="0.25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  <c r="AE12179"/>
      <c r="AF12179"/>
      <c r="AG12179"/>
      <c r="AH12179"/>
      <c r="AI12179"/>
      <c r="AJ12179"/>
      <c r="AK12179"/>
      <c r="AL12179"/>
      <c r="AM12179"/>
      <c r="AN12179"/>
      <c r="AO12179"/>
      <c r="AP12179"/>
      <c r="AQ12179"/>
      <c r="AR12179"/>
      <c r="AS12179"/>
      <c r="AT12179"/>
      <c r="AU12179"/>
      <c r="AV12179"/>
      <c r="AW12179"/>
      <c r="AX12179"/>
      <c r="AY12179"/>
      <c r="AZ12179"/>
      <c r="BA12179"/>
      <c r="BB12179"/>
      <c r="BC12179"/>
      <c r="BD12179"/>
    </row>
    <row r="12180" spans="1:56" s="4" customFormat="1" x14ac:dyDescent="0.25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  <c r="AE12180"/>
      <c r="AF12180"/>
      <c r="AG12180"/>
      <c r="AH12180"/>
      <c r="AI12180"/>
      <c r="AJ12180"/>
      <c r="AK12180"/>
      <c r="AL12180"/>
      <c r="AM12180"/>
      <c r="AN12180"/>
      <c r="AO12180"/>
      <c r="AP12180"/>
      <c r="AQ12180"/>
      <c r="AR12180"/>
      <c r="AS12180"/>
      <c r="AT12180"/>
      <c r="AU12180"/>
      <c r="AV12180"/>
      <c r="AW12180"/>
      <c r="AX12180"/>
      <c r="AY12180"/>
      <c r="AZ12180"/>
      <c r="BA12180"/>
      <c r="BB12180"/>
      <c r="BC12180"/>
      <c r="BD12180"/>
    </row>
    <row r="12181" spans="1:56" s="4" customFormat="1" x14ac:dyDescent="0.25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  <c r="AE12181"/>
      <c r="AF12181"/>
      <c r="AG12181"/>
      <c r="AH12181"/>
      <c r="AI12181"/>
      <c r="AJ12181"/>
      <c r="AK12181"/>
      <c r="AL12181"/>
      <c r="AM12181"/>
      <c r="AN12181"/>
      <c r="AO12181"/>
      <c r="AP12181"/>
      <c r="AQ12181"/>
      <c r="AR12181"/>
      <c r="AS12181"/>
      <c r="AT12181"/>
      <c r="AU12181"/>
      <c r="AV12181"/>
      <c r="AW12181"/>
      <c r="AX12181"/>
      <c r="AY12181"/>
      <c r="AZ12181"/>
      <c r="BA12181"/>
      <c r="BB12181"/>
      <c r="BC12181"/>
      <c r="BD12181"/>
    </row>
    <row r="12182" spans="1:56" s="4" customFormat="1" x14ac:dyDescent="0.25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  <c r="AE12182"/>
      <c r="AF12182"/>
      <c r="AG12182"/>
      <c r="AH12182"/>
      <c r="AI12182"/>
      <c r="AJ12182"/>
      <c r="AK12182"/>
      <c r="AL12182"/>
      <c r="AM12182"/>
      <c r="AN12182"/>
      <c r="AO12182"/>
      <c r="AP12182"/>
      <c r="AQ12182"/>
      <c r="AR12182"/>
      <c r="AS12182"/>
      <c r="AT12182"/>
      <c r="AU12182"/>
      <c r="AV12182"/>
      <c r="AW12182"/>
      <c r="AX12182"/>
      <c r="AY12182"/>
      <c r="AZ12182"/>
      <c r="BA12182"/>
      <c r="BB12182"/>
      <c r="BC12182"/>
      <c r="BD12182"/>
    </row>
    <row r="12183" spans="1:56" s="4" customFormat="1" x14ac:dyDescent="0.25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  <c r="AE12183"/>
      <c r="AF12183"/>
      <c r="AG12183"/>
      <c r="AH12183"/>
      <c r="AI12183"/>
      <c r="AJ12183"/>
      <c r="AK12183"/>
      <c r="AL12183"/>
      <c r="AM12183"/>
      <c r="AN12183"/>
      <c r="AO12183"/>
      <c r="AP12183"/>
      <c r="AQ12183"/>
      <c r="AR12183"/>
      <c r="AS12183"/>
      <c r="AT12183"/>
      <c r="AU12183"/>
      <c r="AV12183"/>
      <c r="AW12183"/>
      <c r="AX12183"/>
      <c r="AY12183"/>
      <c r="AZ12183"/>
      <c r="BA12183"/>
      <c r="BB12183"/>
      <c r="BC12183"/>
      <c r="BD12183"/>
    </row>
    <row r="12184" spans="1:56" s="4" customFormat="1" x14ac:dyDescent="0.25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  <c r="Q12184"/>
      <c r="R12184"/>
      <c r="S12184"/>
      <c r="T12184"/>
      <c r="U12184"/>
      <c r="V12184"/>
      <c r="W12184"/>
      <c r="X12184"/>
      <c r="Y12184"/>
      <c r="Z12184"/>
      <c r="AA12184"/>
      <c r="AB12184"/>
      <c r="AC12184"/>
      <c r="AD12184"/>
      <c r="AE12184"/>
      <c r="AF12184"/>
      <c r="AG12184"/>
      <c r="AH12184"/>
      <c r="AI12184"/>
      <c r="AJ12184"/>
      <c r="AK12184"/>
      <c r="AL12184"/>
      <c r="AM12184"/>
      <c r="AN12184"/>
      <c r="AO12184"/>
      <c r="AP12184"/>
      <c r="AQ12184"/>
      <c r="AR12184"/>
      <c r="AS12184"/>
      <c r="AT12184"/>
      <c r="AU12184"/>
      <c r="AV12184"/>
      <c r="AW12184"/>
      <c r="AX12184"/>
      <c r="AY12184"/>
      <c r="AZ12184"/>
      <c r="BA12184"/>
      <c r="BB12184"/>
      <c r="BC12184"/>
      <c r="BD12184"/>
    </row>
    <row r="12185" spans="1:56" s="4" customFormat="1" x14ac:dyDescent="0.25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  <c r="AE12185"/>
      <c r="AF12185"/>
      <c r="AG12185"/>
      <c r="AH12185"/>
      <c r="AI12185"/>
      <c r="AJ12185"/>
      <c r="AK12185"/>
      <c r="AL12185"/>
      <c r="AM12185"/>
      <c r="AN12185"/>
      <c r="AO12185"/>
      <c r="AP12185"/>
      <c r="AQ12185"/>
      <c r="AR12185"/>
      <c r="AS12185"/>
      <c r="AT12185"/>
      <c r="AU12185"/>
      <c r="AV12185"/>
      <c r="AW12185"/>
      <c r="AX12185"/>
      <c r="AY12185"/>
      <c r="AZ12185"/>
      <c r="BA12185"/>
      <c r="BB12185"/>
      <c r="BC12185"/>
      <c r="BD12185"/>
    </row>
    <row r="12186" spans="1:56" s="4" customFormat="1" x14ac:dyDescent="0.25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  <c r="AE12186"/>
      <c r="AF12186"/>
      <c r="AG12186"/>
      <c r="AH12186"/>
      <c r="AI12186"/>
      <c r="AJ12186"/>
      <c r="AK12186"/>
      <c r="AL12186"/>
      <c r="AM12186"/>
      <c r="AN12186"/>
      <c r="AO12186"/>
      <c r="AP12186"/>
      <c r="AQ12186"/>
      <c r="AR12186"/>
      <c r="AS12186"/>
      <c r="AT12186"/>
      <c r="AU12186"/>
      <c r="AV12186"/>
      <c r="AW12186"/>
      <c r="AX12186"/>
      <c r="AY12186"/>
      <c r="AZ12186"/>
      <c r="BA12186"/>
      <c r="BB12186"/>
      <c r="BC12186"/>
      <c r="BD12186"/>
    </row>
    <row r="12187" spans="1:56" s="4" customFormat="1" x14ac:dyDescent="0.25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  <c r="AE12187"/>
      <c r="AF12187"/>
      <c r="AG12187"/>
      <c r="AH12187"/>
      <c r="AI12187"/>
      <c r="AJ12187"/>
      <c r="AK12187"/>
      <c r="AL12187"/>
      <c r="AM12187"/>
      <c r="AN12187"/>
      <c r="AO12187"/>
      <c r="AP12187"/>
      <c r="AQ12187"/>
      <c r="AR12187"/>
      <c r="AS12187"/>
      <c r="AT12187"/>
      <c r="AU12187"/>
      <c r="AV12187"/>
      <c r="AW12187"/>
      <c r="AX12187"/>
      <c r="AY12187"/>
      <c r="AZ12187"/>
      <c r="BA12187"/>
      <c r="BB12187"/>
      <c r="BC12187"/>
      <c r="BD12187"/>
    </row>
    <row r="12188" spans="1:56" s="4" customFormat="1" x14ac:dyDescent="0.25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  <c r="AE12188"/>
      <c r="AF12188"/>
      <c r="AG12188"/>
      <c r="AH12188"/>
      <c r="AI12188"/>
      <c r="AJ12188"/>
      <c r="AK12188"/>
      <c r="AL12188"/>
      <c r="AM12188"/>
      <c r="AN12188"/>
      <c r="AO12188"/>
      <c r="AP12188"/>
      <c r="AQ12188"/>
      <c r="AR12188"/>
      <c r="AS12188"/>
      <c r="AT12188"/>
      <c r="AU12188"/>
      <c r="AV12188"/>
      <c r="AW12188"/>
      <c r="AX12188"/>
      <c r="AY12188"/>
      <c r="AZ12188"/>
      <c r="BA12188"/>
      <c r="BB12188"/>
      <c r="BC12188"/>
      <c r="BD12188"/>
    </row>
    <row r="12189" spans="1:56" s="4" customFormat="1" x14ac:dyDescent="0.25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  <c r="AE12189"/>
      <c r="AF12189"/>
      <c r="AG12189"/>
      <c r="AH12189"/>
      <c r="AI12189"/>
      <c r="AJ12189"/>
      <c r="AK12189"/>
      <c r="AL12189"/>
      <c r="AM12189"/>
      <c r="AN12189"/>
      <c r="AO12189"/>
      <c r="AP12189"/>
      <c r="AQ12189"/>
      <c r="AR12189"/>
      <c r="AS12189"/>
      <c r="AT12189"/>
      <c r="AU12189"/>
      <c r="AV12189"/>
      <c r="AW12189"/>
      <c r="AX12189"/>
      <c r="AY12189"/>
      <c r="AZ12189"/>
      <c r="BA12189"/>
      <c r="BB12189"/>
      <c r="BC12189"/>
      <c r="BD12189"/>
    </row>
    <row r="12190" spans="1:56" s="4" customFormat="1" x14ac:dyDescent="0.25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  <c r="AE12190"/>
      <c r="AF12190"/>
      <c r="AG12190"/>
      <c r="AH12190"/>
      <c r="AI12190"/>
      <c r="AJ12190"/>
      <c r="AK12190"/>
      <c r="AL12190"/>
      <c r="AM12190"/>
      <c r="AN12190"/>
      <c r="AO12190"/>
      <c r="AP12190"/>
      <c r="AQ12190"/>
      <c r="AR12190"/>
      <c r="AS12190"/>
      <c r="AT12190"/>
      <c r="AU12190"/>
      <c r="AV12190"/>
      <c r="AW12190"/>
      <c r="AX12190"/>
      <c r="AY12190"/>
      <c r="AZ12190"/>
      <c r="BA12190"/>
      <c r="BB12190"/>
      <c r="BC12190"/>
      <c r="BD12190"/>
    </row>
    <row r="12191" spans="1:56" s="4" customFormat="1" x14ac:dyDescent="0.25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  <c r="Q12191"/>
      <c r="R12191"/>
      <c r="S12191"/>
      <c r="T12191"/>
      <c r="U12191"/>
      <c r="V12191"/>
      <c r="W12191"/>
      <c r="X12191"/>
      <c r="Y12191"/>
      <c r="Z12191"/>
      <c r="AA12191"/>
      <c r="AB12191"/>
      <c r="AC12191"/>
      <c r="AD12191"/>
      <c r="AE12191"/>
      <c r="AF12191"/>
      <c r="AG12191"/>
      <c r="AH12191"/>
      <c r="AI12191"/>
      <c r="AJ12191"/>
      <c r="AK12191"/>
      <c r="AL12191"/>
      <c r="AM12191"/>
      <c r="AN12191"/>
      <c r="AO12191"/>
      <c r="AP12191"/>
      <c r="AQ12191"/>
      <c r="AR12191"/>
      <c r="AS12191"/>
      <c r="AT12191"/>
      <c r="AU12191"/>
      <c r="AV12191"/>
      <c r="AW12191"/>
      <c r="AX12191"/>
      <c r="AY12191"/>
      <c r="AZ12191"/>
      <c r="BA12191"/>
      <c r="BB12191"/>
      <c r="BC12191"/>
      <c r="BD12191"/>
    </row>
    <row r="12192" spans="1:56" s="4" customFormat="1" x14ac:dyDescent="0.25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  <c r="Q12192"/>
      <c r="R12192"/>
      <c r="S12192"/>
      <c r="T12192"/>
      <c r="U12192"/>
      <c r="V12192"/>
      <c r="W12192"/>
      <c r="X12192"/>
      <c r="Y12192"/>
      <c r="Z12192"/>
      <c r="AA12192"/>
      <c r="AB12192"/>
      <c r="AC12192"/>
      <c r="AD12192"/>
      <c r="AE12192"/>
      <c r="AF12192"/>
      <c r="AG12192"/>
      <c r="AH12192"/>
      <c r="AI12192"/>
      <c r="AJ12192"/>
      <c r="AK12192"/>
      <c r="AL12192"/>
      <c r="AM12192"/>
      <c r="AN12192"/>
      <c r="AO12192"/>
      <c r="AP12192"/>
      <c r="AQ12192"/>
      <c r="AR12192"/>
      <c r="AS12192"/>
      <c r="AT12192"/>
      <c r="AU12192"/>
      <c r="AV12192"/>
      <c r="AW12192"/>
      <c r="AX12192"/>
      <c r="AY12192"/>
      <c r="AZ12192"/>
      <c r="BA12192"/>
      <c r="BB12192"/>
      <c r="BC12192"/>
      <c r="BD12192"/>
    </row>
    <row r="12193" spans="1:56" s="4" customFormat="1" x14ac:dyDescent="0.25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  <c r="Q12193"/>
      <c r="R12193"/>
      <c r="S12193"/>
      <c r="T12193"/>
      <c r="U12193"/>
      <c r="V12193"/>
      <c r="W12193"/>
      <c r="X12193"/>
      <c r="Y12193"/>
      <c r="Z12193"/>
      <c r="AA12193"/>
      <c r="AB12193"/>
      <c r="AC12193"/>
      <c r="AD12193"/>
      <c r="AE12193"/>
      <c r="AF12193"/>
      <c r="AG12193"/>
      <c r="AH12193"/>
      <c r="AI12193"/>
      <c r="AJ12193"/>
      <c r="AK12193"/>
      <c r="AL12193"/>
      <c r="AM12193"/>
      <c r="AN12193"/>
      <c r="AO12193"/>
      <c r="AP12193"/>
      <c r="AQ12193"/>
      <c r="AR12193"/>
      <c r="AS12193"/>
      <c r="AT12193"/>
      <c r="AU12193"/>
      <c r="AV12193"/>
      <c r="AW12193"/>
      <c r="AX12193"/>
      <c r="AY12193"/>
      <c r="AZ12193"/>
      <c r="BA12193"/>
      <c r="BB12193"/>
      <c r="BC12193"/>
      <c r="BD12193"/>
    </row>
    <row r="12194" spans="1:56" s="4" customFormat="1" x14ac:dyDescent="0.25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  <c r="Q12194"/>
      <c r="R12194"/>
      <c r="S12194"/>
      <c r="T12194"/>
      <c r="U12194"/>
      <c r="V12194"/>
      <c r="W12194"/>
      <c r="X12194"/>
      <c r="Y12194"/>
      <c r="Z12194"/>
      <c r="AA12194"/>
      <c r="AB12194"/>
      <c r="AC12194"/>
      <c r="AD12194"/>
      <c r="AE12194"/>
      <c r="AF12194"/>
      <c r="AG12194"/>
      <c r="AH12194"/>
      <c r="AI12194"/>
      <c r="AJ12194"/>
      <c r="AK12194"/>
      <c r="AL12194"/>
      <c r="AM12194"/>
      <c r="AN12194"/>
      <c r="AO12194"/>
      <c r="AP12194"/>
      <c r="AQ12194"/>
      <c r="AR12194"/>
      <c r="AS12194"/>
      <c r="AT12194"/>
      <c r="AU12194"/>
      <c r="AV12194"/>
      <c r="AW12194"/>
      <c r="AX12194"/>
      <c r="AY12194"/>
      <c r="AZ12194"/>
      <c r="BA12194"/>
      <c r="BB12194"/>
      <c r="BC12194"/>
      <c r="BD12194"/>
    </row>
    <row r="12195" spans="1:56" s="4" customFormat="1" x14ac:dyDescent="0.25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  <c r="Q12195"/>
      <c r="R12195"/>
      <c r="S12195"/>
      <c r="T12195"/>
      <c r="U12195"/>
      <c r="V12195"/>
      <c r="W12195"/>
      <c r="X12195"/>
      <c r="Y12195"/>
      <c r="Z12195"/>
      <c r="AA12195"/>
      <c r="AB12195"/>
      <c r="AC12195"/>
      <c r="AD12195"/>
      <c r="AE12195"/>
      <c r="AF12195"/>
      <c r="AG12195"/>
      <c r="AH12195"/>
      <c r="AI12195"/>
      <c r="AJ12195"/>
      <c r="AK12195"/>
      <c r="AL12195"/>
      <c r="AM12195"/>
      <c r="AN12195"/>
      <c r="AO12195"/>
      <c r="AP12195"/>
      <c r="AQ12195"/>
      <c r="AR12195"/>
      <c r="AS12195"/>
      <c r="AT12195"/>
      <c r="AU12195"/>
      <c r="AV12195"/>
      <c r="AW12195"/>
      <c r="AX12195"/>
      <c r="AY12195"/>
      <c r="AZ12195"/>
      <c r="BA12195"/>
      <c r="BB12195"/>
      <c r="BC12195"/>
      <c r="BD12195"/>
    </row>
    <row r="12196" spans="1:56" s="4" customFormat="1" x14ac:dyDescent="0.25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  <c r="Q12196"/>
      <c r="R12196"/>
      <c r="S12196"/>
      <c r="T12196"/>
      <c r="U12196"/>
      <c r="V12196"/>
      <c r="W12196"/>
      <c r="X12196"/>
      <c r="Y12196"/>
      <c r="Z12196"/>
      <c r="AA12196"/>
      <c r="AB12196"/>
      <c r="AC12196"/>
      <c r="AD12196"/>
      <c r="AE12196"/>
      <c r="AF12196"/>
      <c r="AG12196"/>
      <c r="AH12196"/>
      <c r="AI12196"/>
      <c r="AJ12196"/>
      <c r="AK12196"/>
      <c r="AL12196"/>
      <c r="AM12196"/>
      <c r="AN12196"/>
      <c r="AO12196"/>
      <c r="AP12196"/>
      <c r="AQ12196"/>
      <c r="AR12196"/>
      <c r="AS12196"/>
      <c r="AT12196"/>
      <c r="AU12196"/>
      <c r="AV12196"/>
      <c r="AW12196"/>
      <c r="AX12196"/>
      <c r="AY12196"/>
      <c r="AZ12196"/>
      <c r="BA12196"/>
      <c r="BB12196"/>
      <c r="BC12196"/>
      <c r="BD12196"/>
    </row>
    <row r="12197" spans="1:56" s="4" customFormat="1" x14ac:dyDescent="0.25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  <c r="Q12197"/>
      <c r="R12197"/>
      <c r="S12197"/>
      <c r="T12197"/>
      <c r="U12197"/>
      <c r="V12197"/>
      <c r="W12197"/>
      <c r="X12197"/>
      <c r="Y12197"/>
      <c r="Z12197"/>
      <c r="AA12197"/>
      <c r="AB12197"/>
      <c r="AC12197"/>
      <c r="AD12197"/>
      <c r="AE12197"/>
      <c r="AF12197"/>
      <c r="AG12197"/>
      <c r="AH12197"/>
      <c r="AI12197"/>
      <c r="AJ12197"/>
      <c r="AK12197"/>
      <c r="AL12197"/>
      <c r="AM12197"/>
      <c r="AN12197"/>
      <c r="AO12197"/>
      <c r="AP12197"/>
      <c r="AQ12197"/>
      <c r="AR12197"/>
      <c r="AS12197"/>
      <c r="AT12197"/>
      <c r="AU12197"/>
      <c r="AV12197"/>
      <c r="AW12197"/>
      <c r="AX12197"/>
      <c r="AY12197"/>
      <c r="AZ12197"/>
      <c r="BA12197"/>
      <c r="BB12197"/>
      <c r="BC12197"/>
      <c r="BD12197"/>
    </row>
    <row r="12198" spans="1:56" s="4" customFormat="1" x14ac:dyDescent="0.25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  <c r="Q12198"/>
      <c r="R12198"/>
      <c r="S12198"/>
      <c r="T12198"/>
      <c r="U12198"/>
      <c r="V12198"/>
      <c r="W12198"/>
      <c r="X12198"/>
      <c r="Y12198"/>
      <c r="Z12198"/>
      <c r="AA12198"/>
      <c r="AB12198"/>
      <c r="AC12198"/>
      <c r="AD12198"/>
      <c r="AE12198"/>
      <c r="AF12198"/>
      <c r="AG12198"/>
      <c r="AH12198"/>
      <c r="AI12198"/>
      <c r="AJ12198"/>
      <c r="AK12198"/>
      <c r="AL12198"/>
      <c r="AM12198"/>
      <c r="AN12198"/>
      <c r="AO12198"/>
      <c r="AP12198"/>
      <c r="AQ12198"/>
      <c r="AR12198"/>
      <c r="AS12198"/>
      <c r="AT12198"/>
      <c r="AU12198"/>
      <c r="AV12198"/>
      <c r="AW12198"/>
      <c r="AX12198"/>
      <c r="AY12198"/>
      <c r="AZ12198"/>
      <c r="BA12198"/>
      <c r="BB12198"/>
      <c r="BC12198"/>
      <c r="BD12198"/>
    </row>
    <row r="12199" spans="1:56" s="4" customFormat="1" x14ac:dyDescent="0.25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  <c r="Q12199"/>
      <c r="R12199"/>
      <c r="S12199"/>
      <c r="T12199"/>
      <c r="U12199"/>
      <c r="V12199"/>
      <c r="W12199"/>
      <c r="X12199"/>
      <c r="Y12199"/>
      <c r="Z12199"/>
      <c r="AA12199"/>
      <c r="AB12199"/>
      <c r="AC12199"/>
      <c r="AD12199"/>
      <c r="AE12199"/>
      <c r="AF12199"/>
      <c r="AG12199"/>
      <c r="AH12199"/>
      <c r="AI12199"/>
      <c r="AJ12199"/>
      <c r="AK12199"/>
      <c r="AL12199"/>
      <c r="AM12199"/>
      <c r="AN12199"/>
      <c r="AO12199"/>
      <c r="AP12199"/>
      <c r="AQ12199"/>
      <c r="AR12199"/>
      <c r="AS12199"/>
      <c r="AT12199"/>
      <c r="AU12199"/>
      <c r="AV12199"/>
      <c r="AW12199"/>
      <c r="AX12199"/>
      <c r="AY12199"/>
      <c r="AZ12199"/>
      <c r="BA12199"/>
      <c r="BB12199"/>
      <c r="BC12199"/>
      <c r="BD12199"/>
    </row>
    <row r="12200" spans="1:56" s="4" customFormat="1" x14ac:dyDescent="0.25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  <c r="Q12200"/>
      <c r="R12200"/>
      <c r="S12200"/>
      <c r="T12200"/>
      <c r="U12200"/>
      <c r="V12200"/>
      <c r="W12200"/>
      <c r="X12200"/>
      <c r="Y12200"/>
      <c r="Z12200"/>
      <c r="AA12200"/>
      <c r="AB12200"/>
      <c r="AC12200"/>
      <c r="AD12200"/>
      <c r="AE12200"/>
      <c r="AF12200"/>
      <c r="AG12200"/>
      <c r="AH12200"/>
      <c r="AI12200"/>
      <c r="AJ12200"/>
      <c r="AK12200"/>
      <c r="AL12200"/>
      <c r="AM12200"/>
      <c r="AN12200"/>
      <c r="AO12200"/>
      <c r="AP12200"/>
      <c r="AQ12200"/>
      <c r="AR12200"/>
      <c r="AS12200"/>
      <c r="AT12200"/>
      <c r="AU12200"/>
      <c r="AV12200"/>
      <c r="AW12200"/>
      <c r="AX12200"/>
      <c r="AY12200"/>
      <c r="AZ12200"/>
      <c r="BA12200"/>
      <c r="BB12200"/>
      <c r="BC12200"/>
      <c r="BD12200"/>
    </row>
    <row r="12201" spans="1:56" s="4" customFormat="1" x14ac:dyDescent="0.25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  <c r="Q12201"/>
      <c r="R12201"/>
      <c r="S12201"/>
      <c r="T12201"/>
      <c r="U12201"/>
      <c r="V12201"/>
      <c r="W12201"/>
      <c r="X12201"/>
      <c r="Y12201"/>
      <c r="Z12201"/>
      <c r="AA12201"/>
      <c r="AB12201"/>
      <c r="AC12201"/>
      <c r="AD12201"/>
      <c r="AE12201"/>
      <c r="AF12201"/>
      <c r="AG12201"/>
      <c r="AH12201"/>
      <c r="AI12201"/>
      <c r="AJ12201"/>
      <c r="AK12201"/>
      <c r="AL12201"/>
      <c r="AM12201"/>
      <c r="AN12201"/>
      <c r="AO12201"/>
      <c r="AP12201"/>
      <c r="AQ12201"/>
      <c r="AR12201"/>
      <c r="AS12201"/>
      <c r="AT12201"/>
      <c r="AU12201"/>
      <c r="AV12201"/>
      <c r="AW12201"/>
      <c r="AX12201"/>
      <c r="AY12201"/>
      <c r="AZ12201"/>
      <c r="BA12201"/>
      <c r="BB12201"/>
      <c r="BC12201"/>
      <c r="BD12201"/>
    </row>
    <row r="12202" spans="1:56" s="4" customFormat="1" x14ac:dyDescent="0.25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  <c r="Q12202"/>
      <c r="R12202"/>
      <c r="S12202"/>
      <c r="T12202"/>
      <c r="U12202"/>
      <c r="V12202"/>
      <c r="W12202"/>
      <c r="X12202"/>
      <c r="Y12202"/>
      <c r="Z12202"/>
      <c r="AA12202"/>
      <c r="AB12202"/>
      <c r="AC12202"/>
      <c r="AD12202"/>
      <c r="AE12202"/>
      <c r="AF12202"/>
      <c r="AG12202"/>
      <c r="AH12202"/>
      <c r="AI12202"/>
      <c r="AJ12202"/>
      <c r="AK12202"/>
      <c r="AL12202"/>
      <c r="AM12202"/>
      <c r="AN12202"/>
      <c r="AO12202"/>
      <c r="AP12202"/>
      <c r="AQ12202"/>
      <c r="AR12202"/>
      <c r="AS12202"/>
      <c r="AT12202"/>
      <c r="AU12202"/>
      <c r="AV12202"/>
      <c r="AW12202"/>
      <c r="AX12202"/>
      <c r="AY12202"/>
      <c r="AZ12202"/>
      <c r="BA12202"/>
      <c r="BB12202"/>
      <c r="BC12202"/>
      <c r="BD12202"/>
    </row>
    <row r="12203" spans="1:56" s="4" customFormat="1" x14ac:dyDescent="0.25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  <c r="Q12203"/>
      <c r="R12203"/>
      <c r="S12203"/>
      <c r="T12203"/>
      <c r="U12203"/>
      <c r="V12203"/>
      <c r="W12203"/>
      <c r="X12203"/>
      <c r="Y12203"/>
      <c r="Z12203"/>
      <c r="AA12203"/>
      <c r="AB12203"/>
      <c r="AC12203"/>
      <c r="AD12203"/>
      <c r="AE12203"/>
      <c r="AF12203"/>
      <c r="AG12203"/>
      <c r="AH12203"/>
      <c r="AI12203"/>
      <c r="AJ12203"/>
      <c r="AK12203"/>
      <c r="AL12203"/>
      <c r="AM12203"/>
      <c r="AN12203"/>
      <c r="AO12203"/>
      <c r="AP12203"/>
      <c r="AQ12203"/>
      <c r="AR12203"/>
      <c r="AS12203"/>
      <c r="AT12203"/>
      <c r="AU12203"/>
      <c r="AV12203"/>
      <c r="AW12203"/>
      <c r="AX12203"/>
      <c r="AY12203"/>
      <c r="AZ12203"/>
      <c r="BA12203"/>
      <c r="BB12203"/>
      <c r="BC12203"/>
      <c r="BD12203"/>
    </row>
    <row r="12204" spans="1:56" s="4" customFormat="1" x14ac:dyDescent="0.25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  <c r="Q12204"/>
      <c r="R12204"/>
      <c r="S12204"/>
      <c r="T12204"/>
      <c r="U12204"/>
      <c r="V12204"/>
      <c r="W12204"/>
      <c r="X12204"/>
      <c r="Y12204"/>
      <c r="Z12204"/>
      <c r="AA12204"/>
      <c r="AB12204"/>
      <c r="AC12204"/>
      <c r="AD12204"/>
      <c r="AE12204"/>
      <c r="AF12204"/>
      <c r="AG12204"/>
      <c r="AH12204"/>
      <c r="AI12204"/>
      <c r="AJ12204"/>
      <c r="AK12204"/>
      <c r="AL12204"/>
      <c r="AM12204"/>
      <c r="AN12204"/>
      <c r="AO12204"/>
      <c r="AP12204"/>
      <c r="AQ12204"/>
      <c r="AR12204"/>
      <c r="AS12204"/>
      <c r="AT12204"/>
      <c r="AU12204"/>
      <c r="AV12204"/>
      <c r="AW12204"/>
      <c r="AX12204"/>
      <c r="AY12204"/>
      <c r="AZ12204"/>
      <c r="BA12204"/>
      <c r="BB12204"/>
      <c r="BC12204"/>
      <c r="BD12204"/>
    </row>
    <row r="12205" spans="1:56" s="4" customFormat="1" x14ac:dyDescent="0.25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  <c r="Q12205"/>
      <c r="R12205"/>
      <c r="S12205"/>
      <c r="T12205"/>
      <c r="U12205"/>
      <c r="V12205"/>
      <c r="W12205"/>
      <c r="X12205"/>
      <c r="Y12205"/>
      <c r="Z12205"/>
      <c r="AA12205"/>
      <c r="AB12205"/>
      <c r="AC12205"/>
      <c r="AD12205"/>
      <c r="AE12205"/>
      <c r="AF12205"/>
      <c r="AG12205"/>
      <c r="AH12205"/>
      <c r="AI12205"/>
      <c r="AJ12205"/>
      <c r="AK12205"/>
      <c r="AL12205"/>
      <c r="AM12205"/>
      <c r="AN12205"/>
      <c r="AO12205"/>
      <c r="AP12205"/>
      <c r="AQ12205"/>
      <c r="AR12205"/>
      <c r="AS12205"/>
      <c r="AT12205"/>
      <c r="AU12205"/>
      <c r="AV12205"/>
      <c r="AW12205"/>
      <c r="AX12205"/>
      <c r="AY12205"/>
      <c r="AZ12205"/>
      <c r="BA12205"/>
      <c r="BB12205"/>
      <c r="BC12205"/>
      <c r="BD12205"/>
    </row>
    <row r="12206" spans="1:56" s="4" customFormat="1" x14ac:dyDescent="0.25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  <c r="Q12206"/>
      <c r="R12206"/>
      <c r="S12206"/>
      <c r="T12206"/>
      <c r="U12206"/>
      <c r="V12206"/>
      <c r="W12206"/>
      <c r="X12206"/>
      <c r="Y12206"/>
      <c r="Z12206"/>
      <c r="AA12206"/>
      <c r="AB12206"/>
      <c r="AC12206"/>
      <c r="AD12206"/>
      <c r="AE12206"/>
      <c r="AF12206"/>
      <c r="AG12206"/>
      <c r="AH12206"/>
      <c r="AI12206"/>
      <c r="AJ12206"/>
      <c r="AK12206"/>
      <c r="AL12206"/>
      <c r="AM12206"/>
      <c r="AN12206"/>
      <c r="AO12206"/>
      <c r="AP12206"/>
      <c r="AQ12206"/>
      <c r="AR12206"/>
      <c r="AS12206"/>
      <c r="AT12206"/>
      <c r="AU12206"/>
      <c r="AV12206"/>
      <c r="AW12206"/>
      <c r="AX12206"/>
      <c r="AY12206"/>
      <c r="AZ12206"/>
      <c r="BA12206"/>
      <c r="BB12206"/>
      <c r="BC12206"/>
      <c r="BD12206"/>
    </row>
    <row r="12207" spans="1:56" s="4" customFormat="1" x14ac:dyDescent="0.25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  <c r="Q12207"/>
      <c r="R12207"/>
      <c r="S12207"/>
      <c r="T12207"/>
      <c r="U12207"/>
      <c r="V12207"/>
      <c r="W12207"/>
      <c r="X12207"/>
      <c r="Y12207"/>
      <c r="Z12207"/>
      <c r="AA12207"/>
      <c r="AB12207"/>
      <c r="AC12207"/>
      <c r="AD12207"/>
      <c r="AE12207"/>
      <c r="AF12207"/>
      <c r="AG12207"/>
      <c r="AH12207"/>
      <c r="AI12207"/>
      <c r="AJ12207"/>
      <c r="AK12207"/>
      <c r="AL12207"/>
      <c r="AM12207"/>
      <c r="AN12207"/>
      <c r="AO12207"/>
      <c r="AP12207"/>
      <c r="AQ12207"/>
      <c r="AR12207"/>
      <c r="AS12207"/>
      <c r="AT12207"/>
      <c r="AU12207"/>
      <c r="AV12207"/>
      <c r="AW12207"/>
      <c r="AX12207"/>
      <c r="AY12207"/>
      <c r="AZ12207"/>
      <c r="BA12207"/>
      <c r="BB12207"/>
      <c r="BC12207"/>
      <c r="BD12207"/>
    </row>
    <row r="12208" spans="1:56" s="4" customFormat="1" x14ac:dyDescent="0.25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  <c r="Q12208"/>
      <c r="R12208"/>
      <c r="S12208"/>
      <c r="T12208"/>
      <c r="U12208"/>
      <c r="V12208"/>
      <c r="W12208"/>
      <c r="X12208"/>
      <c r="Y12208"/>
      <c r="Z12208"/>
      <c r="AA12208"/>
      <c r="AB12208"/>
      <c r="AC12208"/>
      <c r="AD12208"/>
      <c r="AE12208"/>
      <c r="AF12208"/>
      <c r="AG12208"/>
      <c r="AH12208"/>
      <c r="AI12208"/>
      <c r="AJ12208"/>
      <c r="AK12208"/>
      <c r="AL12208"/>
      <c r="AM12208"/>
      <c r="AN12208"/>
      <c r="AO12208"/>
      <c r="AP12208"/>
      <c r="AQ12208"/>
      <c r="AR12208"/>
      <c r="AS12208"/>
      <c r="AT12208"/>
      <c r="AU12208"/>
      <c r="AV12208"/>
      <c r="AW12208"/>
      <c r="AX12208"/>
      <c r="AY12208"/>
      <c r="AZ12208"/>
      <c r="BA12208"/>
      <c r="BB12208"/>
      <c r="BC12208"/>
      <c r="BD12208"/>
    </row>
    <row r="12209" spans="1:56" s="4" customFormat="1" x14ac:dyDescent="0.25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  <c r="Q12209"/>
      <c r="R12209"/>
      <c r="S12209"/>
      <c r="T12209"/>
      <c r="U12209"/>
      <c r="V12209"/>
      <c r="W12209"/>
      <c r="X12209"/>
      <c r="Y12209"/>
      <c r="Z12209"/>
      <c r="AA12209"/>
      <c r="AB12209"/>
      <c r="AC12209"/>
      <c r="AD12209"/>
      <c r="AE12209"/>
      <c r="AF12209"/>
      <c r="AG12209"/>
      <c r="AH12209"/>
      <c r="AI12209"/>
      <c r="AJ12209"/>
      <c r="AK12209"/>
      <c r="AL12209"/>
      <c r="AM12209"/>
      <c r="AN12209"/>
      <c r="AO12209"/>
      <c r="AP12209"/>
      <c r="AQ12209"/>
      <c r="AR12209"/>
      <c r="AS12209"/>
      <c r="AT12209"/>
      <c r="AU12209"/>
      <c r="AV12209"/>
      <c r="AW12209"/>
      <c r="AX12209"/>
      <c r="AY12209"/>
      <c r="AZ12209"/>
      <c r="BA12209"/>
      <c r="BB12209"/>
      <c r="BC12209"/>
      <c r="BD12209"/>
    </row>
    <row r="12210" spans="1:56" s="4" customFormat="1" x14ac:dyDescent="0.25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  <c r="Q12210"/>
      <c r="R12210"/>
      <c r="S12210"/>
      <c r="T12210"/>
      <c r="U12210"/>
      <c r="V12210"/>
      <c r="W12210"/>
      <c r="X12210"/>
      <c r="Y12210"/>
      <c r="Z12210"/>
      <c r="AA12210"/>
      <c r="AB12210"/>
      <c r="AC12210"/>
      <c r="AD12210"/>
      <c r="AE12210"/>
      <c r="AF12210"/>
      <c r="AG12210"/>
      <c r="AH12210"/>
      <c r="AI12210"/>
      <c r="AJ12210"/>
      <c r="AK12210"/>
      <c r="AL12210"/>
      <c r="AM12210"/>
      <c r="AN12210"/>
      <c r="AO12210"/>
      <c r="AP12210"/>
      <c r="AQ12210"/>
      <c r="AR12210"/>
      <c r="AS12210"/>
      <c r="AT12210"/>
      <c r="AU12210"/>
      <c r="AV12210"/>
      <c r="AW12210"/>
      <c r="AX12210"/>
      <c r="AY12210"/>
      <c r="AZ12210"/>
      <c r="BA12210"/>
      <c r="BB12210"/>
      <c r="BC12210"/>
      <c r="BD12210"/>
    </row>
    <row r="12211" spans="1:56" s="4" customFormat="1" x14ac:dyDescent="0.25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  <c r="Q12211"/>
      <c r="R12211"/>
      <c r="S12211"/>
      <c r="T12211"/>
      <c r="U12211"/>
      <c r="V12211"/>
      <c r="W12211"/>
      <c r="X12211"/>
      <c r="Y12211"/>
      <c r="Z12211"/>
      <c r="AA12211"/>
      <c r="AB12211"/>
      <c r="AC12211"/>
      <c r="AD12211"/>
      <c r="AE12211"/>
      <c r="AF12211"/>
      <c r="AG12211"/>
      <c r="AH12211"/>
      <c r="AI12211"/>
      <c r="AJ12211"/>
      <c r="AK12211"/>
      <c r="AL12211"/>
      <c r="AM12211"/>
      <c r="AN12211"/>
      <c r="AO12211"/>
      <c r="AP12211"/>
      <c r="AQ12211"/>
      <c r="AR12211"/>
      <c r="AS12211"/>
      <c r="AT12211"/>
      <c r="AU12211"/>
      <c r="AV12211"/>
      <c r="AW12211"/>
      <c r="AX12211"/>
      <c r="AY12211"/>
      <c r="AZ12211"/>
      <c r="BA12211"/>
      <c r="BB12211"/>
      <c r="BC12211"/>
      <c r="BD12211"/>
    </row>
    <row r="12212" spans="1:56" s="4" customFormat="1" x14ac:dyDescent="0.25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  <c r="Q12212"/>
      <c r="R12212"/>
      <c r="S12212"/>
      <c r="T12212"/>
      <c r="U12212"/>
      <c r="V12212"/>
      <c r="W12212"/>
      <c r="X12212"/>
      <c r="Y12212"/>
      <c r="Z12212"/>
      <c r="AA12212"/>
      <c r="AB12212"/>
      <c r="AC12212"/>
      <c r="AD12212"/>
      <c r="AE12212"/>
      <c r="AF12212"/>
      <c r="AG12212"/>
      <c r="AH12212"/>
      <c r="AI12212"/>
      <c r="AJ12212"/>
      <c r="AK12212"/>
      <c r="AL12212"/>
      <c r="AM12212"/>
      <c r="AN12212"/>
      <c r="AO12212"/>
      <c r="AP12212"/>
      <c r="AQ12212"/>
      <c r="AR12212"/>
      <c r="AS12212"/>
      <c r="AT12212"/>
      <c r="AU12212"/>
      <c r="AV12212"/>
      <c r="AW12212"/>
      <c r="AX12212"/>
      <c r="AY12212"/>
      <c r="AZ12212"/>
      <c r="BA12212"/>
      <c r="BB12212"/>
      <c r="BC12212"/>
      <c r="BD12212"/>
    </row>
    <row r="12213" spans="1:56" s="4" customFormat="1" x14ac:dyDescent="0.25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  <c r="Q12213"/>
      <c r="R12213"/>
      <c r="S12213"/>
      <c r="T12213"/>
      <c r="U12213"/>
      <c r="V12213"/>
      <c r="W12213"/>
      <c r="X12213"/>
      <c r="Y12213"/>
      <c r="Z12213"/>
      <c r="AA12213"/>
      <c r="AB12213"/>
      <c r="AC12213"/>
      <c r="AD12213"/>
      <c r="AE12213"/>
      <c r="AF12213"/>
      <c r="AG12213"/>
      <c r="AH12213"/>
      <c r="AI12213"/>
      <c r="AJ12213"/>
      <c r="AK12213"/>
      <c r="AL12213"/>
      <c r="AM12213"/>
      <c r="AN12213"/>
      <c r="AO12213"/>
      <c r="AP12213"/>
      <c r="AQ12213"/>
      <c r="AR12213"/>
      <c r="AS12213"/>
      <c r="AT12213"/>
      <c r="AU12213"/>
      <c r="AV12213"/>
      <c r="AW12213"/>
      <c r="AX12213"/>
      <c r="AY12213"/>
      <c r="AZ12213"/>
      <c r="BA12213"/>
      <c r="BB12213"/>
      <c r="BC12213"/>
      <c r="BD12213"/>
    </row>
    <row r="12214" spans="1:56" s="4" customFormat="1" x14ac:dyDescent="0.25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  <c r="Q12214"/>
      <c r="R12214"/>
      <c r="S12214"/>
      <c r="T12214"/>
      <c r="U12214"/>
      <c r="V12214"/>
      <c r="W12214"/>
      <c r="X12214"/>
      <c r="Y12214"/>
      <c r="Z12214"/>
      <c r="AA12214"/>
      <c r="AB12214"/>
      <c r="AC12214"/>
      <c r="AD12214"/>
      <c r="AE12214"/>
      <c r="AF12214"/>
      <c r="AG12214"/>
      <c r="AH12214"/>
      <c r="AI12214"/>
      <c r="AJ12214"/>
      <c r="AK12214"/>
      <c r="AL12214"/>
      <c r="AM12214"/>
      <c r="AN12214"/>
      <c r="AO12214"/>
      <c r="AP12214"/>
      <c r="AQ12214"/>
      <c r="AR12214"/>
      <c r="AS12214"/>
      <c r="AT12214"/>
      <c r="AU12214"/>
      <c r="AV12214"/>
      <c r="AW12214"/>
      <c r="AX12214"/>
      <c r="AY12214"/>
      <c r="AZ12214"/>
      <c r="BA12214"/>
      <c r="BB12214"/>
      <c r="BC12214"/>
      <c r="BD12214"/>
    </row>
    <row r="12215" spans="1:56" s="4" customFormat="1" x14ac:dyDescent="0.25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  <c r="Q12215"/>
      <c r="R12215"/>
      <c r="S12215"/>
      <c r="T12215"/>
      <c r="U12215"/>
      <c r="V12215"/>
      <c r="W12215"/>
      <c r="X12215"/>
      <c r="Y12215"/>
      <c r="Z12215"/>
      <c r="AA12215"/>
      <c r="AB12215"/>
      <c r="AC12215"/>
      <c r="AD12215"/>
      <c r="AE12215"/>
      <c r="AF12215"/>
      <c r="AG12215"/>
      <c r="AH12215"/>
      <c r="AI12215"/>
      <c r="AJ12215"/>
      <c r="AK12215"/>
      <c r="AL12215"/>
      <c r="AM12215"/>
      <c r="AN12215"/>
      <c r="AO12215"/>
      <c r="AP12215"/>
      <c r="AQ12215"/>
      <c r="AR12215"/>
      <c r="AS12215"/>
      <c r="AT12215"/>
      <c r="AU12215"/>
      <c r="AV12215"/>
      <c r="AW12215"/>
      <c r="AX12215"/>
      <c r="AY12215"/>
      <c r="AZ12215"/>
      <c r="BA12215"/>
      <c r="BB12215"/>
      <c r="BC12215"/>
      <c r="BD12215"/>
    </row>
    <row r="12216" spans="1:56" s="4" customFormat="1" x14ac:dyDescent="0.25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  <c r="Q12216"/>
      <c r="R12216"/>
      <c r="S12216"/>
      <c r="T12216"/>
      <c r="U12216"/>
      <c r="V12216"/>
      <c r="W12216"/>
      <c r="X12216"/>
      <c r="Y12216"/>
      <c r="Z12216"/>
      <c r="AA12216"/>
      <c r="AB12216"/>
      <c r="AC12216"/>
      <c r="AD12216"/>
      <c r="AE12216"/>
      <c r="AF12216"/>
      <c r="AG12216"/>
      <c r="AH12216"/>
      <c r="AI12216"/>
      <c r="AJ12216"/>
      <c r="AK12216"/>
      <c r="AL12216"/>
      <c r="AM12216"/>
      <c r="AN12216"/>
      <c r="AO12216"/>
      <c r="AP12216"/>
      <c r="AQ12216"/>
      <c r="AR12216"/>
      <c r="AS12216"/>
      <c r="AT12216"/>
      <c r="AU12216"/>
      <c r="AV12216"/>
      <c r="AW12216"/>
      <c r="AX12216"/>
      <c r="AY12216"/>
      <c r="AZ12216"/>
      <c r="BA12216"/>
      <c r="BB12216"/>
      <c r="BC12216"/>
      <c r="BD12216"/>
    </row>
    <row r="12217" spans="1:56" s="4" customFormat="1" x14ac:dyDescent="0.25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  <c r="Q12217"/>
      <c r="R12217"/>
      <c r="S12217"/>
      <c r="T12217"/>
      <c r="U12217"/>
      <c r="V12217"/>
      <c r="W12217"/>
      <c r="X12217"/>
      <c r="Y12217"/>
      <c r="Z12217"/>
      <c r="AA12217"/>
      <c r="AB12217"/>
      <c r="AC12217"/>
      <c r="AD12217"/>
      <c r="AE12217"/>
      <c r="AF12217"/>
      <c r="AG12217"/>
      <c r="AH12217"/>
      <c r="AI12217"/>
      <c r="AJ12217"/>
      <c r="AK12217"/>
      <c r="AL12217"/>
      <c r="AM12217"/>
      <c r="AN12217"/>
      <c r="AO12217"/>
      <c r="AP12217"/>
      <c r="AQ12217"/>
      <c r="AR12217"/>
      <c r="AS12217"/>
      <c r="AT12217"/>
      <c r="AU12217"/>
      <c r="AV12217"/>
      <c r="AW12217"/>
      <c r="AX12217"/>
      <c r="AY12217"/>
      <c r="AZ12217"/>
      <c r="BA12217"/>
      <c r="BB12217"/>
      <c r="BC12217"/>
      <c r="BD12217"/>
    </row>
    <row r="12218" spans="1:56" s="4" customFormat="1" x14ac:dyDescent="0.25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  <c r="Q12218"/>
      <c r="R12218"/>
      <c r="S12218"/>
      <c r="T12218"/>
      <c r="U12218"/>
      <c r="V12218"/>
      <c r="W12218"/>
      <c r="X12218"/>
      <c r="Y12218"/>
      <c r="Z12218"/>
      <c r="AA12218"/>
      <c r="AB12218"/>
      <c r="AC12218"/>
      <c r="AD12218"/>
      <c r="AE12218"/>
      <c r="AF12218"/>
      <c r="AG12218"/>
      <c r="AH12218"/>
      <c r="AI12218"/>
      <c r="AJ12218"/>
      <c r="AK12218"/>
      <c r="AL12218"/>
      <c r="AM12218"/>
      <c r="AN12218"/>
      <c r="AO12218"/>
      <c r="AP12218"/>
      <c r="AQ12218"/>
      <c r="AR12218"/>
      <c r="AS12218"/>
      <c r="AT12218"/>
      <c r="AU12218"/>
      <c r="AV12218"/>
      <c r="AW12218"/>
      <c r="AX12218"/>
      <c r="AY12218"/>
      <c r="AZ12218"/>
      <c r="BA12218"/>
      <c r="BB12218"/>
      <c r="BC12218"/>
      <c r="BD12218"/>
    </row>
    <row r="12219" spans="1:56" s="4" customFormat="1" x14ac:dyDescent="0.25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  <c r="Q12219"/>
      <c r="R12219"/>
      <c r="S12219"/>
      <c r="T12219"/>
      <c r="U12219"/>
      <c r="V12219"/>
      <c r="W12219"/>
      <c r="X12219"/>
      <c r="Y12219"/>
      <c r="Z12219"/>
      <c r="AA12219"/>
      <c r="AB12219"/>
      <c r="AC12219"/>
      <c r="AD12219"/>
      <c r="AE12219"/>
      <c r="AF12219"/>
      <c r="AG12219"/>
      <c r="AH12219"/>
      <c r="AI12219"/>
      <c r="AJ12219"/>
      <c r="AK12219"/>
      <c r="AL12219"/>
      <c r="AM12219"/>
      <c r="AN12219"/>
      <c r="AO12219"/>
      <c r="AP12219"/>
      <c r="AQ12219"/>
      <c r="AR12219"/>
      <c r="AS12219"/>
      <c r="AT12219"/>
      <c r="AU12219"/>
      <c r="AV12219"/>
      <c r="AW12219"/>
      <c r="AX12219"/>
      <c r="AY12219"/>
      <c r="AZ12219"/>
      <c r="BA12219"/>
      <c r="BB12219"/>
      <c r="BC12219"/>
      <c r="BD12219"/>
    </row>
    <row r="12220" spans="1:56" s="4" customFormat="1" x14ac:dyDescent="0.25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  <c r="Q12220"/>
      <c r="R12220"/>
      <c r="S12220"/>
      <c r="T12220"/>
      <c r="U12220"/>
      <c r="V12220"/>
      <c r="W12220"/>
      <c r="X12220"/>
      <c r="Y12220"/>
      <c r="Z12220"/>
      <c r="AA12220"/>
      <c r="AB12220"/>
      <c r="AC12220"/>
      <c r="AD12220"/>
      <c r="AE12220"/>
      <c r="AF12220"/>
      <c r="AG12220"/>
      <c r="AH12220"/>
      <c r="AI12220"/>
      <c r="AJ12220"/>
      <c r="AK12220"/>
      <c r="AL12220"/>
      <c r="AM12220"/>
      <c r="AN12220"/>
      <c r="AO12220"/>
      <c r="AP12220"/>
      <c r="AQ12220"/>
      <c r="AR12220"/>
      <c r="AS12220"/>
      <c r="AT12220"/>
      <c r="AU12220"/>
      <c r="AV12220"/>
      <c r="AW12220"/>
      <c r="AX12220"/>
      <c r="AY12220"/>
      <c r="AZ12220"/>
      <c r="BA12220"/>
      <c r="BB12220"/>
      <c r="BC12220"/>
      <c r="BD12220"/>
    </row>
    <row r="12221" spans="1:56" s="4" customFormat="1" x14ac:dyDescent="0.25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  <c r="Q12221"/>
      <c r="R12221"/>
      <c r="S12221"/>
      <c r="T12221"/>
      <c r="U12221"/>
      <c r="V12221"/>
      <c r="W12221"/>
      <c r="X12221"/>
      <c r="Y12221"/>
      <c r="Z12221"/>
      <c r="AA12221"/>
      <c r="AB12221"/>
      <c r="AC12221"/>
      <c r="AD12221"/>
      <c r="AE12221"/>
      <c r="AF12221"/>
      <c r="AG12221"/>
      <c r="AH12221"/>
      <c r="AI12221"/>
      <c r="AJ12221"/>
      <c r="AK12221"/>
      <c r="AL12221"/>
      <c r="AM12221"/>
      <c r="AN12221"/>
      <c r="AO12221"/>
      <c r="AP12221"/>
      <c r="AQ12221"/>
      <c r="AR12221"/>
      <c r="AS12221"/>
      <c r="AT12221"/>
      <c r="AU12221"/>
      <c r="AV12221"/>
      <c r="AW12221"/>
      <c r="AX12221"/>
      <c r="AY12221"/>
      <c r="AZ12221"/>
      <c r="BA12221"/>
      <c r="BB12221"/>
      <c r="BC12221"/>
      <c r="BD12221"/>
    </row>
    <row r="12222" spans="1:56" s="4" customFormat="1" x14ac:dyDescent="0.25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  <c r="Q12222"/>
      <c r="R12222"/>
      <c r="S12222"/>
      <c r="T12222"/>
      <c r="U12222"/>
      <c r="V12222"/>
      <c r="W12222"/>
      <c r="X12222"/>
      <c r="Y12222"/>
      <c r="Z12222"/>
      <c r="AA12222"/>
      <c r="AB12222"/>
      <c r="AC12222"/>
      <c r="AD12222"/>
      <c r="AE12222"/>
      <c r="AF12222"/>
      <c r="AG12222"/>
      <c r="AH12222"/>
      <c r="AI12222"/>
      <c r="AJ12222"/>
      <c r="AK12222"/>
      <c r="AL12222"/>
      <c r="AM12222"/>
      <c r="AN12222"/>
      <c r="AO12222"/>
      <c r="AP12222"/>
      <c r="AQ12222"/>
      <c r="AR12222"/>
      <c r="AS12222"/>
      <c r="AT12222"/>
      <c r="AU12222"/>
      <c r="AV12222"/>
      <c r="AW12222"/>
      <c r="AX12222"/>
      <c r="AY12222"/>
      <c r="AZ12222"/>
      <c r="BA12222"/>
      <c r="BB12222"/>
      <c r="BC12222"/>
      <c r="BD12222"/>
    </row>
    <row r="12223" spans="1:56" s="4" customFormat="1" x14ac:dyDescent="0.25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  <c r="Q12223"/>
      <c r="R12223"/>
      <c r="S12223"/>
      <c r="T12223"/>
      <c r="U12223"/>
      <c r="V12223"/>
      <c r="W12223"/>
      <c r="X12223"/>
      <c r="Y12223"/>
      <c r="Z12223"/>
      <c r="AA12223"/>
      <c r="AB12223"/>
      <c r="AC12223"/>
      <c r="AD12223"/>
      <c r="AE12223"/>
      <c r="AF12223"/>
      <c r="AG12223"/>
      <c r="AH12223"/>
      <c r="AI12223"/>
      <c r="AJ12223"/>
      <c r="AK12223"/>
      <c r="AL12223"/>
      <c r="AM12223"/>
      <c r="AN12223"/>
      <c r="AO12223"/>
      <c r="AP12223"/>
      <c r="AQ12223"/>
      <c r="AR12223"/>
      <c r="AS12223"/>
      <c r="AT12223"/>
      <c r="AU12223"/>
      <c r="AV12223"/>
      <c r="AW12223"/>
      <c r="AX12223"/>
      <c r="AY12223"/>
      <c r="AZ12223"/>
      <c r="BA12223"/>
      <c r="BB12223"/>
      <c r="BC12223"/>
      <c r="BD12223"/>
    </row>
    <row r="12224" spans="1:56" s="4" customFormat="1" x14ac:dyDescent="0.25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  <c r="Q12224"/>
      <c r="R12224"/>
      <c r="S12224"/>
      <c r="T12224"/>
      <c r="U12224"/>
      <c r="V12224"/>
      <c r="W12224"/>
      <c r="X12224"/>
      <c r="Y12224"/>
      <c r="Z12224"/>
      <c r="AA12224"/>
      <c r="AB12224"/>
      <c r="AC12224"/>
      <c r="AD12224"/>
      <c r="AE12224"/>
      <c r="AF12224"/>
      <c r="AG12224"/>
      <c r="AH12224"/>
      <c r="AI12224"/>
      <c r="AJ12224"/>
      <c r="AK12224"/>
      <c r="AL12224"/>
      <c r="AM12224"/>
      <c r="AN12224"/>
      <c r="AO12224"/>
      <c r="AP12224"/>
      <c r="AQ12224"/>
      <c r="AR12224"/>
      <c r="AS12224"/>
      <c r="AT12224"/>
      <c r="AU12224"/>
      <c r="AV12224"/>
      <c r="AW12224"/>
      <c r="AX12224"/>
      <c r="AY12224"/>
      <c r="AZ12224"/>
      <c r="BA12224"/>
      <c r="BB12224"/>
      <c r="BC12224"/>
      <c r="BD12224"/>
    </row>
    <row r="12225" spans="1:56" s="4" customFormat="1" x14ac:dyDescent="0.25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  <c r="Q12225"/>
      <c r="R12225"/>
      <c r="S12225"/>
      <c r="T12225"/>
      <c r="U12225"/>
      <c r="V12225"/>
      <c r="W12225"/>
      <c r="X12225"/>
      <c r="Y12225"/>
      <c r="Z12225"/>
      <c r="AA12225"/>
      <c r="AB12225"/>
      <c r="AC12225"/>
      <c r="AD12225"/>
      <c r="AE12225"/>
      <c r="AF12225"/>
      <c r="AG12225"/>
      <c r="AH12225"/>
      <c r="AI12225"/>
      <c r="AJ12225"/>
      <c r="AK12225"/>
      <c r="AL12225"/>
      <c r="AM12225"/>
      <c r="AN12225"/>
      <c r="AO12225"/>
      <c r="AP12225"/>
      <c r="AQ12225"/>
      <c r="AR12225"/>
      <c r="AS12225"/>
      <c r="AT12225"/>
      <c r="AU12225"/>
      <c r="AV12225"/>
      <c r="AW12225"/>
      <c r="AX12225"/>
      <c r="AY12225"/>
      <c r="AZ12225"/>
      <c r="BA12225"/>
      <c r="BB12225"/>
      <c r="BC12225"/>
      <c r="BD12225"/>
    </row>
    <row r="12226" spans="1:56" s="4" customFormat="1" x14ac:dyDescent="0.25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  <c r="Q12226"/>
      <c r="R12226"/>
      <c r="S12226"/>
      <c r="T12226"/>
      <c r="U12226"/>
      <c r="V12226"/>
      <c r="W12226"/>
      <c r="X12226"/>
      <c r="Y12226"/>
      <c r="Z12226"/>
      <c r="AA12226"/>
      <c r="AB12226"/>
      <c r="AC12226"/>
      <c r="AD12226"/>
      <c r="AE12226"/>
      <c r="AF12226"/>
      <c r="AG12226"/>
      <c r="AH12226"/>
      <c r="AI12226"/>
      <c r="AJ12226"/>
      <c r="AK12226"/>
      <c r="AL12226"/>
      <c r="AM12226"/>
      <c r="AN12226"/>
      <c r="AO12226"/>
      <c r="AP12226"/>
      <c r="AQ12226"/>
      <c r="AR12226"/>
      <c r="AS12226"/>
      <c r="AT12226"/>
      <c r="AU12226"/>
      <c r="AV12226"/>
      <c r="AW12226"/>
      <c r="AX12226"/>
      <c r="AY12226"/>
      <c r="AZ12226"/>
      <c r="BA12226"/>
      <c r="BB12226"/>
      <c r="BC12226"/>
      <c r="BD12226"/>
    </row>
    <row r="12227" spans="1:56" s="4" customFormat="1" x14ac:dyDescent="0.25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  <c r="Q12227"/>
      <c r="R12227"/>
      <c r="S12227"/>
      <c r="T12227"/>
      <c r="U12227"/>
      <c r="V12227"/>
      <c r="W12227"/>
      <c r="X12227"/>
      <c r="Y12227"/>
      <c r="Z12227"/>
      <c r="AA12227"/>
      <c r="AB12227"/>
      <c r="AC12227"/>
      <c r="AD12227"/>
      <c r="AE12227"/>
      <c r="AF12227"/>
      <c r="AG12227"/>
      <c r="AH12227"/>
      <c r="AI12227"/>
      <c r="AJ12227"/>
      <c r="AK12227"/>
      <c r="AL12227"/>
      <c r="AM12227"/>
      <c r="AN12227"/>
      <c r="AO12227"/>
      <c r="AP12227"/>
      <c r="AQ12227"/>
      <c r="AR12227"/>
      <c r="AS12227"/>
      <c r="AT12227"/>
      <c r="AU12227"/>
      <c r="AV12227"/>
      <c r="AW12227"/>
      <c r="AX12227"/>
      <c r="AY12227"/>
      <c r="AZ12227"/>
      <c r="BA12227"/>
      <c r="BB12227"/>
      <c r="BC12227"/>
      <c r="BD12227"/>
    </row>
    <row r="12228" spans="1:56" s="4" customFormat="1" x14ac:dyDescent="0.25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  <c r="Q12228"/>
      <c r="R12228"/>
      <c r="S12228"/>
      <c r="T12228"/>
      <c r="U12228"/>
      <c r="V12228"/>
      <c r="W12228"/>
      <c r="X12228"/>
      <c r="Y12228"/>
      <c r="Z12228"/>
      <c r="AA12228"/>
      <c r="AB12228"/>
      <c r="AC12228"/>
      <c r="AD12228"/>
      <c r="AE12228"/>
      <c r="AF12228"/>
      <c r="AG12228"/>
      <c r="AH12228"/>
      <c r="AI12228"/>
      <c r="AJ12228"/>
      <c r="AK12228"/>
      <c r="AL12228"/>
      <c r="AM12228"/>
      <c r="AN12228"/>
      <c r="AO12228"/>
      <c r="AP12228"/>
      <c r="AQ12228"/>
      <c r="AR12228"/>
      <c r="AS12228"/>
      <c r="AT12228"/>
      <c r="AU12228"/>
      <c r="AV12228"/>
      <c r="AW12228"/>
      <c r="AX12228"/>
      <c r="AY12228"/>
      <c r="AZ12228"/>
      <c r="BA12228"/>
      <c r="BB12228"/>
      <c r="BC12228"/>
      <c r="BD12228"/>
    </row>
    <row r="12229" spans="1:56" s="4" customFormat="1" x14ac:dyDescent="0.25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  <c r="Q12229"/>
      <c r="R12229"/>
      <c r="S12229"/>
      <c r="T12229"/>
      <c r="U12229"/>
      <c r="V12229"/>
      <c r="W12229"/>
      <c r="X12229"/>
      <c r="Y12229"/>
      <c r="Z12229"/>
      <c r="AA12229"/>
      <c r="AB12229"/>
      <c r="AC12229"/>
      <c r="AD12229"/>
      <c r="AE12229"/>
      <c r="AF12229"/>
      <c r="AG12229"/>
      <c r="AH12229"/>
      <c r="AI12229"/>
      <c r="AJ12229"/>
      <c r="AK12229"/>
      <c r="AL12229"/>
      <c r="AM12229"/>
      <c r="AN12229"/>
      <c r="AO12229"/>
      <c r="AP12229"/>
      <c r="AQ12229"/>
      <c r="AR12229"/>
      <c r="AS12229"/>
      <c r="AT12229"/>
      <c r="AU12229"/>
      <c r="AV12229"/>
      <c r="AW12229"/>
      <c r="AX12229"/>
      <c r="AY12229"/>
      <c r="AZ12229"/>
      <c r="BA12229"/>
      <c r="BB12229"/>
      <c r="BC12229"/>
      <c r="BD12229"/>
    </row>
    <row r="12230" spans="1:56" s="4" customFormat="1" x14ac:dyDescent="0.25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  <c r="Q12230"/>
      <c r="R12230"/>
      <c r="S12230"/>
      <c r="T12230"/>
      <c r="U12230"/>
      <c r="V12230"/>
      <c r="W12230"/>
      <c r="X12230"/>
      <c r="Y12230"/>
      <c r="Z12230"/>
      <c r="AA12230"/>
      <c r="AB12230"/>
      <c r="AC12230"/>
      <c r="AD12230"/>
      <c r="AE12230"/>
      <c r="AF12230"/>
      <c r="AG12230"/>
      <c r="AH12230"/>
      <c r="AI12230"/>
      <c r="AJ12230"/>
      <c r="AK12230"/>
      <c r="AL12230"/>
      <c r="AM12230"/>
      <c r="AN12230"/>
      <c r="AO12230"/>
      <c r="AP12230"/>
      <c r="AQ12230"/>
      <c r="AR12230"/>
      <c r="AS12230"/>
      <c r="AT12230"/>
      <c r="AU12230"/>
      <c r="AV12230"/>
      <c r="AW12230"/>
      <c r="AX12230"/>
      <c r="AY12230"/>
      <c r="AZ12230"/>
      <c r="BA12230"/>
      <c r="BB12230"/>
      <c r="BC12230"/>
      <c r="BD12230"/>
    </row>
    <row r="12231" spans="1:56" s="4" customFormat="1" x14ac:dyDescent="0.25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  <c r="Q12231"/>
      <c r="R12231"/>
      <c r="S12231"/>
      <c r="T12231"/>
      <c r="U12231"/>
      <c r="V12231"/>
      <c r="W12231"/>
      <c r="X12231"/>
      <c r="Y12231"/>
      <c r="Z12231"/>
      <c r="AA12231"/>
      <c r="AB12231"/>
      <c r="AC12231"/>
      <c r="AD12231"/>
      <c r="AE12231"/>
      <c r="AF12231"/>
      <c r="AG12231"/>
      <c r="AH12231"/>
      <c r="AI12231"/>
      <c r="AJ12231"/>
      <c r="AK12231"/>
      <c r="AL12231"/>
      <c r="AM12231"/>
      <c r="AN12231"/>
      <c r="AO12231"/>
      <c r="AP12231"/>
      <c r="AQ12231"/>
      <c r="AR12231"/>
      <c r="AS12231"/>
      <c r="AT12231"/>
      <c r="AU12231"/>
      <c r="AV12231"/>
      <c r="AW12231"/>
      <c r="AX12231"/>
      <c r="AY12231"/>
      <c r="AZ12231"/>
      <c r="BA12231"/>
      <c r="BB12231"/>
      <c r="BC12231"/>
      <c r="BD12231"/>
    </row>
    <row r="12232" spans="1:56" s="4" customFormat="1" x14ac:dyDescent="0.25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  <c r="Q12232"/>
      <c r="R12232"/>
      <c r="S12232"/>
      <c r="T12232"/>
      <c r="U12232"/>
      <c r="V12232"/>
      <c r="W12232"/>
      <c r="X12232"/>
      <c r="Y12232"/>
      <c r="Z12232"/>
      <c r="AA12232"/>
      <c r="AB12232"/>
      <c r="AC12232"/>
      <c r="AD12232"/>
      <c r="AE12232"/>
      <c r="AF12232"/>
      <c r="AG12232"/>
      <c r="AH12232"/>
      <c r="AI12232"/>
      <c r="AJ12232"/>
      <c r="AK12232"/>
      <c r="AL12232"/>
      <c r="AM12232"/>
      <c r="AN12232"/>
      <c r="AO12232"/>
      <c r="AP12232"/>
      <c r="AQ12232"/>
      <c r="AR12232"/>
      <c r="AS12232"/>
      <c r="AT12232"/>
      <c r="AU12232"/>
      <c r="AV12232"/>
      <c r="AW12232"/>
      <c r="AX12232"/>
      <c r="AY12232"/>
      <c r="AZ12232"/>
      <c r="BA12232"/>
      <c r="BB12232"/>
      <c r="BC12232"/>
      <c r="BD12232"/>
    </row>
    <row r="12233" spans="1:56" s="4" customFormat="1" x14ac:dyDescent="0.25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  <c r="Q12233"/>
      <c r="R12233"/>
      <c r="S12233"/>
      <c r="T12233"/>
      <c r="U12233"/>
      <c r="V12233"/>
      <c r="W12233"/>
      <c r="X12233"/>
      <c r="Y12233"/>
      <c r="Z12233"/>
      <c r="AA12233"/>
      <c r="AB12233"/>
      <c r="AC12233"/>
      <c r="AD12233"/>
      <c r="AE12233"/>
      <c r="AF12233"/>
      <c r="AG12233"/>
      <c r="AH12233"/>
      <c r="AI12233"/>
      <c r="AJ12233"/>
      <c r="AK12233"/>
      <c r="AL12233"/>
      <c r="AM12233"/>
      <c r="AN12233"/>
      <c r="AO12233"/>
      <c r="AP12233"/>
      <c r="AQ12233"/>
      <c r="AR12233"/>
      <c r="AS12233"/>
      <c r="AT12233"/>
      <c r="AU12233"/>
      <c r="AV12233"/>
      <c r="AW12233"/>
      <c r="AX12233"/>
      <c r="AY12233"/>
      <c r="AZ12233"/>
      <c r="BA12233"/>
      <c r="BB12233"/>
      <c r="BC12233"/>
      <c r="BD12233"/>
    </row>
    <row r="12234" spans="1:56" s="4" customFormat="1" x14ac:dyDescent="0.25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  <c r="Q12234"/>
      <c r="R12234"/>
      <c r="S12234"/>
      <c r="T12234"/>
      <c r="U12234"/>
      <c r="V12234"/>
      <c r="W12234"/>
      <c r="X12234"/>
      <c r="Y12234"/>
      <c r="Z12234"/>
      <c r="AA12234"/>
      <c r="AB12234"/>
      <c r="AC12234"/>
      <c r="AD12234"/>
      <c r="AE12234"/>
      <c r="AF12234"/>
      <c r="AG12234"/>
      <c r="AH12234"/>
      <c r="AI12234"/>
      <c r="AJ12234"/>
      <c r="AK12234"/>
      <c r="AL12234"/>
      <c r="AM12234"/>
      <c r="AN12234"/>
      <c r="AO12234"/>
      <c r="AP12234"/>
      <c r="AQ12234"/>
      <c r="AR12234"/>
      <c r="AS12234"/>
      <c r="AT12234"/>
      <c r="AU12234"/>
      <c r="AV12234"/>
      <c r="AW12234"/>
      <c r="AX12234"/>
      <c r="AY12234"/>
      <c r="AZ12234"/>
      <c r="BA12234"/>
      <c r="BB12234"/>
      <c r="BC12234"/>
      <c r="BD12234"/>
    </row>
    <row r="12235" spans="1:56" s="4" customFormat="1" x14ac:dyDescent="0.25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  <c r="Q12235"/>
      <c r="R12235"/>
      <c r="S12235"/>
      <c r="T12235"/>
      <c r="U12235"/>
      <c r="V12235"/>
      <c r="W12235"/>
      <c r="X12235"/>
      <c r="Y12235"/>
      <c r="Z12235"/>
      <c r="AA12235"/>
      <c r="AB12235"/>
      <c r="AC12235"/>
      <c r="AD12235"/>
      <c r="AE12235"/>
      <c r="AF12235"/>
      <c r="AG12235"/>
      <c r="AH12235"/>
      <c r="AI12235"/>
      <c r="AJ12235"/>
      <c r="AK12235"/>
      <c r="AL12235"/>
      <c r="AM12235"/>
      <c r="AN12235"/>
      <c r="AO12235"/>
      <c r="AP12235"/>
      <c r="AQ12235"/>
      <c r="AR12235"/>
      <c r="AS12235"/>
      <c r="AT12235"/>
      <c r="AU12235"/>
      <c r="AV12235"/>
      <c r="AW12235"/>
      <c r="AX12235"/>
      <c r="AY12235"/>
      <c r="AZ12235"/>
      <c r="BA12235"/>
      <c r="BB12235"/>
      <c r="BC12235"/>
      <c r="BD12235"/>
    </row>
    <row r="12236" spans="1:56" s="4" customFormat="1" x14ac:dyDescent="0.25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  <c r="Q12236"/>
      <c r="R12236"/>
      <c r="S12236"/>
      <c r="T12236"/>
      <c r="U12236"/>
      <c r="V12236"/>
      <c r="W12236"/>
      <c r="X12236"/>
      <c r="Y12236"/>
      <c r="Z12236"/>
      <c r="AA12236"/>
      <c r="AB12236"/>
      <c r="AC12236"/>
      <c r="AD12236"/>
      <c r="AE12236"/>
      <c r="AF12236"/>
      <c r="AG12236"/>
      <c r="AH12236"/>
      <c r="AI12236"/>
      <c r="AJ12236"/>
      <c r="AK12236"/>
      <c r="AL12236"/>
      <c r="AM12236"/>
      <c r="AN12236"/>
      <c r="AO12236"/>
      <c r="AP12236"/>
      <c r="AQ12236"/>
      <c r="AR12236"/>
      <c r="AS12236"/>
      <c r="AT12236"/>
      <c r="AU12236"/>
      <c r="AV12236"/>
      <c r="AW12236"/>
      <c r="AX12236"/>
      <c r="AY12236"/>
      <c r="AZ12236"/>
      <c r="BA12236"/>
      <c r="BB12236"/>
      <c r="BC12236"/>
      <c r="BD12236"/>
    </row>
    <row r="12237" spans="1:56" s="4" customFormat="1" x14ac:dyDescent="0.25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  <c r="Q12237"/>
      <c r="R12237"/>
      <c r="S12237"/>
      <c r="T12237"/>
      <c r="U12237"/>
      <c r="V12237"/>
      <c r="W12237"/>
      <c r="X12237"/>
      <c r="Y12237"/>
      <c r="Z12237"/>
      <c r="AA12237"/>
      <c r="AB12237"/>
      <c r="AC12237"/>
      <c r="AD12237"/>
      <c r="AE12237"/>
      <c r="AF12237"/>
      <c r="AG12237"/>
      <c r="AH12237"/>
      <c r="AI12237"/>
      <c r="AJ12237"/>
      <c r="AK12237"/>
      <c r="AL12237"/>
      <c r="AM12237"/>
      <c r="AN12237"/>
      <c r="AO12237"/>
      <c r="AP12237"/>
      <c r="AQ12237"/>
      <c r="AR12237"/>
      <c r="AS12237"/>
      <c r="AT12237"/>
      <c r="AU12237"/>
      <c r="AV12237"/>
      <c r="AW12237"/>
      <c r="AX12237"/>
      <c r="AY12237"/>
      <c r="AZ12237"/>
      <c r="BA12237"/>
      <c r="BB12237"/>
      <c r="BC12237"/>
      <c r="BD12237"/>
    </row>
    <row r="12238" spans="1:56" s="4" customFormat="1" x14ac:dyDescent="0.25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  <c r="Q12238"/>
      <c r="R12238"/>
      <c r="S12238"/>
      <c r="T12238"/>
      <c r="U12238"/>
      <c r="V12238"/>
      <c r="W12238"/>
      <c r="X12238"/>
      <c r="Y12238"/>
      <c r="Z12238"/>
      <c r="AA12238"/>
      <c r="AB12238"/>
      <c r="AC12238"/>
      <c r="AD12238"/>
      <c r="AE12238"/>
      <c r="AF12238"/>
      <c r="AG12238"/>
      <c r="AH12238"/>
      <c r="AI12238"/>
      <c r="AJ12238"/>
      <c r="AK12238"/>
      <c r="AL12238"/>
      <c r="AM12238"/>
      <c r="AN12238"/>
      <c r="AO12238"/>
      <c r="AP12238"/>
      <c r="AQ12238"/>
      <c r="AR12238"/>
      <c r="AS12238"/>
      <c r="AT12238"/>
      <c r="AU12238"/>
      <c r="AV12238"/>
      <c r="AW12238"/>
      <c r="AX12238"/>
      <c r="AY12238"/>
      <c r="AZ12238"/>
      <c r="BA12238"/>
      <c r="BB12238"/>
      <c r="BC12238"/>
      <c r="BD12238"/>
    </row>
    <row r="12239" spans="1:56" s="4" customFormat="1" x14ac:dyDescent="0.25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  <c r="Q12239"/>
      <c r="R12239"/>
      <c r="S12239"/>
      <c r="T12239"/>
      <c r="U12239"/>
      <c r="V12239"/>
      <c r="W12239"/>
      <c r="X12239"/>
      <c r="Y12239"/>
      <c r="Z12239"/>
      <c r="AA12239"/>
      <c r="AB12239"/>
      <c r="AC12239"/>
      <c r="AD12239"/>
      <c r="AE12239"/>
      <c r="AF12239"/>
      <c r="AG12239"/>
      <c r="AH12239"/>
      <c r="AI12239"/>
      <c r="AJ12239"/>
      <c r="AK12239"/>
      <c r="AL12239"/>
      <c r="AM12239"/>
      <c r="AN12239"/>
      <c r="AO12239"/>
      <c r="AP12239"/>
      <c r="AQ12239"/>
      <c r="AR12239"/>
      <c r="AS12239"/>
      <c r="AT12239"/>
      <c r="AU12239"/>
      <c r="AV12239"/>
      <c r="AW12239"/>
      <c r="AX12239"/>
      <c r="AY12239"/>
      <c r="AZ12239"/>
      <c r="BA12239"/>
      <c r="BB12239"/>
      <c r="BC12239"/>
      <c r="BD12239"/>
    </row>
    <row r="12240" spans="1:56" s="4" customFormat="1" x14ac:dyDescent="0.25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  <c r="Q12240"/>
      <c r="R12240"/>
      <c r="S12240"/>
      <c r="T12240"/>
      <c r="U12240"/>
      <c r="V12240"/>
      <c r="W12240"/>
      <c r="X12240"/>
      <c r="Y12240"/>
      <c r="Z12240"/>
      <c r="AA12240"/>
      <c r="AB12240"/>
      <c r="AC12240"/>
      <c r="AD12240"/>
      <c r="AE12240"/>
      <c r="AF12240"/>
      <c r="AG12240"/>
      <c r="AH12240"/>
      <c r="AI12240"/>
      <c r="AJ12240"/>
      <c r="AK12240"/>
      <c r="AL12240"/>
      <c r="AM12240"/>
      <c r="AN12240"/>
      <c r="AO12240"/>
      <c r="AP12240"/>
      <c r="AQ12240"/>
      <c r="AR12240"/>
      <c r="AS12240"/>
      <c r="AT12240"/>
      <c r="AU12240"/>
      <c r="AV12240"/>
      <c r="AW12240"/>
      <c r="AX12240"/>
      <c r="AY12240"/>
      <c r="AZ12240"/>
      <c r="BA12240"/>
      <c r="BB12240"/>
      <c r="BC12240"/>
      <c r="BD12240"/>
    </row>
    <row r="12241" spans="1:56" s="4" customFormat="1" x14ac:dyDescent="0.25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  <c r="Q12241"/>
      <c r="R12241"/>
      <c r="S12241"/>
      <c r="T12241"/>
      <c r="U12241"/>
      <c r="V12241"/>
      <c r="W12241"/>
      <c r="X12241"/>
      <c r="Y12241"/>
      <c r="Z12241"/>
      <c r="AA12241"/>
      <c r="AB12241"/>
      <c r="AC12241"/>
      <c r="AD12241"/>
      <c r="AE12241"/>
      <c r="AF12241"/>
      <c r="AG12241"/>
      <c r="AH12241"/>
      <c r="AI12241"/>
      <c r="AJ12241"/>
      <c r="AK12241"/>
      <c r="AL12241"/>
      <c r="AM12241"/>
      <c r="AN12241"/>
      <c r="AO12241"/>
      <c r="AP12241"/>
      <c r="AQ12241"/>
      <c r="AR12241"/>
      <c r="AS12241"/>
      <c r="AT12241"/>
      <c r="AU12241"/>
      <c r="AV12241"/>
      <c r="AW12241"/>
      <c r="AX12241"/>
      <c r="AY12241"/>
      <c r="AZ12241"/>
      <c r="BA12241"/>
      <c r="BB12241"/>
      <c r="BC12241"/>
      <c r="BD12241"/>
    </row>
    <row r="12242" spans="1:56" s="4" customFormat="1" x14ac:dyDescent="0.25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  <c r="Q12242"/>
      <c r="R12242"/>
      <c r="S12242"/>
      <c r="T12242"/>
      <c r="U12242"/>
      <c r="V12242"/>
      <c r="W12242"/>
      <c r="X12242"/>
      <c r="Y12242"/>
      <c r="Z12242"/>
      <c r="AA12242"/>
      <c r="AB12242"/>
      <c r="AC12242"/>
      <c r="AD12242"/>
      <c r="AE12242"/>
      <c r="AF12242"/>
      <c r="AG12242"/>
      <c r="AH12242"/>
      <c r="AI12242"/>
      <c r="AJ12242"/>
      <c r="AK12242"/>
      <c r="AL12242"/>
      <c r="AM12242"/>
      <c r="AN12242"/>
      <c r="AO12242"/>
      <c r="AP12242"/>
      <c r="AQ12242"/>
      <c r="AR12242"/>
      <c r="AS12242"/>
      <c r="AT12242"/>
      <c r="AU12242"/>
      <c r="AV12242"/>
      <c r="AW12242"/>
      <c r="AX12242"/>
      <c r="AY12242"/>
      <c r="AZ12242"/>
      <c r="BA12242"/>
      <c r="BB12242"/>
      <c r="BC12242"/>
      <c r="BD12242"/>
    </row>
    <row r="12243" spans="1:56" s="4" customFormat="1" x14ac:dyDescent="0.25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  <c r="Q12243"/>
      <c r="R12243"/>
      <c r="S12243"/>
      <c r="T12243"/>
      <c r="U12243"/>
      <c r="V12243"/>
      <c r="W12243"/>
      <c r="X12243"/>
      <c r="Y12243"/>
      <c r="Z12243"/>
      <c r="AA12243"/>
      <c r="AB12243"/>
      <c r="AC12243"/>
      <c r="AD12243"/>
      <c r="AE12243"/>
      <c r="AF12243"/>
      <c r="AG12243"/>
      <c r="AH12243"/>
      <c r="AI12243"/>
      <c r="AJ12243"/>
      <c r="AK12243"/>
      <c r="AL12243"/>
      <c r="AM12243"/>
      <c r="AN12243"/>
      <c r="AO12243"/>
      <c r="AP12243"/>
      <c r="AQ12243"/>
      <c r="AR12243"/>
      <c r="AS12243"/>
      <c r="AT12243"/>
      <c r="AU12243"/>
      <c r="AV12243"/>
      <c r="AW12243"/>
      <c r="AX12243"/>
      <c r="AY12243"/>
      <c r="AZ12243"/>
      <c r="BA12243"/>
      <c r="BB12243"/>
      <c r="BC12243"/>
      <c r="BD12243"/>
    </row>
    <row r="12244" spans="1:56" s="4" customFormat="1" x14ac:dyDescent="0.25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  <c r="Q12244"/>
      <c r="R12244"/>
      <c r="S12244"/>
      <c r="T12244"/>
      <c r="U12244"/>
      <c r="V12244"/>
      <c r="W12244"/>
      <c r="X12244"/>
      <c r="Y12244"/>
      <c r="Z12244"/>
      <c r="AA12244"/>
      <c r="AB12244"/>
      <c r="AC12244"/>
      <c r="AD12244"/>
      <c r="AE12244"/>
      <c r="AF12244"/>
      <c r="AG12244"/>
      <c r="AH12244"/>
      <c r="AI12244"/>
      <c r="AJ12244"/>
      <c r="AK12244"/>
      <c r="AL12244"/>
      <c r="AM12244"/>
      <c r="AN12244"/>
      <c r="AO12244"/>
      <c r="AP12244"/>
      <c r="AQ12244"/>
      <c r="AR12244"/>
      <c r="AS12244"/>
      <c r="AT12244"/>
      <c r="AU12244"/>
      <c r="AV12244"/>
      <c r="AW12244"/>
      <c r="AX12244"/>
      <c r="AY12244"/>
      <c r="AZ12244"/>
      <c r="BA12244"/>
      <c r="BB12244"/>
      <c r="BC12244"/>
      <c r="BD12244"/>
    </row>
    <row r="12245" spans="1:56" s="4" customFormat="1" x14ac:dyDescent="0.25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  <c r="Q12245"/>
      <c r="R12245"/>
      <c r="S12245"/>
      <c r="T12245"/>
      <c r="U12245"/>
      <c r="V12245"/>
      <c r="W12245"/>
      <c r="X12245"/>
      <c r="Y12245"/>
      <c r="Z12245"/>
      <c r="AA12245"/>
      <c r="AB12245"/>
      <c r="AC12245"/>
      <c r="AD12245"/>
      <c r="AE12245"/>
      <c r="AF12245"/>
      <c r="AG12245"/>
      <c r="AH12245"/>
      <c r="AI12245"/>
      <c r="AJ12245"/>
      <c r="AK12245"/>
      <c r="AL12245"/>
      <c r="AM12245"/>
      <c r="AN12245"/>
      <c r="AO12245"/>
      <c r="AP12245"/>
      <c r="AQ12245"/>
      <c r="AR12245"/>
      <c r="AS12245"/>
      <c r="AT12245"/>
      <c r="AU12245"/>
      <c r="AV12245"/>
      <c r="AW12245"/>
      <c r="AX12245"/>
      <c r="AY12245"/>
      <c r="AZ12245"/>
      <c r="BA12245"/>
      <c r="BB12245"/>
      <c r="BC12245"/>
      <c r="BD12245"/>
    </row>
    <row r="12246" spans="1:56" s="4" customFormat="1" x14ac:dyDescent="0.25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  <c r="Q12246"/>
      <c r="R12246"/>
      <c r="S12246"/>
      <c r="T12246"/>
      <c r="U12246"/>
      <c r="V12246"/>
      <c r="W12246"/>
      <c r="X12246"/>
      <c r="Y12246"/>
      <c r="Z12246"/>
      <c r="AA12246"/>
      <c r="AB12246"/>
      <c r="AC12246"/>
      <c r="AD12246"/>
      <c r="AE12246"/>
      <c r="AF12246"/>
      <c r="AG12246"/>
      <c r="AH12246"/>
      <c r="AI12246"/>
      <c r="AJ12246"/>
      <c r="AK12246"/>
      <c r="AL12246"/>
      <c r="AM12246"/>
      <c r="AN12246"/>
      <c r="AO12246"/>
      <c r="AP12246"/>
      <c r="AQ12246"/>
      <c r="AR12246"/>
      <c r="AS12246"/>
      <c r="AT12246"/>
      <c r="AU12246"/>
      <c r="AV12246"/>
      <c r="AW12246"/>
      <c r="AX12246"/>
      <c r="AY12246"/>
      <c r="AZ12246"/>
      <c r="BA12246"/>
      <c r="BB12246"/>
      <c r="BC12246"/>
      <c r="BD12246"/>
    </row>
    <row r="12247" spans="1:56" s="4" customFormat="1" x14ac:dyDescent="0.25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  <c r="Q12247"/>
      <c r="R12247"/>
      <c r="S12247"/>
      <c r="T12247"/>
      <c r="U12247"/>
      <c r="V12247"/>
      <c r="W12247"/>
      <c r="X12247"/>
      <c r="Y12247"/>
      <c r="Z12247"/>
      <c r="AA12247"/>
      <c r="AB12247"/>
      <c r="AC12247"/>
      <c r="AD12247"/>
      <c r="AE12247"/>
      <c r="AF12247"/>
      <c r="AG12247"/>
      <c r="AH12247"/>
      <c r="AI12247"/>
      <c r="AJ12247"/>
      <c r="AK12247"/>
      <c r="AL12247"/>
      <c r="AM12247"/>
      <c r="AN12247"/>
      <c r="AO12247"/>
      <c r="AP12247"/>
      <c r="AQ12247"/>
      <c r="AR12247"/>
      <c r="AS12247"/>
      <c r="AT12247"/>
      <c r="AU12247"/>
      <c r="AV12247"/>
      <c r="AW12247"/>
      <c r="AX12247"/>
      <c r="AY12247"/>
      <c r="AZ12247"/>
      <c r="BA12247"/>
      <c r="BB12247"/>
      <c r="BC12247"/>
      <c r="BD12247"/>
    </row>
    <row r="12248" spans="1:56" s="4" customFormat="1" x14ac:dyDescent="0.25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  <c r="Q12248"/>
      <c r="R12248"/>
      <c r="S12248"/>
      <c r="T12248"/>
      <c r="U12248"/>
      <c r="V12248"/>
      <c r="W12248"/>
      <c r="X12248"/>
      <c r="Y12248"/>
      <c r="Z12248"/>
      <c r="AA12248"/>
      <c r="AB12248"/>
      <c r="AC12248"/>
      <c r="AD12248"/>
      <c r="AE12248"/>
      <c r="AF12248"/>
      <c r="AG12248"/>
      <c r="AH12248"/>
      <c r="AI12248"/>
      <c r="AJ12248"/>
      <c r="AK12248"/>
      <c r="AL12248"/>
      <c r="AM12248"/>
      <c r="AN12248"/>
      <c r="AO12248"/>
      <c r="AP12248"/>
      <c r="AQ12248"/>
      <c r="AR12248"/>
      <c r="AS12248"/>
      <c r="AT12248"/>
      <c r="AU12248"/>
      <c r="AV12248"/>
      <c r="AW12248"/>
      <c r="AX12248"/>
      <c r="AY12248"/>
      <c r="AZ12248"/>
      <c r="BA12248"/>
      <c r="BB12248"/>
      <c r="BC12248"/>
      <c r="BD12248"/>
    </row>
    <row r="12249" spans="1:56" s="4" customFormat="1" x14ac:dyDescent="0.25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  <c r="Q12249"/>
      <c r="R12249"/>
      <c r="S12249"/>
      <c r="T12249"/>
      <c r="U12249"/>
      <c r="V12249"/>
      <c r="W12249"/>
      <c r="X12249"/>
      <c r="Y12249"/>
      <c r="Z12249"/>
      <c r="AA12249"/>
      <c r="AB12249"/>
      <c r="AC12249"/>
      <c r="AD12249"/>
      <c r="AE12249"/>
      <c r="AF12249"/>
      <c r="AG12249"/>
      <c r="AH12249"/>
      <c r="AI12249"/>
      <c r="AJ12249"/>
      <c r="AK12249"/>
      <c r="AL12249"/>
      <c r="AM12249"/>
      <c r="AN12249"/>
      <c r="AO12249"/>
      <c r="AP12249"/>
      <c r="AQ12249"/>
      <c r="AR12249"/>
      <c r="AS12249"/>
      <c r="AT12249"/>
      <c r="AU12249"/>
      <c r="AV12249"/>
      <c r="AW12249"/>
      <c r="AX12249"/>
      <c r="AY12249"/>
      <c r="AZ12249"/>
      <c r="BA12249"/>
      <c r="BB12249"/>
      <c r="BC12249"/>
      <c r="BD12249"/>
    </row>
    <row r="12250" spans="1:56" s="4" customFormat="1" x14ac:dyDescent="0.25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  <c r="Q12250"/>
      <c r="R12250"/>
      <c r="S12250"/>
      <c r="T12250"/>
      <c r="U12250"/>
      <c r="V12250"/>
      <c r="W12250"/>
      <c r="X12250"/>
      <c r="Y12250"/>
      <c r="Z12250"/>
      <c r="AA12250"/>
      <c r="AB12250"/>
      <c r="AC12250"/>
      <c r="AD12250"/>
      <c r="AE12250"/>
      <c r="AF12250"/>
      <c r="AG12250"/>
      <c r="AH12250"/>
      <c r="AI12250"/>
      <c r="AJ12250"/>
      <c r="AK12250"/>
      <c r="AL12250"/>
      <c r="AM12250"/>
      <c r="AN12250"/>
      <c r="AO12250"/>
      <c r="AP12250"/>
      <c r="AQ12250"/>
      <c r="AR12250"/>
      <c r="AS12250"/>
      <c r="AT12250"/>
      <c r="AU12250"/>
      <c r="AV12250"/>
      <c r="AW12250"/>
      <c r="AX12250"/>
      <c r="AY12250"/>
      <c r="AZ12250"/>
      <c r="BA12250"/>
      <c r="BB12250"/>
      <c r="BC12250"/>
      <c r="BD12250"/>
    </row>
    <row r="12251" spans="1:56" s="4" customFormat="1" x14ac:dyDescent="0.25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  <c r="Q12251"/>
      <c r="R12251"/>
      <c r="S12251"/>
      <c r="T12251"/>
      <c r="U12251"/>
      <c r="V12251"/>
      <c r="W12251"/>
      <c r="X12251"/>
      <c r="Y12251"/>
      <c r="Z12251"/>
      <c r="AA12251"/>
      <c r="AB12251"/>
      <c r="AC12251"/>
      <c r="AD12251"/>
      <c r="AE12251"/>
      <c r="AF12251"/>
      <c r="AG12251"/>
      <c r="AH12251"/>
      <c r="AI12251"/>
      <c r="AJ12251"/>
      <c r="AK12251"/>
      <c r="AL12251"/>
      <c r="AM12251"/>
      <c r="AN12251"/>
      <c r="AO12251"/>
      <c r="AP12251"/>
      <c r="AQ12251"/>
      <c r="AR12251"/>
      <c r="AS12251"/>
      <c r="AT12251"/>
      <c r="AU12251"/>
      <c r="AV12251"/>
      <c r="AW12251"/>
      <c r="AX12251"/>
      <c r="AY12251"/>
      <c r="AZ12251"/>
      <c r="BA12251"/>
      <c r="BB12251"/>
      <c r="BC12251"/>
      <c r="BD12251"/>
    </row>
    <row r="12252" spans="1:56" s="4" customFormat="1" x14ac:dyDescent="0.25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  <c r="Q12252"/>
      <c r="R12252"/>
      <c r="S12252"/>
      <c r="T12252"/>
      <c r="U12252"/>
      <c r="V12252"/>
      <c r="W12252"/>
      <c r="X12252"/>
      <c r="Y12252"/>
      <c r="Z12252"/>
      <c r="AA12252"/>
      <c r="AB12252"/>
      <c r="AC12252"/>
      <c r="AD12252"/>
      <c r="AE12252"/>
      <c r="AF12252"/>
      <c r="AG12252"/>
      <c r="AH12252"/>
      <c r="AI12252"/>
      <c r="AJ12252"/>
      <c r="AK12252"/>
      <c r="AL12252"/>
      <c r="AM12252"/>
      <c r="AN12252"/>
      <c r="AO12252"/>
      <c r="AP12252"/>
      <c r="AQ12252"/>
      <c r="AR12252"/>
      <c r="AS12252"/>
      <c r="AT12252"/>
      <c r="AU12252"/>
      <c r="AV12252"/>
      <c r="AW12252"/>
      <c r="AX12252"/>
      <c r="AY12252"/>
      <c r="AZ12252"/>
      <c r="BA12252"/>
      <c r="BB12252"/>
      <c r="BC12252"/>
      <c r="BD12252"/>
    </row>
    <row r="12253" spans="1:56" s="4" customFormat="1" x14ac:dyDescent="0.25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  <c r="Q12253"/>
      <c r="R12253"/>
      <c r="S12253"/>
      <c r="T12253"/>
      <c r="U12253"/>
      <c r="V12253"/>
      <c r="W12253"/>
      <c r="X12253"/>
      <c r="Y12253"/>
      <c r="Z12253"/>
      <c r="AA12253"/>
      <c r="AB12253"/>
      <c r="AC12253"/>
      <c r="AD12253"/>
      <c r="AE12253"/>
      <c r="AF12253"/>
      <c r="AG12253"/>
      <c r="AH12253"/>
      <c r="AI12253"/>
      <c r="AJ12253"/>
      <c r="AK12253"/>
      <c r="AL12253"/>
      <c r="AM12253"/>
      <c r="AN12253"/>
      <c r="AO12253"/>
      <c r="AP12253"/>
      <c r="AQ12253"/>
      <c r="AR12253"/>
      <c r="AS12253"/>
      <c r="AT12253"/>
      <c r="AU12253"/>
      <c r="AV12253"/>
      <c r="AW12253"/>
      <c r="AX12253"/>
      <c r="AY12253"/>
      <c r="AZ12253"/>
      <c r="BA12253"/>
      <c r="BB12253"/>
      <c r="BC12253"/>
      <c r="BD12253"/>
    </row>
    <row r="12254" spans="1:56" s="4" customFormat="1" x14ac:dyDescent="0.25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  <c r="Q12254"/>
      <c r="R12254"/>
      <c r="S12254"/>
      <c r="T12254"/>
      <c r="U12254"/>
      <c r="V12254"/>
      <c r="W12254"/>
      <c r="X12254"/>
      <c r="Y12254"/>
      <c r="Z12254"/>
      <c r="AA12254"/>
      <c r="AB12254"/>
      <c r="AC12254"/>
      <c r="AD12254"/>
      <c r="AE12254"/>
      <c r="AF12254"/>
      <c r="AG12254"/>
      <c r="AH12254"/>
      <c r="AI12254"/>
      <c r="AJ12254"/>
      <c r="AK12254"/>
      <c r="AL12254"/>
      <c r="AM12254"/>
      <c r="AN12254"/>
      <c r="AO12254"/>
      <c r="AP12254"/>
      <c r="AQ12254"/>
      <c r="AR12254"/>
      <c r="AS12254"/>
      <c r="AT12254"/>
      <c r="AU12254"/>
      <c r="AV12254"/>
      <c r="AW12254"/>
      <c r="AX12254"/>
      <c r="AY12254"/>
      <c r="AZ12254"/>
      <c r="BA12254"/>
      <c r="BB12254"/>
      <c r="BC12254"/>
      <c r="BD12254"/>
    </row>
    <row r="12255" spans="1:56" s="4" customFormat="1" x14ac:dyDescent="0.25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  <c r="Q12255"/>
      <c r="R12255"/>
      <c r="S12255"/>
      <c r="T12255"/>
      <c r="U12255"/>
      <c r="V12255"/>
      <c r="W12255"/>
      <c r="X12255"/>
      <c r="Y12255"/>
      <c r="Z12255"/>
      <c r="AA12255"/>
      <c r="AB12255"/>
      <c r="AC12255"/>
      <c r="AD12255"/>
      <c r="AE12255"/>
      <c r="AF12255"/>
      <c r="AG12255"/>
      <c r="AH12255"/>
      <c r="AI12255"/>
      <c r="AJ12255"/>
      <c r="AK12255"/>
      <c r="AL12255"/>
      <c r="AM12255"/>
      <c r="AN12255"/>
      <c r="AO12255"/>
      <c r="AP12255"/>
      <c r="AQ12255"/>
      <c r="AR12255"/>
      <c r="AS12255"/>
      <c r="AT12255"/>
      <c r="AU12255"/>
      <c r="AV12255"/>
      <c r="AW12255"/>
      <c r="AX12255"/>
      <c r="AY12255"/>
      <c r="AZ12255"/>
      <c r="BA12255"/>
      <c r="BB12255"/>
      <c r="BC12255"/>
      <c r="BD12255"/>
    </row>
    <row r="12256" spans="1:56" s="4" customFormat="1" x14ac:dyDescent="0.25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  <c r="Q12256"/>
      <c r="R12256"/>
      <c r="S12256"/>
      <c r="T12256"/>
      <c r="U12256"/>
      <c r="V12256"/>
      <c r="W12256"/>
      <c r="X12256"/>
      <c r="Y12256"/>
      <c r="Z12256"/>
      <c r="AA12256"/>
      <c r="AB12256"/>
      <c r="AC12256"/>
      <c r="AD12256"/>
      <c r="AE12256"/>
      <c r="AF12256"/>
      <c r="AG12256"/>
      <c r="AH12256"/>
      <c r="AI12256"/>
      <c r="AJ12256"/>
      <c r="AK12256"/>
      <c r="AL12256"/>
      <c r="AM12256"/>
      <c r="AN12256"/>
      <c r="AO12256"/>
      <c r="AP12256"/>
      <c r="AQ12256"/>
      <c r="AR12256"/>
      <c r="AS12256"/>
      <c r="AT12256"/>
      <c r="AU12256"/>
      <c r="AV12256"/>
      <c r="AW12256"/>
      <c r="AX12256"/>
      <c r="AY12256"/>
      <c r="AZ12256"/>
      <c r="BA12256"/>
      <c r="BB12256"/>
      <c r="BC12256"/>
      <c r="BD12256"/>
    </row>
    <row r="12257" spans="1:56" s="4" customFormat="1" x14ac:dyDescent="0.25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  <c r="Q12257"/>
      <c r="R12257"/>
      <c r="S12257"/>
      <c r="T12257"/>
      <c r="U12257"/>
      <c r="V12257"/>
      <c r="W12257"/>
      <c r="X12257"/>
      <c r="Y12257"/>
      <c r="Z12257"/>
      <c r="AA12257"/>
      <c r="AB12257"/>
      <c r="AC12257"/>
      <c r="AD12257"/>
      <c r="AE12257"/>
      <c r="AF12257"/>
      <c r="AG12257"/>
      <c r="AH12257"/>
      <c r="AI12257"/>
      <c r="AJ12257"/>
      <c r="AK12257"/>
      <c r="AL12257"/>
      <c r="AM12257"/>
      <c r="AN12257"/>
      <c r="AO12257"/>
      <c r="AP12257"/>
      <c r="AQ12257"/>
      <c r="AR12257"/>
      <c r="AS12257"/>
      <c r="AT12257"/>
      <c r="AU12257"/>
      <c r="AV12257"/>
      <c r="AW12257"/>
      <c r="AX12257"/>
      <c r="AY12257"/>
      <c r="AZ12257"/>
      <c r="BA12257"/>
      <c r="BB12257"/>
      <c r="BC12257"/>
      <c r="BD12257"/>
    </row>
    <row r="12258" spans="1:56" s="4" customFormat="1" x14ac:dyDescent="0.25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  <c r="Q12258"/>
      <c r="R12258"/>
      <c r="S12258"/>
      <c r="T12258"/>
      <c r="U12258"/>
      <c r="V12258"/>
      <c r="W12258"/>
      <c r="X12258"/>
      <c r="Y12258"/>
      <c r="Z12258"/>
      <c r="AA12258"/>
      <c r="AB12258"/>
      <c r="AC12258"/>
      <c r="AD12258"/>
      <c r="AE12258"/>
      <c r="AF12258"/>
      <c r="AG12258"/>
      <c r="AH12258"/>
      <c r="AI12258"/>
      <c r="AJ12258"/>
      <c r="AK12258"/>
      <c r="AL12258"/>
      <c r="AM12258"/>
      <c r="AN12258"/>
      <c r="AO12258"/>
      <c r="AP12258"/>
      <c r="AQ12258"/>
      <c r="AR12258"/>
      <c r="AS12258"/>
      <c r="AT12258"/>
      <c r="AU12258"/>
      <c r="AV12258"/>
      <c r="AW12258"/>
      <c r="AX12258"/>
      <c r="AY12258"/>
      <c r="AZ12258"/>
      <c r="BA12258"/>
      <c r="BB12258"/>
      <c r="BC12258"/>
      <c r="BD12258"/>
    </row>
    <row r="12259" spans="1:56" s="4" customFormat="1" x14ac:dyDescent="0.25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  <c r="Q12259"/>
      <c r="R12259"/>
      <c r="S12259"/>
      <c r="T12259"/>
      <c r="U12259"/>
      <c r="V12259"/>
      <c r="W12259"/>
      <c r="X12259"/>
      <c r="Y12259"/>
      <c r="Z12259"/>
      <c r="AA12259"/>
      <c r="AB12259"/>
      <c r="AC12259"/>
      <c r="AD12259"/>
      <c r="AE12259"/>
      <c r="AF12259"/>
      <c r="AG12259"/>
      <c r="AH12259"/>
      <c r="AI12259"/>
      <c r="AJ12259"/>
      <c r="AK12259"/>
      <c r="AL12259"/>
      <c r="AM12259"/>
      <c r="AN12259"/>
      <c r="AO12259"/>
      <c r="AP12259"/>
      <c r="AQ12259"/>
      <c r="AR12259"/>
      <c r="AS12259"/>
      <c r="AT12259"/>
      <c r="AU12259"/>
      <c r="AV12259"/>
      <c r="AW12259"/>
      <c r="AX12259"/>
      <c r="AY12259"/>
      <c r="AZ12259"/>
      <c r="BA12259"/>
      <c r="BB12259"/>
      <c r="BC12259"/>
      <c r="BD12259"/>
    </row>
    <row r="12260" spans="1:56" s="4" customFormat="1" x14ac:dyDescent="0.25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  <c r="Q12260"/>
      <c r="R12260"/>
      <c r="S12260"/>
      <c r="T12260"/>
      <c r="U12260"/>
      <c r="V12260"/>
      <c r="W12260"/>
      <c r="X12260"/>
      <c r="Y12260"/>
      <c r="Z12260"/>
      <c r="AA12260"/>
      <c r="AB12260"/>
      <c r="AC12260"/>
      <c r="AD12260"/>
      <c r="AE12260"/>
      <c r="AF12260"/>
      <c r="AG12260"/>
      <c r="AH12260"/>
      <c r="AI12260"/>
      <c r="AJ12260"/>
      <c r="AK12260"/>
      <c r="AL12260"/>
      <c r="AM12260"/>
      <c r="AN12260"/>
      <c r="AO12260"/>
      <c r="AP12260"/>
      <c r="AQ12260"/>
      <c r="AR12260"/>
      <c r="AS12260"/>
      <c r="AT12260"/>
      <c r="AU12260"/>
      <c r="AV12260"/>
      <c r="AW12260"/>
      <c r="AX12260"/>
      <c r="AY12260"/>
      <c r="AZ12260"/>
      <c r="BA12260"/>
      <c r="BB12260"/>
      <c r="BC12260"/>
      <c r="BD12260"/>
    </row>
    <row r="12261" spans="1:56" s="4" customFormat="1" x14ac:dyDescent="0.25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  <c r="Q12261"/>
      <c r="R12261"/>
      <c r="S12261"/>
      <c r="T12261"/>
      <c r="U12261"/>
      <c r="V12261"/>
      <c r="W12261"/>
      <c r="X12261"/>
      <c r="Y12261"/>
      <c r="Z12261"/>
      <c r="AA12261"/>
      <c r="AB12261"/>
      <c r="AC12261"/>
      <c r="AD12261"/>
      <c r="AE12261"/>
      <c r="AF12261"/>
      <c r="AG12261"/>
      <c r="AH12261"/>
      <c r="AI12261"/>
      <c r="AJ12261"/>
      <c r="AK12261"/>
      <c r="AL12261"/>
      <c r="AM12261"/>
      <c r="AN12261"/>
      <c r="AO12261"/>
      <c r="AP12261"/>
      <c r="AQ12261"/>
      <c r="AR12261"/>
      <c r="AS12261"/>
      <c r="AT12261"/>
      <c r="AU12261"/>
      <c r="AV12261"/>
      <c r="AW12261"/>
      <c r="AX12261"/>
      <c r="AY12261"/>
      <c r="AZ12261"/>
      <c r="BA12261"/>
      <c r="BB12261"/>
      <c r="BC12261"/>
      <c r="BD12261"/>
    </row>
    <row r="12262" spans="1:56" s="4" customFormat="1" x14ac:dyDescent="0.25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  <c r="Q12262"/>
      <c r="R12262"/>
      <c r="S12262"/>
      <c r="T12262"/>
      <c r="U12262"/>
      <c r="V12262"/>
      <c r="W12262"/>
      <c r="X12262"/>
      <c r="Y12262"/>
      <c r="Z12262"/>
      <c r="AA12262"/>
      <c r="AB12262"/>
      <c r="AC12262"/>
      <c r="AD12262"/>
      <c r="AE12262"/>
      <c r="AF12262"/>
      <c r="AG12262"/>
      <c r="AH12262"/>
      <c r="AI12262"/>
      <c r="AJ12262"/>
      <c r="AK12262"/>
      <c r="AL12262"/>
      <c r="AM12262"/>
      <c r="AN12262"/>
      <c r="AO12262"/>
      <c r="AP12262"/>
      <c r="AQ12262"/>
      <c r="AR12262"/>
      <c r="AS12262"/>
      <c r="AT12262"/>
      <c r="AU12262"/>
      <c r="AV12262"/>
      <c r="AW12262"/>
      <c r="AX12262"/>
      <c r="AY12262"/>
      <c r="AZ12262"/>
      <c r="BA12262"/>
      <c r="BB12262"/>
      <c r="BC12262"/>
      <c r="BD12262"/>
    </row>
    <row r="12263" spans="1:56" s="4" customFormat="1" x14ac:dyDescent="0.25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  <c r="Q12263"/>
      <c r="R12263"/>
      <c r="S12263"/>
      <c r="T12263"/>
      <c r="U12263"/>
      <c r="V12263"/>
      <c r="W12263"/>
      <c r="X12263"/>
      <c r="Y12263"/>
      <c r="Z12263"/>
      <c r="AA12263"/>
      <c r="AB12263"/>
      <c r="AC12263"/>
      <c r="AD12263"/>
      <c r="AE12263"/>
      <c r="AF12263"/>
      <c r="AG12263"/>
      <c r="AH12263"/>
      <c r="AI12263"/>
      <c r="AJ12263"/>
      <c r="AK12263"/>
      <c r="AL12263"/>
      <c r="AM12263"/>
      <c r="AN12263"/>
      <c r="AO12263"/>
      <c r="AP12263"/>
      <c r="AQ12263"/>
      <c r="AR12263"/>
      <c r="AS12263"/>
      <c r="AT12263"/>
      <c r="AU12263"/>
      <c r="AV12263"/>
      <c r="AW12263"/>
      <c r="AX12263"/>
      <c r="AY12263"/>
      <c r="AZ12263"/>
      <c r="BA12263"/>
      <c r="BB12263"/>
      <c r="BC12263"/>
      <c r="BD12263"/>
    </row>
    <row r="12264" spans="1:56" s="4" customFormat="1" x14ac:dyDescent="0.25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  <c r="Q12264"/>
      <c r="R12264"/>
      <c r="S12264"/>
      <c r="T12264"/>
      <c r="U12264"/>
      <c r="V12264"/>
      <c r="W12264"/>
      <c r="X12264"/>
      <c r="Y12264"/>
      <c r="Z12264"/>
      <c r="AA12264"/>
      <c r="AB12264"/>
      <c r="AC12264"/>
      <c r="AD12264"/>
      <c r="AE12264"/>
      <c r="AF12264"/>
      <c r="AG12264"/>
      <c r="AH12264"/>
      <c r="AI12264"/>
      <c r="AJ12264"/>
      <c r="AK12264"/>
      <c r="AL12264"/>
      <c r="AM12264"/>
      <c r="AN12264"/>
      <c r="AO12264"/>
      <c r="AP12264"/>
      <c r="AQ12264"/>
      <c r="AR12264"/>
      <c r="AS12264"/>
      <c r="AT12264"/>
      <c r="AU12264"/>
      <c r="AV12264"/>
      <c r="AW12264"/>
      <c r="AX12264"/>
      <c r="AY12264"/>
      <c r="AZ12264"/>
      <c r="BA12264"/>
      <c r="BB12264"/>
      <c r="BC12264"/>
      <c r="BD12264"/>
    </row>
    <row r="12265" spans="1:56" s="4" customFormat="1" x14ac:dyDescent="0.25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  <c r="Q12265"/>
      <c r="R12265"/>
      <c r="S12265"/>
      <c r="T12265"/>
      <c r="U12265"/>
      <c r="V12265"/>
      <c r="W12265"/>
      <c r="X12265"/>
      <c r="Y12265"/>
      <c r="Z12265"/>
      <c r="AA12265"/>
      <c r="AB12265"/>
      <c r="AC12265"/>
      <c r="AD12265"/>
      <c r="AE12265"/>
      <c r="AF12265"/>
      <c r="AG12265"/>
      <c r="AH12265"/>
      <c r="AI12265"/>
      <c r="AJ12265"/>
      <c r="AK12265"/>
      <c r="AL12265"/>
      <c r="AM12265"/>
      <c r="AN12265"/>
      <c r="AO12265"/>
      <c r="AP12265"/>
      <c r="AQ12265"/>
      <c r="AR12265"/>
      <c r="AS12265"/>
      <c r="AT12265"/>
      <c r="AU12265"/>
      <c r="AV12265"/>
      <c r="AW12265"/>
      <c r="AX12265"/>
      <c r="AY12265"/>
      <c r="AZ12265"/>
      <c r="BA12265"/>
      <c r="BB12265"/>
      <c r="BC12265"/>
      <c r="BD12265"/>
    </row>
    <row r="12266" spans="1:56" s="4" customFormat="1" x14ac:dyDescent="0.25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  <c r="Q12266"/>
      <c r="R12266"/>
      <c r="S12266"/>
      <c r="T12266"/>
      <c r="U12266"/>
      <c r="V12266"/>
      <c r="W12266"/>
      <c r="X12266"/>
      <c r="Y12266"/>
      <c r="Z12266"/>
      <c r="AA12266"/>
      <c r="AB12266"/>
      <c r="AC12266"/>
      <c r="AD12266"/>
      <c r="AE12266"/>
      <c r="AF12266"/>
      <c r="AG12266"/>
      <c r="AH12266"/>
      <c r="AI12266"/>
      <c r="AJ12266"/>
      <c r="AK12266"/>
      <c r="AL12266"/>
      <c r="AM12266"/>
      <c r="AN12266"/>
      <c r="AO12266"/>
      <c r="AP12266"/>
      <c r="AQ12266"/>
      <c r="AR12266"/>
      <c r="AS12266"/>
      <c r="AT12266"/>
      <c r="AU12266"/>
      <c r="AV12266"/>
      <c r="AW12266"/>
      <c r="AX12266"/>
      <c r="AY12266"/>
      <c r="AZ12266"/>
      <c r="BA12266"/>
      <c r="BB12266"/>
      <c r="BC12266"/>
      <c r="BD12266"/>
    </row>
    <row r="12267" spans="1:56" s="4" customFormat="1" x14ac:dyDescent="0.25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  <c r="Q12267"/>
      <c r="R12267"/>
      <c r="S12267"/>
      <c r="T12267"/>
      <c r="U12267"/>
      <c r="V12267"/>
      <c r="W12267"/>
      <c r="X12267"/>
      <c r="Y12267"/>
      <c r="Z12267"/>
      <c r="AA12267"/>
      <c r="AB12267"/>
      <c r="AC12267"/>
      <c r="AD12267"/>
      <c r="AE12267"/>
      <c r="AF12267"/>
      <c r="AG12267"/>
      <c r="AH12267"/>
      <c r="AI12267"/>
      <c r="AJ12267"/>
      <c r="AK12267"/>
      <c r="AL12267"/>
      <c r="AM12267"/>
      <c r="AN12267"/>
      <c r="AO12267"/>
      <c r="AP12267"/>
      <c r="AQ12267"/>
      <c r="AR12267"/>
      <c r="AS12267"/>
      <c r="AT12267"/>
      <c r="AU12267"/>
      <c r="AV12267"/>
      <c r="AW12267"/>
      <c r="AX12267"/>
      <c r="AY12267"/>
      <c r="AZ12267"/>
      <c r="BA12267"/>
      <c r="BB12267"/>
      <c r="BC12267"/>
      <c r="BD12267"/>
    </row>
    <row r="12268" spans="1:56" s="4" customFormat="1" x14ac:dyDescent="0.25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  <c r="Q12268"/>
      <c r="R12268"/>
      <c r="S12268"/>
      <c r="T12268"/>
      <c r="U12268"/>
      <c r="V12268"/>
      <c r="W12268"/>
      <c r="X12268"/>
      <c r="Y12268"/>
      <c r="Z12268"/>
      <c r="AA12268"/>
      <c r="AB12268"/>
      <c r="AC12268"/>
      <c r="AD12268"/>
      <c r="AE12268"/>
      <c r="AF12268"/>
      <c r="AG12268"/>
      <c r="AH12268"/>
      <c r="AI12268"/>
      <c r="AJ12268"/>
      <c r="AK12268"/>
      <c r="AL12268"/>
      <c r="AM12268"/>
      <c r="AN12268"/>
      <c r="AO12268"/>
      <c r="AP12268"/>
      <c r="AQ12268"/>
      <c r="AR12268"/>
      <c r="AS12268"/>
      <c r="AT12268"/>
      <c r="AU12268"/>
      <c r="AV12268"/>
      <c r="AW12268"/>
      <c r="AX12268"/>
      <c r="AY12268"/>
      <c r="AZ12268"/>
      <c r="BA12268"/>
      <c r="BB12268"/>
      <c r="BC12268"/>
      <c r="BD12268"/>
    </row>
    <row r="12269" spans="1:56" s="4" customFormat="1" x14ac:dyDescent="0.25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  <c r="Q12269"/>
      <c r="R12269"/>
      <c r="S12269"/>
      <c r="T12269"/>
      <c r="U12269"/>
      <c r="V12269"/>
      <c r="W12269"/>
      <c r="X12269"/>
      <c r="Y12269"/>
      <c r="Z12269"/>
      <c r="AA12269"/>
      <c r="AB12269"/>
      <c r="AC12269"/>
      <c r="AD12269"/>
      <c r="AE12269"/>
      <c r="AF12269"/>
      <c r="AG12269"/>
      <c r="AH12269"/>
      <c r="AI12269"/>
      <c r="AJ12269"/>
      <c r="AK12269"/>
      <c r="AL12269"/>
      <c r="AM12269"/>
      <c r="AN12269"/>
      <c r="AO12269"/>
      <c r="AP12269"/>
      <c r="AQ12269"/>
      <c r="AR12269"/>
      <c r="AS12269"/>
      <c r="AT12269"/>
      <c r="AU12269"/>
      <c r="AV12269"/>
      <c r="AW12269"/>
      <c r="AX12269"/>
      <c r="AY12269"/>
      <c r="AZ12269"/>
      <c r="BA12269"/>
      <c r="BB12269"/>
      <c r="BC12269"/>
      <c r="BD12269"/>
    </row>
    <row r="12270" spans="1:56" s="4" customFormat="1" x14ac:dyDescent="0.25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  <c r="Q12270"/>
      <c r="R12270"/>
      <c r="S12270"/>
      <c r="T12270"/>
      <c r="U12270"/>
      <c r="V12270"/>
      <c r="W12270"/>
      <c r="X12270"/>
      <c r="Y12270"/>
      <c r="Z12270"/>
      <c r="AA12270"/>
      <c r="AB12270"/>
      <c r="AC12270"/>
      <c r="AD12270"/>
      <c r="AE12270"/>
      <c r="AF12270"/>
      <c r="AG12270"/>
      <c r="AH12270"/>
      <c r="AI12270"/>
      <c r="AJ12270"/>
      <c r="AK12270"/>
      <c r="AL12270"/>
      <c r="AM12270"/>
      <c r="AN12270"/>
      <c r="AO12270"/>
      <c r="AP12270"/>
      <c r="AQ12270"/>
      <c r="AR12270"/>
      <c r="AS12270"/>
      <c r="AT12270"/>
      <c r="AU12270"/>
      <c r="AV12270"/>
      <c r="AW12270"/>
      <c r="AX12270"/>
      <c r="AY12270"/>
      <c r="AZ12270"/>
      <c r="BA12270"/>
      <c r="BB12270"/>
      <c r="BC12270"/>
      <c r="BD12270"/>
    </row>
    <row r="12271" spans="1:56" s="4" customFormat="1" x14ac:dyDescent="0.25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  <c r="Q12271"/>
      <c r="R12271"/>
      <c r="S12271"/>
      <c r="T12271"/>
      <c r="U12271"/>
      <c r="V12271"/>
      <c r="W12271"/>
      <c r="X12271"/>
      <c r="Y12271"/>
      <c r="Z12271"/>
      <c r="AA12271"/>
      <c r="AB12271"/>
      <c r="AC12271"/>
      <c r="AD12271"/>
      <c r="AE12271"/>
      <c r="AF12271"/>
      <c r="AG12271"/>
      <c r="AH12271"/>
      <c r="AI12271"/>
      <c r="AJ12271"/>
      <c r="AK12271"/>
      <c r="AL12271"/>
      <c r="AM12271"/>
      <c r="AN12271"/>
      <c r="AO12271"/>
      <c r="AP12271"/>
      <c r="AQ12271"/>
      <c r="AR12271"/>
      <c r="AS12271"/>
      <c r="AT12271"/>
      <c r="AU12271"/>
      <c r="AV12271"/>
      <c r="AW12271"/>
      <c r="AX12271"/>
      <c r="AY12271"/>
      <c r="AZ12271"/>
      <c r="BA12271"/>
      <c r="BB12271"/>
      <c r="BC12271"/>
      <c r="BD12271"/>
    </row>
    <row r="12272" spans="1:56" s="4" customFormat="1" x14ac:dyDescent="0.25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  <c r="Q12272"/>
      <c r="R12272"/>
      <c r="S12272"/>
      <c r="T12272"/>
      <c r="U12272"/>
      <c r="V12272"/>
      <c r="W12272"/>
      <c r="X12272"/>
      <c r="Y12272"/>
      <c r="Z12272"/>
      <c r="AA12272"/>
      <c r="AB12272"/>
      <c r="AC12272"/>
      <c r="AD12272"/>
      <c r="AE12272"/>
      <c r="AF12272"/>
      <c r="AG12272"/>
      <c r="AH12272"/>
      <c r="AI12272"/>
      <c r="AJ12272"/>
      <c r="AK12272"/>
      <c r="AL12272"/>
      <c r="AM12272"/>
      <c r="AN12272"/>
      <c r="AO12272"/>
      <c r="AP12272"/>
      <c r="AQ12272"/>
      <c r="AR12272"/>
      <c r="AS12272"/>
      <c r="AT12272"/>
      <c r="AU12272"/>
      <c r="AV12272"/>
      <c r="AW12272"/>
      <c r="AX12272"/>
      <c r="AY12272"/>
      <c r="AZ12272"/>
      <c r="BA12272"/>
      <c r="BB12272"/>
      <c r="BC12272"/>
      <c r="BD12272"/>
    </row>
    <row r="12273" spans="1:56" s="4" customFormat="1" x14ac:dyDescent="0.25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  <c r="Q12273"/>
      <c r="R12273"/>
      <c r="S12273"/>
      <c r="T12273"/>
      <c r="U12273"/>
      <c r="V12273"/>
      <c r="W12273"/>
      <c r="X12273"/>
      <c r="Y12273"/>
      <c r="Z12273"/>
      <c r="AA12273"/>
      <c r="AB12273"/>
      <c r="AC12273"/>
      <c r="AD12273"/>
      <c r="AE12273"/>
      <c r="AF12273"/>
      <c r="AG12273"/>
      <c r="AH12273"/>
      <c r="AI12273"/>
      <c r="AJ12273"/>
      <c r="AK12273"/>
      <c r="AL12273"/>
      <c r="AM12273"/>
      <c r="AN12273"/>
      <c r="AO12273"/>
      <c r="AP12273"/>
      <c r="AQ12273"/>
      <c r="AR12273"/>
      <c r="AS12273"/>
      <c r="AT12273"/>
      <c r="AU12273"/>
      <c r="AV12273"/>
      <c r="AW12273"/>
      <c r="AX12273"/>
      <c r="AY12273"/>
      <c r="AZ12273"/>
      <c r="BA12273"/>
      <c r="BB12273"/>
      <c r="BC12273"/>
      <c r="BD12273"/>
    </row>
    <row r="12274" spans="1:56" s="4" customFormat="1" x14ac:dyDescent="0.25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  <c r="Q12274"/>
      <c r="R12274"/>
      <c r="S12274"/>
      <c r="T12274"/>
      <c r="U12274"/>
      <c r="V12274"/>
      <c r="W12274"/>
      <c r="X12274"/>
      <c r="Y12274"/>
      <c r="Z12274"/>
      <c r="AA12274"/>
      <c r="AB12274"/>
      <c r="AC12274"/>
      <c r="AD12274"/>
      <c r="AE12274"/>
      <c r="AF12274"/>
      <c r="AG12274"/>
      <c r="AH12274"/>
      <c r="AI12274"/>
      <c r="AJ12274"/>
      <c r="AK12274"/>
      <c r="AL12274"/>
      <c r="AM12274"/>
      <c r="AN12274"/>
      <c r="AO12274"/>
      <c r="AP12274"/>
      <c r="AQ12274"/>
      <c r="AR12274"/>
      <c r="AS12274"/>
      <c r="AT12274"/>
      <c r="AU12274"/>
      <c r="AV12274"/>
      <c r="AW12274"/>
      <c r="AX12274"/>
      <c r="AY12274"/>
      <c r="AZ12274"/>
      <c r="BA12274"/>
      <c r="BB12274"/>
      <c r="BC12274"/>
      <c r="BD12274"/>
    </row>
    <row r="12275" spans="1:56" s="4" customFormat="1" x14ac:dyDescent="0.25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  <c r="Q12275"/>
      <c r="R12275"/>
      <c r="S12275"/>
      <c r="T12275"/>
      <c r="U12275"/>
      <c r="V12275"/>
      <c r="W12275"/>
      <c r="X12275"/>
      <c r="Y12275"/>
      <c r="Z12275"/>
      <c r="AA12275"/>
      <c r="AB12275"/>
      <c r="AC12275"/>
      <c r="AD12275"/>
      <c r="AE12275"/>
      <c r="AF12275"/>
      <c r="AG12275"/>
      <c r="AH12275"/>
      <c r="AI12275"/>
      <c r="AJ12275"/>
      <c r="AK12275"/>
      <c r="AL12275"/>
      <c r="AM12275"/>
      <c r="AN12275"/>
      <c r="AO12275"/>
      <c r="AP12275"/>
      <c r="AQ12275"/>
      <c r="AR12275"/>
      <c r="AS12275"/>
      <c r="AT12275"/>
      <c r="AU12275"/>
      <c r="AV12275"/>
      <c r="AW12275"/>
      <c r="AX12275"/>
      <c r="AY12275"/>
      <c r="AZ12275"/>
      <c r="BA12275"/>
      <c r="BB12275"/>
      <c r="BC12275"/>
      <c r="BD12275"/>
    </row>
    <row r="12276" spans="1:56" s="4" customFormat="1" x14ac:dyDescent="0.25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  <c r="Q12276"/>
      <c r="R12276"/>
      <c r="S12276"/>
      <c r="T12276"/>
      <c r="U12276"/>
      <c r="V12276"/>
      <c r="W12276"/>
      <c r="X12276"/>
      <c r="Y12276"/>
      <c r="Z12276"/>
      <c r="AA12276"/>
      <c r="AB12276"/>
      <c r="AC12276"/>
      <c r="AD12276"/>
      <c r="AE12276"/>
      <c r="AF12276"/>
      <c r="AG12276"/>
      <c r="AH12276"/>
      <c r="AI12276"/>
      <c r="AJ12276"/>
      <c r="AK12276"/>
      <c r="AL12276"/>
      <c r="AM12276"/>
      <c r="AN12276"/>
      <c r="AO12276"/>
      <c r="AP12276"/>
      <c r="AQ12276"/>
      <c r="AR12276"/>
      <c r="AS12276"/>
      <c r="AT12276"/>
      <c r="AU12276"/>
      <c r="AV12276"/>
      <c r="AW12276"/>
      <c r="AX12276"/>
      <c r="AY12276"/>
      <c r="AZ12276"/>
      <c r="BA12276"/>
      <c r="BB12276"/>
      <c r="BC12276"/>
      <c r="BD12276"/>
    </row>
    <row r="12277" spans="1:56" s="4" customFormat="1" x14ac:dyDescent="0.25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  <c r="Q12277"/>
      <c r="R12277"/>
      <c r="S12277"/>
      <c r="T12277"/>
      <c r="U12277"/>
      <c r="V12277"/>
      <c r="W12277"/>
      <c r="X12277"/>
      <c r="Y12277"/>
      <c r="Z12277"/>
      <c r="AA12277"/>
      <c r="AB12277"/>
      <c r="AC12277"/>
      <c r="AD12277"/>
      <c r="AE12277"/>
      <c r="AF12277"/>
      <c r="AG12277"/>
      <c r="AH12277"/>
      <c r="AI12277"/>
      <c r="AJ12277"/>
      <c r="AK12277"/>
      <c r="AL12277"/>
      <c r="AM12277"/>
      <c r="AN12277"/>
      <c r="AO12277"/>
      <c r="AP12277"/>
      <c r="AQ12277"/>
      <c r="AR12277"/>
      <c r="AS12277"/>
      <c r="AT12277"/>
      <c r="AU12277"/>
      <c r="AV12277"/>
      <c r="AW12277"/>
      <c r="AX12277"/>
      <c r="AY12277"/>
      <c r="AZ12277"/>
      <c r="BA12277"/>
      <c r="BB12277"/>
      <c r="BC12277"/>
      <c r="BD12277"/>
    </row>
    <row r="12278" spans="1:56" s="4" customFormat="1" x14ac:dyDescent="0.25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  <c r="Q12278"/>
      <c r="R12278"/>
      <c r="S12278"/>
      <c r="T12278"/>
      <c r="U12278"/>
      <c r="V12278"/>
      <c r="W12278"/>
      <c r="X12278"/>
      <c r="Y12278"/>
      <c r="Z12278"/>
      <c r="AA12278"/>
      <c r="AB12278"/>
      <c r="AC12278"/>
      <c r="AD12278"/>
      <c r="AE12278"/>
      <c r="AF12278"/>
      <c r="AG12278"/>
      <c r="AH12278"/>
      <c r="AI12278"/>
      <c r="AJ12278"/>
      <c r="AK12278"/>
      <c r="AL12278"/>
      <c r="AM12278"/>
      <c r="AN12278"/>
      <c r="AO12278"/>
      <c r="AP12278"/>
      <c r="AQ12278"/>
      <c r="AR12278"/>
      <c r="AS12278"/>
      <c r="AT12278"/>
      <c r="AU12278"/>
      <c r="AV12278"/>
      <c r="AW12278"/>
      <c r="AX12278"/>
      <c r="AY12278"/>
      <c r="AZ12278"/>
      <c r="BA12278"/>
      <c r="BB12278"/>
      <c r="BC12278"/>
      <c r="BD12278"/>
    </row>
    <row r="12279" spans="1:56" s="4" customFormat="1" x14ac:dyDescent="0.25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  <c r="Q12279"/>
      <c r="R12279"/>
      <c r="S12279"/>
      <c r="T12279"/>
      <c r="U12279"/>
      <c r="V12279"/>
      <c r="W12279"/>
      <c r="X12279"/>
      <c r="Y12279"/>
      <c r="Z12279"/>
      <c r="AA12279"/>
      <c r="AB12279"/>
      <c r="AC12279"/>
      <c r="AD12279"/>
      <c r="AE12279"/>
      <c r="AF12279"/>
      <c r="AG12279"/>
      <c r="AH12279"/>
      <c r="AI12279"/>
      <c r="AJ12279"/>
      <c r="AK12279"/>
      <c r="AL12279"/>
      <c r="AM12279"/>
      <c r="AN12279"/>
      <c r="AO12279"/>
      <c r="AP12279"/>
      <c r="AQ12279"/>
      <c r="AR12279"/>
      <c r="AS12279"/>
      <c r="AT12279"/>
      <c r="AU12279"/>
      <c r="AV12279"/>
      <c r="AW12279"/>
      <c r="AX12279"/>
      <c r="AY12279"/>
      <c r="AZ12279"/>
      <c r="BA12279"/>
      <c r="BB12279"/>
      <c r="BC12279"/>
      <c r="BD12279"/>
    </row>
    <row r="12280" spans="1:56" s="4" customFormat="1" x14ac:dyDescent="0.25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  <c r="Q12280"/>
      <c r="R12280"/>
      <c r="S12280"/>
      <c r="T12280"/>
      <c r="U12280"/>
      <c r="V12280"/>
      <c r="W12280"/>
      <c r="X12280"/>
      <c r="Y12280"/>
      <c r="Z12280"/>
      <c r="AA12280"/>
      <c r="AB12280"/>
      <c r="AC12280"/>
      <c r="AD12280"/>
      <c r="AE12280"/>
      <c r="AF12280"/>
      <c r="AG12280"/>
      <c r="AH12280"/>
      <c r="AI12280"/>
      <c r="AJ12280"/>
      <c r="AK12280"/>
      <c r="AL12280"/>
      <c r="AM12280"/>
      <c r="AN12280"/>
      <c r="AO12280"/>
      <c r="AP12280"/>
      <c r="AQ12280"/>
      <c r="AR12280"/>
      <c r="AS12280"/>
      <c r="AT12280"/>
      <c r="AU12280"/>
      <c r="AV12280"/>
      <c r="AW12280"/>
      <c r="AX12280"/>
      <c r="AY12280"/>
      <c r="AZ12280"/>
      <c r="BA12280"/>
      <c r="BB12280"/>
      <c r="BC12280"/>
      <c r="BD12280"/>
    </row>
    <row r="12281" spans="1:56" s="4" customFormat="1" x14ac:dyDescent="0.25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  <c r="Q12281"/>
      <c r="R12281"/>
      <c r="S12281"/>
      <c r="T12281"/>
      <c r="U12281"/>
      <c r="V12281"/>
      <c r="W12281"/>
      <c r="X12281"/>
      <c r="Y12281"/>
      <c r="Z12281"/>
      <c r="AA12281"/>
      <c r="AB12281"/>
      <c r="AC12281"/>
      <c r="AD12281"/>
      <c r="AE12281"/>
      <c r="AF12281"/>
      <c r="AG12281"/>
      <c r="AH12281"/>
      <c r="AI12281"/>
      <c r="AJ12281"/>
      <c r="AK12281"/>
      <c r="AL12281"/>
      <c r="AM12281"/>
      <c r="AN12281"/>
      <c r="AO12281"/>
      <c r="AP12281"/>
      <c r="AQ12281"/>
      <c r="AR12281"/>
      <c r="AS12281"/>
      <c r="AT12281"/>
      <c r="AU12281"/>
      <c r="AV12281"/>
      <c r="AW12281"/>
      <c r="AX12281"/>
      <c r="AY12281"/>
      <c r="AZ12281"/>
      <c r="BA12281"/>
      <c r="BB12281"/>
      <c r="BC12281"/>
      <c r="BD12281"/>
    </row>
    <row r="12282" spans="1:56" s="4" customFormat="1" x14ac:dyDescent="0.25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  <c r="Q12282"/>
      <c r="R12282"/>
      <c r="S12282"/>
      <c r="T12282"/>
      <c r="U12282"/>
      <c r="V12282"/>
      <c r="W12282"/>
      <c r="X12282"/>
      <c r="Y12282"/>
      <c r="Z12282"/>
      <c r="AA12282"/>
      <c r="AB12282"/>
      <c r="AC12282"/>
      <c r="AD12282"/>
      <c r="AE12282"/>
      <c r="AF12282"/>
      <c r="AG12282"/>
      <c r="AH12282"/>
      <c r="AI12282"/>
      <c r="AJ12282"/>
      <c r="AK12282"/>
      <c r="AL12282"/>
      <c r="AM12282"/>
      <c r="AN12282"/>
      <c r="AO12282"/>
      <c r="AP12282"/>
      <c r="AQ12282"/>
      <c r="AR12282"/>
      <c r="AS12282"/>
      <c r="AT12282"/>
      <c r="AU12282"/>
      <c r="AV12282"/>
      <c r="AW12282"/>
      <c r="AX12282"/>
      <c r="AY12282"/>
      <c r="AZ12282"/>
      <c r="BA12282"/>
      <c r="BB12282"/>
      <c r="BC12282"/>
      <c r="BD12282"/>
    </row>
    <row r="12283" spans="1:56" s="4" customFormat="1" x14ac:dyDescent="0.25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  <c r="Q12283"/>
      <c r="R12283"/>
      <c r="S12283"/>
      <c r="T12283"/>
      <c r="U12283"/>
      <c r="V12283"/>
      <c r="W12283"/>
      <c r="X12283"/>
      <c r="Y12283"/>
      <c r="Z12283"/>
      <c r="AA12283"/>
      <c r="AB12283"/>
      <c r="AC12283"/>
      <c r="AD12283"/>
      <c r="AE12283"/>
      <c r="AF12283"/>
      <c r="AG12283"/>
      <c r="AH12283"/>
      <c r="AI12283"/>
      <c r="AJ12283"/>
      <c r="AK12283"/>
      <c r="AL12283"/>
      <c r="AM12283"/>
      <c r="AN12283"/>
      <c r="AO12283"/>
      <c r="AP12283"/>
      <c r="AQ12283"/>
      <c r="AR12283"/>
      <c r="AS12283"/>
      <c r="AT12283"/>
      <c r="AU12283"/>
      <c r="AV12283"/>
      <c r="AW12283"/>
      <c r="AX12283"/>
      <c r="AY12283"/>
      <c r="AZ12283"/>
      <c r="BA12283"/>
      <c r="BB12283"/>
      <c r="BC12283"/>
      <c r="BD12283"/>
    </row>
    <row r="12284" spans="1:56" s="4" customFormat="1" x14ac:dyDescent="0.25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  <c r="Q12284"/>
      <c r="R12284"/>
      <c r="S12284"/>
      <c r="T12284"/>
      <c r="U12284"/>
      <c r="V12284"/>
      <c r="W12284"/>
      <c r="X12284"/>
      <c r="Y12284"/>
      <c r="Z12284"/>
      <c r="AA12284"/>
      <c r="AB12284"/>
      <c r="AC12284"/>
      <c r="AD12284"/>
      <c r="AE12284"/>
      <c r="AF12284"/>
      <c r="AG12284"/>
      <c r="AH12284"/>
      <c r="AI12284"/>
      <c r="AJ12284"/>
      <c r="AK12284"/>
      <c r="AL12284"/>
      <c r="AM12284"/>
      <c r="AN12284"/>
      <c r="AO12284"/>
      <c r="AP12284"/>
      <c r="AQ12284"/>
      <c r="AR12284"/>
      <c r="AS12284"/>
      <c r="AT12284"/>
      <c r="AU12284"/>
      <c r="AV12284"/>
      <c r="AW12284"/>
      <c r="AX12284"/>
      <c r="AY12284"/>
      <c r="AZ12284"/>
      <c r="BA12284"/>
      <c r="BB12284"/>
      <c r="BC12284"/>
      <c r="BD12284"/>
    </row>
    <row r="12285" spans="1:56" s="4" customFormat="1" x14ac:dyDescent="0.25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  <c r="Q12285"/>
      <c r="R12285"/>
      <c r="S12285"/>
      <c r="T12285"/>
      <c r="U12285"/>
      <c r="V12285"/>
      <c r="W12285"/>
      <c r="X12285"/>
      <c r="Y12285"/>
      <c r="Z12285"/>
      <c r="AA12285"/>
      <c r="AB12285"/>
      <c r="AC12285"/>
      <c r="AD12285"/>
      <c r="AE12285"/>
      <c r="AF12285"/>
      <c r="AG12285"/>
      <c r="AH12285"/>
      <c r="AI12285"/>
      <c r="AJ12285"/>
      <c r="AK12285"/>
      <c r="AL12285"/>
      <c r="AM12285"/>
      <c r="AN12285"/>
      <c r="AO12285"/>
      <c r="AP12285"/>
      <c r="AQ12285"/>
      <c r="AR12285"/>
      <c r="AS12285"/>
      <c r="AT12285"/>
      <c r="AU12285"/>
      <c r="AV12285"/>
      <c r="AW12285"/>
      <c r="AX12285"/>
      <c r="AY12285"/>
      <c r="AZ12285"/>
      <c r="BA12285"/>
      <c r="BB12285"/>
      <c r="BC12285"/>
      <c r="BD12285"/>
    </row>
    <row r="12286" spans="1:56" s="4" customFormat="1" x14ac:dyDescent="0.25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  <c r="Q12286"/>
      <c r="R12286"/>
      <c r="S12286"/>
      <c r="T12286"/>
      <c r="U12286"/>
      <c r="V12286"/>
      <c r="W12286"/>
      <c r="X12286"/>
      <c r="Y12286"/>
      <c r="Z12286"/>
      <c r="AA12286"/>
      <c r="AB12286"/>
      <c r="AC12286"/>
      <c r="AD12286"/>
      <c r="AE12286"/>
      <c r="AF12286"/>
      <c r="AG12286"/>
      <c r="AH12286"/>
      <c r="AI12286"/>
      <c r="AJ12286"/>
      <c r="AK12286"/>
      <c r="AL12286"/>
      <c r="AM12286"/>
      <c r="AN12286"/>
      <c r="AO12286"/>
      <c r="AP12286"/>
      <c r="AQ12286"/>
      <c r="AR12286"/>
      <c r="AS12286"/>
      <c r="AT12286"/>
      <c r="AU12286"/>
      <c r="AV12286"/>
      <c r="AW12286"/>
      <c r="AX12286"/>
      <c r="AY12286"/>
      <c r="AZ12286"/>
      <c r="BA12286"/>
      <c r="BB12286"/>
      <c r="BC12286"/>
      <c r="BD12286"/>
    </row>
    <row r="12287" spans="1:56" s="4" customFormat="1" x14ac:dyDescent="0.25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  <c r="Q12287"/>
      <c r="R12287"/>
      <c r="S12287"/>
      <c r="T12287"/>
      <c r="U12287"/>
      <c r="V12287"/>
      <c r="W12287"/>
      <c r="X12287"/>
      <c r="Y12287"/>
      <c r="Z12287"/>
      <c r="AA12287"/>
      <c r="AB12287"/>
      <c r="AC12287"/>
      <c r="AD12287"/>
      <c r="AE12287"/>
      <c r="AF12287"/>
      <c r="AG12287"/>
      <c r="AH12287"/>
      <c r="AI12287"/>
      <c r="AJ12287"/>
      <c r="AK12287"/>
      <c r="AL12287"/>
      <c r="AM12287"/>
      <c r="AN12287"/>
      <c r="AO12287"/>
      <c r="AP12287"/>
      <c r="AQ12287"/>
      <c r="AR12287"/>
      <c r="AS12287"/>
      <c r="AT12287"/>
      <c r="AU12287"/>
      <c r="AV12287"/>
      <c r="AW12287"/>
      <c r="AX12287"/>
      <c r="AY12287"/>
      <c r="AZ12287"/>
      <c r="BA12287"/>
      <c r="BB12287"/>
      <c r="BC12287"/>
      <c r="BD12287"/>
    </row>
    <row r="12288" spans="1:56" s="4" customFormat="1" x14ac:dyDescent="0.25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  <c r="Q12288"/>
      <c r="R12288"/>
      <c r="S12288"/>
      <c r="T12288"/>
      <c r="U12288"/>
      <c r="V12288"/>
      <c r="W12288"/>
      <c r="X12288"/>
      <c r="Y12288"/>
      <c r="Z12288"/>
      <c r="AA12288"/>
      <c r="AB12288"/>
      <c r="AC12288"/>
      <c r="AD12288"/>
      <c r="AE12288"/>
      <c r="AF12288"/>
      <c r="AG12288"/>
      <c r="AH12288"/>
      <c r="AI12288"/>
      <c r="AJ12288"/>
      <c r="AK12288"/>
      <c r="AL12288"/>
      <c r="AM12288"/>
      <c r="AN12288"/>
      <c r="AO12288"/>
      <c r="AP12288"/>
      <c r="AQ12288"/>
      <c r="AR12288"/>
      <c r="AS12288"/>
      <c r="AT12288"/>
      <c r="AU12288"/>
      <c r="AV12288"/>
      <c r="AW12288"/>
      <c r="AX12288"/>
      <c r="AY12288"/>
      <c r="AZ12288"/>
      <c r="BA12288"/>
      <c r="BB12288"/>
      <c r="BC12288"/>
      <c r="BD12288"/>
    </row>
    <row r="12289" spans="1:56" s="4" customFormat="1" x14ac:dyDescent="0.25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  <c r="Q12289"/>
      <c r="R12289"/>
      <c r="S12289"/>
      <c r="T12289"/>
      <c r="U12289"/>
      <c r="V12289"/>
      <c r="W12289"/>
      <c r="X12289"/>
      <c r="Y12289"/>
      <c r="Z12289"/>
      <c r="AA12289"/>
      <c r="AB12289"/>
      <c r="AC12289"/>
      <c r="AD12289"/>
      <c r="AE12289"/>
      <c r="AF12289"/>
      <c r="AG12289"/>
      <c r="AH12289"/>
      <c r="AI12289"/>
      <c r="AJ12289"/>
      <c r="AK12289"/>
      <c r="AL12289"/>
      <c r="AM12289"/>
      <c r="AN12289"/>
      <c r="AO12289"/>
      <c r="AP12289"/>
      <c r="AQ12289"/>
      <c r="AR12289"/>
      <c r="AS12289"/>
      <c r="AT12289"/>
      <c r="AU12289"/>
      <c r="AV12289"/>
      <c r="AW12289"/>
      <c r="AX12289"/>
      <c r="AY12289"/>
      <c r="AZ12289"/>
      <c r="BA12289"/>
      <c r="BB12289"/>
      <c r="BC12289"/>
      <c r="BD12289"/>
    </row>
    <row r="12290" spans="1:56" s="4" customFormat="1" x14ac:dyDescent="0.25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  <c r="Q12290"/>
      <c r="R12290"/>
      <c r="S12290"/>
      <c r="T12290"/>
      <c r="U12290"/>
      <c r="V12290"/>
      <c r="W12290"/>
      <c r="X12290"/>
      <c r="Y12290"/>
      <c r="Z12290"/>
      <c r="AA12290"/>
      <c r="AB12290"/>
      <c r="AC12290"/>
      <c r="AD12290"/>
      <c r="AE12290"/>
      <c r="AF12290"/>
      <c r="AG12290"/>
      <c r="AH12290"/>
      <c r="AI12290"/>
      <c r="AJ12290"/>
      <c r="AK12290"/>
      <c r="AL12290"/>
      <c r="AM12290"/>
      <c r="AN12290"/>
      <c r="AO12290"/>
      <c r="AP12290"/>
      <c r="AQ12290"/>
      <c r="AR12290"/>
      <c r="AS12290"/>
      <c r="AT12290"/>
      <c r="AU12290"/>
      <c r="AV12290"/>
      <c r="AW12290"/>
      <c r="AX12290"/>
      <c r="AY12290"/>
      <c r="AZ12290"/>
      <c r="BA12290"/>
      <c r="BB12290"/>
      <c r="BC12290"/>
      <c r="BD12290"/>
    </row>
    <row r="12291" spans="1:56" s="4" customFormat="1" x14ac:dyDescent="0.25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  <c r="Q12291"/>
      <c r="R12291"/>
      <c r="S12291"/>
      <c r="T12291"/>
      <c r="U12291"/>
      <c r="V12291"/>
      <c r="W12291"/>
      <c r="X12291"/>
      <c r="Y12291"/>
      <c r="Z12291"/>
      <c r="AA12291"/>
      <c r="AB12291"/>
      <c r="AC12291"/>
      <c r="AD12291"/>
      <c r="AE12291"/>
      <c r="AF12291"/>
      <c r="AG12291"/>
      <c r="AH12291"/>
      <c r="AI12291"/>
      <c r="AJ12291"/>
      <c r="AK12291"/>
      <c r="AL12291"/>
      <c r="AM12291"/>
      <c r="AN12291"/>
      <c r="AO12291"/>
      <c r="AP12291"/>
      <c r="AQ12291"/>
      <c r="AR12291"/>
      <c r="AS12291"/>
      <c r="AT12291"/>
      <c r="AU12291"/>
      <c r="AV12291"/>
      <c r="AW12291"/>
      <c r="AX12291"/>
      <c r="AY12291"/>
      <c r="AZ12291"/>
      <c r="BA12291"/>
      <c r="BB12291"/>
      <c r="BC12291"/>
      <c r="BD12291"/>
    </row>
    <row r="12292" spans="1:56" s="4" customFormat="1" x14ac:dyDescent="0.25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  <c r="Q12292"/>
      <c r="R12292"/>
      <c r="S12292"/>
      <c r="T12292"/>
      <c r="U12292"/>
      <c r="V12292"/>
      <c r="W12292"/>
      <c r="X12292"/>
      <c r="Y12292"/>
      <c r="Z12292"/>
      <c r="AA12292"/>
      <c r="AB12292"/>
      <c r="AC12292"/>
      <c r="AD12292"/>
      <c r="AE12292"/>
      <c r="AF12292"/>
      <c r="AG12292"/>
      <c r="AH12292"/>
      <c r="AI12292"/>
      <c r="AJ12292"/>
      <c r="AK12292"/>
      <c r="AL12292"/>
      <c r="AM12292"/>
      <c r="AN12292"/>
      <c r="AO12292"/>
      <c r="AP12292"/>
      <c r="AQ12292"/>
      <c r="AR12292"/>
      <c r="AS12292"/>
      <c r="AT12292"/>
      <c r="AU12292"/>
      <c r="AV12292"/>
      <c r="AW12292"/>
      <c r="AX12292"/>
      <c r="AY12292"/>
      <c r="AZ12292"/>
      <c r="BA12292"/>
      <c r="BB12292"/>
      <c r="BC12292"/>
      <c r="BD12292"/>
    </row>
    <row r="12293" spans="1:56" s="4" customFormat="1" x14ac:dyDescent="0.25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  <c r="Q12293"/>
      <c r="R12293"/>
      <c r="S12293"/>
      <c r="T12293"/>
      <c r="U12293"/>
      <c r="V12293"/>
      <c r="W12293"/>
      <c r="X12293"/>
      <c r="Y12293"/>
      <c r="Z12293"/>
      <c r="AA12293"/>
      <c r="AB12293"/>
      <c r="AC12293"/>
      <c r="AD12293"/>
      <c r="AE12293"/>
      <c r="AF12293"/>
      <c r="AG12293"/>
      <c r="AH12293"/>
      <c r="AI12293"/>
      <c r="AJ12293"/>
      <c r="AK12293"/>
      <c r="AL12293"/>
      <c r="AM12293"/>
      <c r="AN12293"/>
      <c r="AO12293"/>
      <c r="AP12293"/>
      <c r="AQ12293"/>
      <c r="AR12293"/>
      <c r="AS12293"/>
      <c r="AT12293"/>
      <c r="AU12293"/>
      <c r="AV12293"/>
      <c r="AW12293"/>
      <c r="AX12293"/>
      <c r="AY12293"/>
      <c r="AZ12293"/>
      <c r="BA12293"/>
      <c r="BB12293"/>
      <c r="BC12293"/>
      <c r="BD12293"/>
    </row>
    <row r="12294" spans="1:56" s="4" customFormat="1" x14ac:dyDescent="0.25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  <c r="Q12294"/>
      <c r="R12294"/>
      <c r="S12294"/>
      <c r="T12294"/>
      <c r="U12294"/>
      <c r="V12294"/>
      <c r="W12294"/>
      <c r="X12294"/>
      <c r="Y12294"/>
      <c r="Z12294"/>
      <c r="AA12294"/>
      <c r="AB12294"/>
      <c r="AC12294"/>
      <c r="AD12294"/>
      <c r="AE12294"/>
      <c r="AF12294"/>
      <c r="AG12294"/>
      <c r="AH12294"/>
      <c r="AI12294"/>
      <c r="AJ12294"/>
      <c r="AK12294"/>
      <c r="AL12294"/>
      <c r="AM12294"/>
      <c r="AN12294"/>
      <c r="AO12294"/>
      <c r="AP12294"/>
      <c r="AQ12294"/>
      <c r="AR12294"/>
      <c r="AS12294"/>
      <c r="AT12294"/>
      <c r="AU12294"/>
      <c r="AV12294"/>
      <c r="AW12294"/>
      <c r="AX12294"/>
      <c r="AY12294"/>
      <c r="AZ12294"/>
      <c r="BA12294"/>
      <c r="BB12294"/>
      <c r="BC12294"/>
      <c r="BD12294"/>
    </row>
    <row r="12295" spans="1:56" s="4" customFormat="1" x14ac:dyDescent="0.25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  <c r="Q12295"/>
      <c r="R12295"/>
      <c r="S12295"/>
      <c r="T12295"/>
      <c r="U12295"/>
      <c r="V12295"/>
      <c r="W12295"/>
      <c r="X12295"/>
      <c r="Y12295"/>
      <c r="Z12295"/>
      <c r="AA12295"/>
      <c r="AB12295"/>
      <c r="AC12295"/>
      <c r="AD12295"/>
      <c r="AE12295"/>
      <c r="AF12295"/>
      <c r="AG12295"/>
      <c r="AH12295"/>
      <c r="AI12295"/>
      <c r="AJ12295"/>
      <c r="AK12295"/>
      <c r="AL12295"/>
      <c r="AM12295"/>
      <c r="AN12295"/>
      <c r="AO12295"/>
      <c r="AP12295"/>
      <c r="AQ12295"/>
      <c r="AR12295"/>
      <c r="AS12295"/>
      <c r="AT12295"/>
      <c r="AU12295"/>
      <c r="AV12295"/>
      <c r="AW12295"/>
      <c r="AX12295"/>
      <c r="AY12295"/>
      <c r="AZ12295"/>
      <c r="BA12295"/>
      <c r="BB12295"/>
      <c r="BC12295"/>
      <c r="BD12295"/>
    </row>
    <row r="12296" spans="1:56" s="4" customFormat="1" x14ac:dyDescent="0.25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  <c r="Q12296"/>
      <c r="R12296"/>
      <c r="S12296"/>
      <c r="T12296"/>
      <c r="U12296"/>
      <c r="V12296"/>
      <c r="W12296"/>
      <c r="X12296"/>
      <c r="Y12296"/>
      <c r="Z12296"/>
      <c r="AA12296"/>
      <c r="AB12296"/>
      <c r="AC12296"/>
      <c r="AD12296"/>
      <c r="AE12296"/>
      <c r="AF12296"/>
      <c r="AG12296"/>
      <c r="AH12296"/>
      <c r="AI12296"/>
      <c r="AJ12296"/>
      <c r="AK12296"/>
      <c r="AL12296"/>
      <c r="AM12296"/>
      <c r="AN12296"/>
      <c r="AO12296"/>
      <c r="AP12296"/>
      <c r="AQ12296"/>
      <c r="AR12296"/>
      <c r="AS12296"/>
      <c r="AT12296"/>
      <c r="AU12296"/>
      <c r="AV12296"/>
      <c r="AW12296"/>
      <c r="AX12296"/>
      <c r="AY12296"/>
      <c r="AZ12296"/>
      <c r="BA12296"/>
      <c r="BB12296"/>
      <c r="BC12296"/>
      <c r="BD12296"/>
    </row>
    <row r="12297" spans="1:56" s="4" customFormat="1" x14ac:dyDescent="0.25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  <c r="Q12297"/>
      <c r="R12297"/>
      <c r="S12297"/>
      <c r="T12297"/>
      <c r="U12297"/>
      <c r="V12297"/>
      <c r="W12297"/>
      <c r="X12297"/>
      <c r="Y12297"/>
      <c r="Z12297"/>
      <c r="AA12297"/>
      <c r="AB12297"/>
      <c r="AC12297"/>
      <c r="AD12297"/>
      <c r="AE12297"/>
      <c r="AF12297"/>
      <c r="AG12297"/>
      <c r="AH12297"/>
      <c r="AI12297"/>
      <c r="AJ12297"/>
      <c r="AK12297"/>
      <c r="AL12297"/>
      <c r="AM12297"/>
      <c r="AN12297"/>
      <c r="AO12297"/>
      <c r="AP12297"/>
      <c r="AQ12297"/>
      <c r="AR12297"/>
      <c r="AS12297"/>
      <c r="AT12297"/>
      <c r="AU12297"/>
      <c r="AV12297"/>
      <c r="AW12297"/>
      <c r="AX12297"/>
      <c r="AY12297"/>
      <c r="AZ12297"/>
      <c r="BA12297"/>
      <c r="BB12297"/>
      <c r="BC12297"/>
      <c r="BD12297"/>
    </row>
    <row r="12298" spans="1:56" s="4" customFormat="1" x14ac:dyDescent="0.25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  <c r="Q12298"/>
      <c r="R12298"/>
      <c r="S12298"/>
      <c r="T12298"/>
      <c r="U12298"/>
      <c r="V12298"/>
      <c r="W12298"/>
      <c r="X12298"/>
      <c r="Y12298"/>
      <c r="Z12298"/>
      <c r="AA12298"/>
      <c r="AB12298"/>
      <c r="AC12298"/>
      <c r="AD12298"/>
      <c r="AE12298"/>
      <c r="AF12298"/>
      <c r="AG12298"/>
      <c r="AH12298"/>
      <c r="AI12298"/>
      <c r="AJ12298"/>
      <c r="AK12298"/>
      <c r="AL12298"/>
      <c r="AM12298"/>
      <c r="AN12298"/>
      <c r="AO12298"/>
      <c r="AP12298"/>
      <c r="AQ12298"/>
      <c r="AR12298"/>
      <c r="AS12298"/>
      <c r="AT12298"/>
      <c r="AU12298"/>
      <c r="AV12298"/>
      <c r="AW12298"/>
      <c r="AX12298"/>
      <c r="AY12298"/>
      <c r="AZ12298"/>
      <c r="BA12298"/>
      <c r="BB12298"/>
      <c r="BC12298"/>
      <c r="BD12298"/>
    </row>
    <row r="12299" spans="1:56" s="4" customFormat="1" x14ac:dyDescent="0.25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  <c r="Q12299"/>
      <c r="R12299"/>
      <c r="S12299"/>
      <c r="T12299"/>
      <c r="U12299"/>
      <c r="V12299"/>
      <c r="W12299"/>
      <c r="X12299"/>
      <c r="Y12299"/>
      <c r="Z12299"/>
      <c r="AA12299"/>
      <c r="AB12299"/>
      <c r="AC12299"/>
      <c r="AD12299"/>
      <c r="AE12299"/>
      <c r="AF12299"/>
      <c r="AG12299"/>
      <c r="AH12299"/>
      <c r="AI12299"/>
      <c r="AJ12299"/>
      <c r="AK12299"/>
      <c r="AL12299"/>
      <c r="AM12299"/>
      <c r="AN12299"/>
      <c r="AO12299"/>
      <c r="AP12299"/>
      <c r="AQ12299"/>
      <c r="AR12299"/>
      <c r="AS12299"/>
      <c r="AT12299"/>
      <c r="AU12299"/>
      <c r="AV12299"/>
      <c r="AW12299"/>
      <c r="AX12299"/>
      <c r="AY12299"/>
      <c r="AZ12299"/>
      <c r="BA12299"/>
      <c r="BB12299"/>
      <c r="BC12299"/>
      <c r="BD12299"/>
    </row>
    <row r="12300" spans="1:56" s="4" customFormat="1" x14ac:dyDescent="0.25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  <c r="Q12300"/>
      <c r="R12300"/>
      <c r="S12300"/>
      <c r="T12300"/>
      <c r="U12300"/>
      <c r="V12300"/>
      <c r="W12300"/>
      <c r="X12300"/>
      <c r="Y12300"/>
      <c r="Z12300"/>
      <c r="AA12300"/>
      <c r="AB12300"/>
      <c r="AC12300"/>
      <c r="AD12300"/>
      <c r="AE12300"/>
      <c r="AF12300"/>
      <c r="AG12300"/>
      <c r="AH12300"/>
      <c r="AI12300"/>
      <c r="AJ12300"/>
      <c r="AK12300"/>
      <c r="AL12300"/>
      <c r="AM12300"/>
      <c r="AN12300"/>
      <c r="AO12300"/>
      <c r="AP12300"/>
      <c r="AQ12300"/>
      <c r="AR12300"/>
      <c r="AS12300"/>
      <c r="AT12300"/>
      <c r="AU12300"/>
      <c r="AV12300"/>
      <c r="AW12300"/>
      <c r="AX12300"/>
      <c r="AY12300"/>
      <c r="AZ12300"/>
      <c r="BA12300"/>
      <c r="BB12300"/>
      <c r="BC12300"/>
      <c r="BD12300"/>
    </row>
    <row r="12301" spans="1:56" s="4" customFormat="1" x14ac:dyDescent="0.25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  <c r="Q12301"/>
      <c r="R12301"/>
      <c r="S12301"/>
      <c r="T12301"/>
      <c r="U12301"/>
      <c r="V12301"/>
      <c r="W12301"/>
      <c r="X12301"/>
      <c r="Y12301"/>
      <c r="Z12301"/>
      <c r="AA12301"/>
      <c r="AB12301"/>
      <c r="AC12301"/>
      <c r="AD12301"/>
      <c r="AE12301"/>
      <c r="AF12301"/>
      <c r="AG12301"/>
      <c r="AH12301"/>
      <c r="AI12301"/>
      <c r="AJ12301"/>
      <c r="AK12301"/>
      <c r="AL12301"/>
      <c r="AM12301"/>
      <c r="AN12301"/>
      <c r="AO12301"/>
      <c r="AP12301"/>
      <c r="AQ12301"/>
      <c r="AR12301"/>
      <c r="AS12301"/>
      <c r="AT12301"/>
      <c r="AU12301"/>
      <c r="AV12301"/>
      <c r="AW12301"/>
      <c r="AX12301"/>
      <c r="AY12301"/>
      <c r="AZ12301"/>
      <c r="BA12301"/>
      <c r="BB12301"/>
      <c r="BC12301"/>
      <c r="BD12301"/>
    </row>
    <row r="12302" spans="1:56" s="4" customFormat="1" x14ac:dyDescent="0.25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  <c r="Q12302"/>
      <c r="R12302"/>
      <c r="S12302"/>
      <c r="T12302"/>
      <c r="U12302"/>
      <c r="V12302"/>
      <c r="W12302"/>
      <c r="X12302"/>
      <c r="Y12302"/>
      <c r="Z12302"/>
      <c r="AA12302"/>
      <c r="AB12302"/>
      <c r="AC12302"/>
      <c r="AD12302"/>
      <c r="AE12302"/>
      <c r="AF12302"/>
      <c r="AG12302"/>
      <c r="AH12302"/>
      <c r="AI12302"/>
      <c r="AJ12302"/>
      <c r="AK12302"/>
      <c r="AL12302"/>
      <c r="AM12302"/>
      <c r="AN12302"/>
      <c r="AO12302"/>
      <c r="AP12302"/>
      <c r="AQ12302"/>
      <c r="AR12302"/>
      <c r="AS12302"/>
      <c r="AT12302"/>
      <c r="AU12302"/>
      <c r="AV12302"/>
      <c r="AW12302"/>
      <c r="AX12302"/>
      <c r="AY12302"/>
      <c r="AZ12302"/>
      <c r="BA12302"/>
      <c r="BB12302"/>
      <c r="BC12302"/>
      <c r="BD12302"/>
    </row>
    <row r="12303" spans="1:56" s="4" customFormat="1" x14ac:dyDescent="0.25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  <c r="Q12303"/>
      <c r="R12303"/>
      <c r="S12303"/>
      <c r="T12303"/>
      <c r="U12303"/>
      <c r="V12303"/>
      <c r="W12303"/>
      <c r="X12303"/>
      <c r="Y12303"/>
      <c r="Z12303"/>
      <c r="AA12303"/>
      <c r="AB12303"/>
      <c r="AC12303"/>
      <c r="AD12303"/>
      <c r="AE12303"/>
      <c r="AF12303"/>
      <c r="AG12303"/>
      <c r="AH12303"/>
      <c r="AI12303"/>
      <c r="AJ12303"/>
      <c r="AK12303"/>
      <c r="AL12303"/>
      <c r="AM12303"/>
      <c r="AN12303"/>
      <c r="AO12303"/>
      <c r="AP12303"/>
      <c r="AQ12303"/>
      <c r="AR12303"/>
      <c r="AS12303"/>
      <c r="AT12303"/>
      <c r="AU12303"/>
      <c r="AV12303"/>
      <c r="AW12303"/>
      <c r="AX12303"/>
      <c r="AY12303"/>
      <c r="AZ12303"/>
      <c r="BA12303"/>
      <c r="BB12303"/>
      <c r="BC12303"/>
      <c r="BD12303"/>
    </row>
    <row r="12304" spans="1:56" s="4" customFormat="1" x14ac:dyDescent="0.25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  <c r="Q12304"/>
      <c r="R12304"/>
      <c r="S12304"/>
      <c r="T12304"/>
      <c r="U12304"/>
      <c r="V12304"/>
      <c r="W12304"/>
      <c r="X12304"/>
      <c r="Y12304"/>
      <c r="Z12304"/>
      <c r="AA12304"/>
      <c r="AB12304"/>
      <c r="AC12304"/>
      <c r="AD12304"/>
      <c r="AE12304"/>
      <c r="AF12304"/>
      <c r="AG12304"/>
      <c r="AH12304"/>
      <c r="AI12304"/>
      <c r="AJ12304"/>
      <c r="AK12304"/>
      <c r="AL12304"/>
      <c r="AM12304"/>
      <c r="AN12304"/>
      <c r="AO12304"/>
      <c r="AP12304"/>
      <c r="AQ12304"/>
      <c r="AR12304"/>
      <c r="AS12304"/>
      <c r="AT12304"/>
      <c r="AU12304"/>
      <c r="AV12304"/>
      <c r="AW12304"/>
      <c r="AX12304"/>
      <c r="AY12304"/>
      <c r="AZ12304"/>
      <c r="BA12304"/>
      <c r="BB12304"/>
      <c r="BC12304"/>
      <c r="BD12304"/>
    </row>
    <row r="12305" spans="1:56" s="4" customFormat="1" x14ac:dyDescent="0.25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  <c r="Q12305"/>
      <c r="R12305"/>
      <c r="S12305"/>
      <c r="T12305"/>
      <c r="U12305"/>
      <c r="V12305"/>
      <c r="W12305"/>
      <c r="X12305"/>
      <c r="Y12305"/>
      <c r="Z12305"/>
      <c r="AA12305"/>
      <c r="AB12305"/>
      <c r="AC12305"/>
      <c r="AD12305"/>
      <c r="AE12305"/>
      <c r="AF12305"/>
      <c r="AG12305"/>
      <c r="AH12305"/>
      <c r="AI12305"/>
      <c r="AJ12305"/>
      <c r="AK12305"/>
      <c r="AL12305"/>
      <c r="AM12305"/>
      <c r="AN12305"/>
      <c r="AO12305"/>
      <c r="AP12305"/>
      <c r="AQ12305"/>
      <c r="AR12305"/>
      <c r="AS12305"/>
      <c r="AT12305"/>
      <c r="AU12305"/>
      <c r="AV12305"/>
      <c r="AW12305"/>
      <c r="AX12305"/>
      <c r="AY12305"/>
      <c r="AZ12305"/>
      <c r="BA12305"/>
      <c r="BB12305"/>
      <c r="BC12305"/>
      <c r="BD12305"/>
    </row>
    <row r="12306" spans="1:56" s="4" customFormat="1" x14ac:dyDescent="0.25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  <c r="Q12306"/>
      <c r="R12306"/>
      <c r="S12306"/>
      <c r="T12306"/>
      <c r="U12306"/>
      <c r="V12306"/>
      <c r="W12306"/>
      <c r="X12306"/>
      <c r="Y12306"/>
      <c r="Z12306"/>
      <c r="AA12306"/>
      <c r="AB12306"/>
      <c r="AC12306"/>
      <c r="AD12306"/>
      <c r="AE12306"/>
      <c r="AF12306"/>
      <c r="AG12306"/>
      <c r="AH12306"/>
      <c r="AI12306"/>
      <c r="AJ12306"/>
      <c r="AK12306"/>
      <c r="AL12306"/>
      <c r="AM12306"/>
      <c r="AN12306"/>
      <c r="AO12306"/>
      <c r="AP12306"/>
      <c r="AQ12306"/>
      <c r="AR12306"/>
      <c r="AS12306"/>
      <c r="AT12306"/>
      <c r="AU12306"/>
      <c r="AV12306"/>
      <c r="AW12306"/>
      <c r="AX12306"/>
      <c r="AY12306"/>
      <c r="AZ12306"/>
      <c r="BA12306"/>
      <c r="BB12306"/>
      <c r="BC12306"/>
      <c r="BD12306"/>
    </row>
    <row r="12307" spans="1:56" s="4" customFormat="1" x14ac:dyDescent="0.25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  <c r="Q12307"/>
      <c r="R12307"/>
      <c r="S12307"/>
      <c r="T12307"/>
      <c r="U12307"/>
      <c r="V12307"/>
      <c r="W12307"/>
      <c r="X12307"/>
      <c r="Y12307"/>
      <c r="Z12307"/>
      <c r="AA12307"/>
      <c r="AB12307"/>
      <c r="AC12307"/>
      <c r="AD12307"/>
      <c r="AE12307"/>
      <c r="AF12307"/>
      <c r="AG12307"/>
      <c r="AH12307"/>
      <c r="AI12307"/>
      <c r="AJ12307"/>
      <c r="AK12307"/>
      <c r="AL12307"/>
      <c r="AM12307"/>
      <c r="AN12307"/>
      <c r="AO12307"/>
      <c r="AP12307"/>
      <c r="AQ12307"/>
      <c r="AR12307"/>
      <c r="AS12307"/>
      <c r="AT12307"/>
      <c r="AU12307"/>
      <c r="AV12307"/>
      <c r="AW12307"/>
      <c r="AX12307"/>
      <c r="AY12307"/>
      <c r="AZ12307"/>
      <c r="BA12307"/>
      <c r="BB12307"/>
      <c r="BC12307"/>
      <c r="BD12307"/>
    </row>
    <row r="12308" spans="1:56" s="4" customFormat="1" x14ac:dyDescent="0.25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  <c r="Q12308"/>
      <c r="R12308"/>
      <c r="S12308"/>
      <c r="T12308"/>
      <c r="U12308"/>
      <c r="V12308"/>
      <c r="W12308"/>
      <c r="X12308"/>
      <c r="Y12308"/>
      <c r="Z12308"/>
      <c r="AA12308"/>
      <c r="AB12308"/>
      <c r="AC12308"/>
      <c r="AD12308"/>
      <c r="AE12308"/>
      <c r="AF12308"/>
      <c r="AG12308"/>
      <c r="AH12308"/>
      <c r="AI12308"/>
      <c r="AJ12308"/>
      <c r="AK12308"/>
      <c r="AL12308"/>
      <c r="AM12308"/>
      <c r="AN12308"/>
      <c r="AO12308"/>
      <c r="AP12308"/>
      <c r="AQ12308"/>
      <c r="AR12308"/>
      <c r="AS12308"/>
      <c r="AT12308"/>
      <c r="AU12308"/>
      <c r="AV12308"/>
      <c r="AW12308"/>
      <c r="AX12308"/>
      <c r="AY12308"/>
      <c r="AZ12308"/>
      <c r="BA12308"/>
      <c r="BB12308"/>
      <c r="BC12308"/>
      <c r="BD12308"/>
    </row>
    <row r="12309" spans="1:56" s="4" customFormat="1" x14ac:dyDescent="0.25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  <c r="Q12309"/>
      <c r="R12309"/>
      <c r="S12309"/>
      <c r="T12309"/>
      <c r="U12309"/>
      <c r="V12309"/>
      <c r="W12309"/>
      <c r="X12309"/>
      <c r="Y12309"/>
      <c r="Z12309"/>
      <c r="AA12309"/>
      <c r="AB12309"/>
      <c r="AC12309"/>
      <c r="AD12309"/>
      <c r="AE12309"/>
      <c r="AF12309"/>
      <c r="AG12309"/>
      <c r="AH12309"/>
      <c r="AI12309"/>
      <c r="AJ12309"/>
      <c r="AK12309"/>
      <c r="AL12309"/>
      <c r="AM12309"/>
      <c r="AN12309"/>
      <c r="AO12309"/>
      <c r="AP12309"/>
      <c r="AQ12309"/>
      <c r="AR12309"/>
      <c r="AS12309"/>
      <c r="AT12309"/>
      <c r="AU12309"/>
      <c r="AV12309"/>
      <c r="AW12309"/>
      <c r="AX12309"/>
      <c r="AY12309"/>
      <c r="AZ12309"/>
      <c r="BA12309"/>
      <c r="BB12309"/>
      <c r="BC12309"/>
      <c r="BD12309"/>
    </row>
    <row r="12310" spans="1:56" s="4" customFormat="1" x14ac:dyDescent="0.25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  <c r="Q12310"/>
      <c r="R12310"/>
      <c r="S12310"/>
      <c r="T12310"/>
      <c r="U12310"/>
      <c r="V12310"/>
      <c r="W12310"/>
      <c r="X12310"/>
      <c r="Y12310"/>
      <c r="Z12310"/>
      <c r="AA12310"/>
      <c r="AB12310"/>
      <c r="AC12310"/>
      <c r="AD12310"/>
      <c r="AE12310"/>
      <c r="AF12310"/>
      <c r="AG12310"/>
      <c r="AH12310"/>
      <c r="AI12310"/>
      <c r="AJ12310"/>
      <c r="AK12310"/>
      <c r="AL12310"/>
      <c r="AM12310"/>
      <c r="AN12310"/>
      <c r="AO12310"/>
      <c r="AP12310"/>
      <c r="AQ12310"/>
      <c r="AR12310"/>
      <c r="AS12310"/>
      <c r="AT12310"/>
      <c r="AU12310"/>
      <c r="AV12310"/>
      <c r="AW12310"/>
      <c r="AX12310"/>
      <c r="AY12310"/>
      <c r="AZ12310"/>
      <c r="BA12310"/>
      <c r="BB12310"/>
      <c r="BC12310"/>
      <c r="BD12310"/>
    </row>
    <row r="12311" spans="1:56" s="4" customFormat="1" x14ac:dyDescent="0.25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  <c r="Q12311"/>
      <c r="R12311"/>
      <c r="S12311"/>
      <c r="T12311"/>
      <c r="U12311"/>
      <c r="V12311"/>
      <c r="W12311"/>
      <c r="X12311"/>
      <c r="Y12311"/>
      <c r="Z12311"/>
      <c r="AA12311"/>
      <c r="AB12311"/>
      <c r="AC12311"/>
      <c r="AD12311"/>
      <c r="AE12311"/>
      <c r="AF12311"/>
      <c r="AG12311"/>
      <c r="AH12311"/>
      <c r="AI12311"/>
      <c r="AJ12311"/>
      <c r="AK12311"/>
      <c r="AL12311"/>
      <c r="AM12311"/>
      <c r="AN12311"/>
      <c r="AO12311"/>
      <c r="AP12311"/>
      <c r="AQ12311"/>
      <c r="AR12311"/>
      <c r="AS12311"/>
      <c r="AT12311"/>
      <c r="AU12311"/>
      <c r="AV12311"/>
      <c r="AW12311"/>
      <c r="AX12311"/>
      <c r="AY12311"/>
      <c r="AZ12311"/>
      <c r="BA12311"/>
      <c r="BB12311"/>
      <c r="BC12311"/>
      <c r="BD12311"/>
    </row>
    <row r="12312" spans="1:56" s="4" customFormat="1" x14ac:dyDescent="0.25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  <c r="Q12312"/>
      <c r="R12312"/>
      <c r="S12312"/>
      <c r="T12312"/>
      <c r="U12312"/>
      <c r="V12312"/>
      <c r="W12312"/>
      <c r="X12312"/>
      <c r="Y12312"/>
      <c r="Z12312"/>
      <c r="AA12312"/>
      <c r="AB12312"/>
      <c r="AC12312"/>
      <c r="AD12312"/>
      <c r="AE12312"/>
      <c r="AF12312"/>
      <c r="AG12312"/>
      <c r="AH12312"/>
      <c r="AI12312"/>
      <c r="AJ12312"/>
      <c r="AK12312"/>
      <c r="AL12312"/>
      <c r="AM12312"/>
      <c r="AN12312"/>
      <c r="AO12312"/>
      <c r="AP12312"/>
      <c r="AQ12312"/>
      <c r="AR12312"/>
      <c r="AS12312"/>
      <c r="AT12312"/>
      <c r="AU12312"/>
      <c r="AV12312"/>
      <c r="AW12312"/>
      <c r="AX12312"/>
      <c r="AY12312"/>
      <c r="AZ12312"/>
      <c r="BA12312"/>
      <c r="BB12312"/>
      <c r="BC12312"/>
      <c r="BD12312"/>
    </row>
    <row r="12313" spans="1:56" s="4" customFormat="1" x14ac:dyDescent="0.25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  <c r="Q12313"/>
      <c r="R12313"/>
      <c r="S12313"/>
      <c r="T12313"/>
      <c r="U12313"/>
      <c r="V12313"/>
      <c r="W12313"/>
      <c r="X12313"/>
      <c r="Y12313"/>
      <c r="Z12313"/>
      <c r="AA12313"/>
      <c r="AB12313"/>
      <c r="AC12313"/>
      <c r="AD12313"/>
      <c r="AE12313"/>
      <c r="AF12313"/>
      <c r="AG12313"/>
      <c r="AH12313"/>
      <c r="AI12313"/>
      <c r="AJ12313"/>
      <c r="AK12313"/>
      <c r="AL12313"/>
      <c r="AM12313"/>
      <c r="AN12313"/>
      <c r="AO12313"/>
      <c r="AP12313"/>
      <c r="AQ12313"/>
      <c r="AR12313"/>
      <c r="AS12313"/>
      <c r="AT12313"/>
      <c r="AU12313"/>
      <c r="AV12313"/>
      <c r="AW12313"/>
      <c r="AX12313"/>
      <c r="AY12313"/>
      <c r="AZ12313"/>
      <c r="BA12313"/>
      <c r="BB12313"/>
      <c r="BC12313"/>
      <c r="BD12313"/>
    </row>
    <row r="12314" spans="1:56" s="4" customFormat="1" x14ac:dyDescent="0.25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  <c r="Q12314"/>
      <c r="R12314"/>
      <c r="S12314"/>
      <c r="T12314"/>
      <c r="U12314"/>
      <c r="V12314"/>
      <c r="W12314"/>
      <c r="X12314"/>
      <c r="Y12314"/>
      <c r="Z12314"/>
      <c r="AA12314"/>
      <c r="AB12314"/>
      <c r="AC12314"/>
      <c r="AD12314"/>
      <c r="AE12314"/>
      <c r="AF12314"/>
      <c r="AG12314"/>
      <c r="AH12314"/>
      <c r="AI12314"/>
      <c r="AJ12314"/>
      <c r="AK12314"/>
      <c r="AL12314"/>
      <c r="AM12314"/>
      <c r="AN12314"/>
      <c r="AO12314"/>
      <c r="AP12314"/>
      <c r="AQ12314"/>
      <c r="AR12314"/>
      <c r="AS12314"/>
      <c r="AT12314"/>
      <c r="AU12314"/>
      <c r="AV12314"/>
      <c r="AW12314"/>
      <c r="AX12314"/>
      <c r="AY12314"/>
      <c r="AZ12314"/>
      <c r="BA12314"/>
      <c r="BB12314"/>
      <c r="BC12314"/>
      <c r="BD12314"/>
    </row>
    <row r="12315" spans="1:56" s="4" customFormat="1" x14ac:dyDescent="0.25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  <c r="Q12315"/>
      <c r="R12315"/>
      <c r="S12315"/>
      <c r="T12315"/>
      <c r="U12315"/>
      <c r="V12315"/>
      <c r="W12315"/>
      <c r="X12315"/>
      <c r="Y12315"/>
      <c r="Z12315"/>
      <c r="AA12315"/>
      <c r="AB12315"/>
      <c r="AC12315"/>
      <c r="AD12315"/>
      <c r="AE12315"/>
      <c r="AF12315"/>
      <c r="AG12315"/>
      <c r="AH12315"/>
      <c r="AI12315"/>
      <c r="AJ12315"/>
      <c r="AK12315"/>
      <c r="AL12315"/>
      <c r="AM12315"/>
      <c r="AN12315"/>
      <c r="AO12315"/>
      <c r="AP12315"/>
      <c r="AQ12315"/>
      <c r="AR12315"/>
      <c r="AS12315"/>
      <c r="AT12315"/>
      <c r="AU12315"/>
      <c r="AV12315"/>
      <c r="AW12315"/>
      <c r="AX12315"/>
      <c r="AY12315"/>
      <c r="AZ12315"/>
      <c r="BA12315"/>
      <c r="BB12315"/>
      <c r="BC12315"/>
      <c r="BD12315"/>
    </row>
    <row r="12316" spans="1:56" s="4" customFormat="1" x14ac:dyDescent="0.25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  <c r="Q12316"/>
      <c r="R12316"/>
      <c r="S12316"/>
      <c r="T12316"/>
      <c r="U12316"/>
      <c r="V12316"/>
      <c r="W12316"/>
      <c r="X12316"/>
      <c r="Y12316"/>
      <c r="Z12316"/>
      <c r="AA12316"/>
      <c r="AB12316"/>
      <c r="AC12316"/>
      <c r="AD12316"/>
      <c r="AE12316"/>
      <c r="AF12316"/>
      <c r="AG12316"/>
      <c r="AH12316"/>
      <c r="AI12316"/>
      <c r="AJ12316"/>
      <c r="AK12316"/>
      <c r="AL12316"/>
      <c r="AM12316"/>
      <c r="AN12316"/>
      <c r="AO12316"/>
      <c r="AP12316"/>
      <c r="AQ12316"/>
      <c r="AR12316"/>
      <c r="AS12316"/>
      <c r="AT12316"/>
      <c r="AU12316"/>
      <c r="AV12316"/>
      <c r="AW12316"/>
      <c r="AX12316"/>
      <c r="AY12316"/>
      <c r="AZ12316"/>
      <c r="BA12316"/>
      <c r="BB12316"/>
      <c r="BC12316"/>
      <c r="BD12316"/>
    </row>
    <row r="12317" spans="1:56" s="4" customFormat="1" x14ac:dyDescent="0.25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  <c r="Q12317"/>
      <c r="R12317"/>
      <c r="S12317"/>
      <c r="T12317"/>
      <c r="U12317"/>
      <c r="V12317"/>
      <c r="W12317"/>
      <c r="X12317"/>
      <c r="Y12317"/>
      <c r="Z12317"/>
      <c r="AA12317"/>
      <c r="AB12317"/>
      <c r="AC12317"/>
      <c r="AD12317"/>
      <c r="AE12317"/>
      <c r="AF12317"/>
      <c r="AG12317"/>
      <c r="AH12317"/>
      <c r="AI12317"/>
      <c r="AJ12317"/>
      <c r="AK12317"/>
      <c r="AL12317"/>
      <c r="AM12317"/>
      <c r="AN12317"/>
      <c r="AO12317"/>
      <c r="AP12317"/>
      <c r="AQ12317"/>
      <c r="AR12317"/>
      <c r="AS12317"/>
      <c r="AT12317"/>
      <c r="AU12317"/>
      <c r="AV12317"/>
      <c r="AW12317"/>
      <c r="AX12317"/>
      <c r="AY12317"/>
      <c r="AZ12317"/>
      <c r="BA12317"/>
      <c r="BB12317"/>
      <c r="BC12317"/>
      <c r="BD12317"/>
    </row>
    <row r="12318" spans="1:56" s="4" customFormat="1" x14ac:dyDescent="0.25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  <c r="Q12318"/>
      <c r="R12318"/>
      <c r="S12318"/>
      <c r="T12318"/>
      <c r="U12318"/>
      <c r="V12318"/>
      <c r="W12318"/>
      <c r="X12318"/>
      <c r="Y12318"/>
      <c r="Z12318"/>
      <c r="AA12318"/>
      <c r="AB12318"/>
      <c r="AC12318"/>
      <c r="AD12318"/>
      <c r="AE12318"/>
      <c r="AF12318"/>
      <c r="AG12318"/>
      <c r="AH12318"/>
      <c r="AI12318"/>
      <c r="AJ12318"/>
      <c r="AK12318"/>
      <c r="AL12318"/>
      <c r="AM12318"/>
      <c r="AN12318"/>
      <c r="AO12318"/>
      <c r="AP12318"/>
      <c r="AQ12318"/>
      <c r="AR12318"/>
      <c r="AS12318"/>
      <c r="AT12318"/>
      <c r="AU12318"/>
      <c r="AV12318"/>
      <c r="AW12318"/>
      <c r="AX12318"/>
      <c r="AY12318"/>
      <c r="AZ12318"/>
      <c r="BA12318"/>
      <c r="BB12318"/>
      <c r="BC12318"/>
      <c r="BD12318"/>
    </row>
    <row r="12319" spans="1:56" s="4" customFormat="1" x14ac:dyDescent="0.25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  <c r="Q12319"/>
      <c r="R12319"/>
      <c r="S12319"/>
      <c r="T12319"/>
      <c r="U12319"/>
      <c r="V12319"/>
      <c r="W12319"/>
      <c r="X12319"/>
      <c r="Y12319"/>
      <c r="Z12319"/>
      <c r="AA12319"/>
      <c r="AB12319"/>
      <c r="AC12319"/>
      <c r="AD12319"/>
      <c r="AE12319"/>
      <c r="AF12319"/>
      <c r="AG12319"/>
      <c r="AH12319"/>
      <c r="AI12319"/>
      <c r="AJ12319"/>
      <c r="AK12319"/>
      <c r="AL12319"/>
      <c r="AM12319"/>
      <c r="AN12319"/>
      <c r="AO12319"/>
      <c r="AP12319"/>
      <c r="AQ12319"/>
      <c r="AR12319"/>
      <c r="AS12319"/>
      <c r="AT12319"/>
      <c r="AU12319"/>
      <c r="AV12319"/>
      <c r="AW12319"/>
      <c r="AX12319"/>
      <c r="AY12319"/>
      <c r="AZ12319"/>
      <c r="BA12319"/>
      <c r="BB12319"/>
      <c r="BC12319"/>
      <c r="BD12319"/>
    </row>
    <row r="12320" spans="1:56" s="4" customFormat="1" x14ac:dyDescent="0.25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  <c r="Q12320"/>
      <c r="R12320"/>
      <c r="S12320"/>
      <c r="T12320"/>
      <c r="U12320"/>
      <c r="V12320"/>
      <c r="W12320"/>
      <c r="X12320"/>
      <c r="Y12320"/>
      <c r="Z12320"/>
      <c r="AA12320"/>
      <c r="AB12320"/>
      <c r="AC12320"/>
      <c r="AD12320"/>
      <c r="AE12320"/>
      <c r="AF12320"/>
      <c r="AG12320"/>
      <c r="AH12320"/>
      <c r="AI12320"/>
      <c r="AJ12320"/>
      <c r="AK12320"/>
      <c r="AL12320"/>
      <c r="AM12320"/>
      <c r="AN12320"/>
      <c r="AO12320"/>
      <c r="AP12320"/>
      <c r="AQ12320"/>
      <c r="AR12320"/>
      <c r="AS12320"/>
      <c r="AT12320"/>
      <c r="AU12320"/>
      <c r="AV12320"/>
      <c r="AW12320"/>
      <c r="AX12320"/>
      <c r="AY12320"/>
      <c r="AZ12320"/>
      <c r="BA12320"/>
      <c r="BB12320"/>
      <c r="BC12320"/>
      <c r="BD12320"/>
    </row>
    <row r="12321" spans="1:56" s="4" customFormat="1" x14ac:dyDescent="0.25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  <c r="Q12321"/>
      <c r="R12321"/>
      <c r="S12321"/>
      <c r="T12321"/>
      <c r="U12321"/>
      <c r="V12321"/>
      <c r="W12321"/>
      <c r="X12321"/>
      <c r="Y12321"/>
      <c r="Z12321"/>
      <c r="AA12321"/>
      <c r="AB12321"/>
      <c r="AC12321"/>
      <c r="AD12321"/>
      <c r="AE12321"/>
      <c r="AF12321"/>
      <c r="AG12321"/>
      <c r="AH12321"/>
      <c r="AI12321"/>
      <c r="AJ12321"/>
      <c r="AK12321"/>
      <c r="AL12321"/>
      <c r="AM12321"/>
      <c r="AN12321"/>
      <c r="AO12321"/>
      <c r="AP12321"/>
      <c r="AQ12321"/>
      <c r="AR12321"/>
      <c r="AS12321"/>
      <c r="AT12321"/>
      <c r="AU12321"/>
      <c r="AV12321"/>
      <c r="AW12321"/>
      <c r="AX12321"/>
      <c r="AY12321"/>
      <c r="AZ12321"/>
      <c r="BA12321"/>
      <c r="BB12321"/>
      <c r="BC12321"/>
      <c r="BD12321"/>
    </row>
    <row r="12322" spans="1:56" s="4" customFormat="1" x14ac:dyDescent="0.25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  <c r="Q12322"/>
      <c r="R12322"/>
      <c r="S12322"/>
      <c r="T12322"/>
      <c r="U12322"/>
      <c r="V12322"/>
      <c r="W12322"/>
      <c r="X12322"/>
      <c r="Y12322"/>
      <c r="Z12322"/>
      <c r="AA12322"/>
      <c r="AB12322"/>
      <c r="AC12322"/>
      <c r="AD12322"/>
      <c r="AE12322"/>
      <c r="AF12322"/>
      <c r="AG12322"/>
      <c r="AH12322"/>
      <c r="AI12322"/>
      <c r="AJ12322"/>
      <c r="AK12322"/>
      <c r="AL12322"/>
      <c r="AM12322"/>
      <c r="AN12322"/>
      <c r="AO12322"/>
      <c r="AP12322"/>
      <c r="AQ12322"/>
      <c r="AR12322"/>
      <c r="AS12322"/>
      <c r="AT12322"/>
      <c r="AU12322"/>
      <c r="AV12322"/>
      <c r="AW12322"/>
      <c r="AX12322"/>
      <c r="AY12322"/>
      <c r="AZ12322"/>
      <c r="BA12322"/>
      <c r="BB12322"/>
      <c r="BC12322"/>
      <c r="BD12322"/>
    </row>
    <row r="12323" spans="1:56" s="4" customFormat="1" x14ac:dyDescent="0.25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  <c r="Q12323"/>
      <c r="R12323"/>
      <c r="S12323"/>
      <c r="T12323"/>
      <c r="U12323"/>
      <c r="V12323"/>
      <c r="W12323"/>
      <c r="X12323"/>
      <c r="Y12323"/>
      <c r="Z12323"/>
      <c r="AA12323"/>
      <c r="AB12323"/>
      <c r="AC12323"/>
      <c r="AD12323"/>
      <c r="AE12323"/>
      <c r="AF12323"/>
      <c r="AG12323"/>
      <c r="AH12323"/>
      <c r="AI12323"/>
      <c r="AJ12323"/>
      <c r="AK12323"/>
      <c r="AL12323"/>
      <c r="AM12323"/>
      <c r="AN12323"/>
      <c r="AO12323"/>
      <c r="AP12323"/>
      <c r="AQ12323"/>
      <c r="AR12323"/>
      <c r="AS12323"/>
      <c r="AT12323"/>
      <c r="AU12323"/>
      <c r="AV12323"/>
      <c r="AW12323"/>
      <c r="AX12323"/>
      <c r="AY12323"/>
      <c r="AZ12323"/>
      <c r="BA12323"/>
      <c r="BB12323"/>
      <c r="BC12323"/>
      <c r="BD12323"/>
    </row>
    <row r="12324" spans="1:56" s="4" customFormat="1" x14ac:dyDescent="0.25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  <c r="Q12324"/>
      <c r="R12324"/>
      <c r="S12324"/>
      <c r="T12324"/>
      <c r="U12324"/>
      <c r="V12324"/>
      <c r="W12324"/>
      <c r="X12324"/>
      <c r="Y12324"/>
      <c r="Z12324"/>
      <c r="AA12324"/>
      <c r="AB12324"/>
      <c r="AC12324"/>
      <c r="AD12324"/>
      <c r="AE12324"/>
      <c r="AF12324"/>
      <c r="AG12324"/>
      <c r="AH12324"/>
      <c r="AI12324"/>
      <c r="AJ12324"/>
      <c r="AK12324"/>
      <c r="AL12324"/>
      <c r="AM12324"/>
      <c r="AN12324"/>
      <c r="AO12324"/>
      <c r="AP12324"/>
      <c r="AQ12324"/>
      <c r="AR12324"/>
      <c r="AS12324"/>
      <c r="AT12324"/>
      <c r="AU12324"/>
      <c r="AV12324"/>
      <c r="AW12324"/>
      <c r="AX12324"/>
      <c r="AY12324"/>
      <c r="AZ12324"/>
      <c r="BA12324"/>
      <c r="BB12324"/>
      <c r="BC12324"/>
      <c r="BD12324"/>
    </row>
    <row r="12325" spans="1:56" s="4" customFormat="1" x14ac:dyDescent="0.25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  <c r="Q12325"/>
      <c r="R12325"/>
      <c r="S12325"/>
      <c r="T12325"/>
      <c r="U12325"/>
      <c r="V12325"/>
      <c r="W12325"/>
      <c r="X12325"/>
      <c r="Y12325"/>
      <c r="Z12325"/>
      <c r="AA12325"/>
      <c r="AB12325"/>
      <c r="AC12325"/>
      <c r="AD12325"/>
      <c r="AE12325"/>
      <c r="AF12325"/>
      <c r="AG12325"/>
      <c r="AH12325"/>
      <c r="AI12325"/>
      <c r="AJ12325"/>
      <c r="AK12325"/>
      <c r="AL12325"/>
      <c r="AM12325"/>
      <c r="AN12325"/>
      <c r="AO12325"/>
      <c r="AP12325"/>
      <c r="AQ12325"/>
      <c r="AR12325"/>
      <c r="AS12325"/>
      <c r="AT12325"/>
      <c r="AU12325"/>
      <c r="AV12325"/>
      <c r="AW12325"/>
      <c r="AX12325"/>
      <c r="AY12325"/>
      <c r="AZ12325"/>
      <c r="BA12325"/>
      <c r="BB12325"/>
      <c r="BC12325"/>
      <c r="BD12325"/>
    </row>
    <row r="12326" spans="1:56" s="4" customFormat="1" x14ac:dyDescent="0.25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  <c r="Q12326"/>
      <c r="R12326"/>
      <c r="S12326"/>
      <c r="T12326"/>
      <c r="U12326"/>
      <c r="V12326"/>
      <c r="W12326"/>
      <c r="X12326"/>
      <c r="Y12326"/>
      <c r="Z12326"/>
      <c r="AA12326"/>
      <c r="AB12326"/>
      <c r="AC12326"/>
      <c r="AD12326"/>
      <c r="AE12326"/>
      <c r="AF12326"/>
      <c r="AG12326"/>
      <c r="AH12326"/>
      <c r="AI12326"/>
      <c r="AJ12326"/>
      <c r="AK12326"/>
      <c r="AL12326"/>
      <c r="AM12326"/>
      <c r="AN12326"/>
      <c r="AO12326"/>
      <c r="AP12326"/>
      <c r="AQ12326"/>
      <c r="AR12326"/>
      <c r="AS12326"/>
      <c r="AT12326"/>
      <c r="AU12326"/>
      <c r="AV12326"/>
      <c r="AW12326"/>
      <c r="AX12326"/>
      <c r="AY12326"/>
      <c r="AZ12326"/>
      <c r="BA12326"/>
      <c r="BB12326"/>
      <c r="BC12326"/>
      <c r="BD12326"/>
    </row>
    <row r="12327" spans="1:56" s="4" customFormat="1" x14ac:dyDescent="0.25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  <c r="Q12327"/>
      <c r="R12327"/>
      <c r="S12327"/>
      <c r="T12327"/>
      <c r="U12327"/>
      <c r="V12327"/>
      <c r="W12327"/>
      <c r="X12327"/>
      <c r="Y12327"/>
      <c r="Z12327"/>
      <c r="AA12327"/>
      <c r="AB12327"/>
      <c r="AC12327"/>
      <c r="AD12327"/>
      <c r="AE12327"/>
      <c r="AF12327"/>
      <c r="AG12327"/>
      <c r="AH12327"/>
      <c r="AI12327"/>
      <c r="AJ12327"/>
      <c r="AK12327"/>
      <c r="AL12327"/>
      <c r="AM12327"/>
      <c r="AN12327"/>
      <c r="AO12327"/>
      <c r="AP12327"/>
      <c r="AQ12327"/>
      <c r="AR12327"/>
      <c r="AS12327"/>
      <c r="AT12327"/>
      <c r="AU12327"/>
      <c r="AV12327"/>
      <c r="AW12327"/>
      <c r="AX12327"/>
      <c r="AY12327"/>
      <c r="AZ12327"/>
      <c r="BA12327"/>
      <c r="BB12327"/>
      <c r="BC12327"/>
      <c r="BD12327"/>
    </row>
    <row r="12328" spans="1:56" s="4" customFormat="1" x14ac:dyDescent="0.25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  <c r="Q12328"/>
      <c r="R12328"/>
      <c r="S12328"/>
      <c r="T12328"/>
      <c r="U12328"/>
      <c r="V12328"/>
      <c r="W12328"/>
      <c r="X12328"/>
      <c r="Y12328"/>
      <c r="Z12328"/>
      <c r="AA12328"/>
      <c r="AB12328"/>
      <c r="AC12328"/>
      <c r="AD12328"/>
      <c r="AE12328"/>
      <c r="AF12328"/>
      <c r="AG12328"/>
      <c r="AH12328"/>
      <c r="AI12328"/>
      <c r="AJ12328"/>
      <c r="AK12328"/>
      <c r="AL12328"/>
      <c r="AM12328"/>
      <c r="AN12328"/>
      <c r="AO12328"/>
      <c r="AP12328"/>
      <c r="AQ12328"/>
      <c r="AR12328"/>
      <c r="AS12328"/>
      <c r="AT12328"/>
      <c r="AU12328"/>
      <c r="AV12328"/>
      <c r="AW12328"/>
      <c r="AX12328"/>
      <c r="AY12328"/>
      <c r="AZ12328"/>
      <c r="BA12328"/>
      <c r="BB12328"/>
      <c r="BC12328"/>
      <c r="BD12328"/>
    </row>
    <row r="12329" spans="1:56" s="4" customFormat="1" x14ac:dyDescent="0.25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  <c r="Q12329"/>
      <c r="R12329"/>
      <c r="S12329"/>
      <c r="T12329"/>
      <c r="U12329"/>
      <c r="V12329"/>
      <c r="W12329"/>
      <c r="X12329"/>
      <c r="Y12329"/>
      <c r="Z12329"/>
      <c r="AA12329"/>
      <c r="AB12329"/>
      <c r="AC12329"/>
      <c r="AD12329"/>
      <c r="AE12329"/>
      <c r="AF12329"/>
      <c r="AG12329"/>
      <c r="AH12329"/>
      <c r="AI12329"/>
      <c r="AJ12329"/>
      <c r="AK12329"/>
      <c r="AL12329"/>
      <c r="AM12329"/>
      <c r="AN12329"/>
      <c r="AO12329"/>
      <c r="AP12329"/>
      <c r="AQ12329"/>
      <c r="AR12329"/>
      <c r="AS12329"/>
      <c r="AT12329"/>
      <c r="AU12329"/>
      <c r="AV12329"/>
      <c r="AW12329"/>
      <c r="AX12329"/>
      <c r="AY12329"/>
      <c r="AZ12329"/>
      <c r="BA12329"/>
      <c r="BB12329"/>
      <c r="BC12329"/>
      <c r="BD12329"/>
    </row>
    <row r="12330" spans="1:56" s="4" customFormat="1" x14ac:dyDescent="0.25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  <c r="Q12330"/>
      <c r="R12330"/>
      <c r="S12330"/>
      <c r="T12330"/>
      <c r="U12330"/>
      <c r="V12330"/>
      <c r="W12330"/>
      <c r="X12330"/>
      <c r="Y12330"/>
      <c r="Z12330"/>
      <c r="AA12330"/>
      <c r="AB12330"/>
      <c r="AC12330"/>
      <c r="AD12330"/>
      <c r="AE12330"/>
      <c r="AF12330"/>
      <c r="AG12330"/>
      <c r="AH12330"/>
      <c r="AI12330"/>
      <c r="AJ12330"/>
      <c r="AK12330"/>
      <c r="AL12330"/>
      <c r="AM12330"/>
      <c r="AN12330"/>
      <c r="AO12330"/>
      <c r="AP12330"/>
      <c r="AQ12330"/>
      <c r="AR12330"/>
      <c r="AS12330"/>
      <c r="AT12330"/>
      <c r="AU12330"/>
      <c r="AV12330"/>
      <c r="AW12330"/>
      <c r="AX12330"/>
      <c r="AY12330"/>
      <c r="AZ12330"/>
      <c r="BA12330"/>
      <c r="BB12330"/>
      <c r="BC12330"/>
      <c r="BD12330"/>
    </row>
    <row r="12331" spans="1:56" s="4" customFormat="1" x14ac:dyDescent="0.25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  <c r="Q12331"/>
      <c r="R12331"/>
      <c r="S12331"/>
      <c r="T12331"/>
      <c r="U12331"/>
      <c r="V12331"/>
      <c r="W12331"/>
      <c r="X12331"/>
      <c r="Y12331"/>
      <c r="Z12331"/>
      <c r="AA12331"/>
      <c r="AB12331"/>
      <c r="AC12331"/>
      <c r="AD12331"/>
      <c r="AE12331"/>
      <c r="AF12331"/>
      <c r="AG12331"/>
      <c r="AH12331"/>
      <c r="AI12331"/>
      <c r="AJ12331"/>
      <c r="AK12331"/>
      <c r="AL12331"/>
      <c r="AM12331"/>
      <c r="AN12331"/>
      <c r="AO12331"/>
      <c r="AP12331"/>
      <c r="AQ12331"/>
      <c r="AR12331"/>
      <c r="AS12331"/>
      <c r="AT12331"/>
      <c r="AU12331"/>
      <c r="AV12331"/>
      <c r="AW12331"/>
      <c r="AX12331"/>
      <c r="AY12331"/>
      <c r="AZ12331"/>
      <c r="BA12331"/>
      <c r="BB12331"/>
      <c r="BC12331"/>
      <c r="BD12331"/>
    </row>
    <row r="12332" spans="1:56" s="4" customFormat="1" x14ac:dyDescent="0.25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  <c r="Q12332"/>
      <c r="R12332"/>
      <c r="S12332"/>
      <c r="T12332"/>
      <c r="U12332"/>
      <c r="V12332"/>
      <c r="W12332"/>
      <c r="X12332"/>
      <c r="Y12332"/>
      <c r="Z12332"/>
      <c r="AA12332"/>
      <c r="AB12332"/>
      <c r="AC12332"/>
      <c r="AD12332"/>
      <c r="AE12332"/>
      <c r="AF12332"/>
      <c r="AG12332"/>
      <c r="AH12332"/>
      <c r="AI12332"/>
      <c r="AJ12332"/>
      <c r="AK12332"/>
      <c r="AL12332"/>
      <c r="AM12332"/>
      <c r="AN12332"/>
      <c r="AO12332"/>
      <c r="AP12332"/>
      <c r="AQ12332"/>
      <c r="AR12332"/>
      <c r="AS12332"/>
      <c r="AT12332"/>
      <c r="AU12332"/>
      <c r="AV12332"/>
      <c r="AW12332"/>
      <c r="AX12332"/>
      <c r="AY12332"/>
      <c r="AZ12332"/>
      <c r="BA12332"/>
      <c r="BB12332"/>
      <c r="BC12332"/>
      <c r="BD12332"/>
    </row>
    <row r="12333" spans="1:56" s="4" customFormat="1" x14ac:dyDescent="0.25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  <c r="Q12333"/>
      <c r="R12333"/>
      <c r="S12333"/>
      <c r="T12333"/>
      <c r="U12333"/>
      <c r="V12333"/>
      <c r="W12333"/>
      <c r="X12333"/>
      <c r="Y12333"/>
      <c r="Z12333"/>
      <c r="AA12333"/>
      <c r="AB12333"/>
      <c r="AC12333"/>
      <c r="AD12333"/>
      <c r="AE12333"/>
      <c r="AF12333"/>
      <c r="AG12333"/>
      <c r="AH12333"/>
      <c r="AI12333"/>
      <c r="AJ12333"/>
      <c r="AK12333"/>
      <c r="AL12333"/>
      <c r="AM12333"/>
      <c r="AN12333"/>
      <c r="AO12333"/>
      <c r="AP12333"/>
      <c r="AQ12333"/>
      <c r="AR12333"/>
      <c r="AS12333"/>
      <c r="AT12333"/>
      <c r="AU12333"/>
      <c r="AV12333"/>
      <c r="AW12333"/>
      <c r="AX12333"/>
      <c r="AY12333"/>
      <c r="AZ12333"/>
      <c r="BA12333"/>
      <c r="BB12333"/>
      <c r="BC12333"/>
      <c r="BD12333"/>
    </row>
    <row r="12334" spans="1:56" s="4" customFormat="1" x14ac:dyDescent="0.25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  <c r="Q12334"/>
      <c r="R12334"/>
      <c r="S12334"/>
      <c r="T12334"/>
      <c r="U12334"/>
      <c r="V12334"/>
      <c r="W12334"/>
      <c r="X12334"/>
      <c r="Y12334"/>
      <c r="Z12334"/>
      <c r="AA12334"/>
      <c r="AB12334"/>
      <c r="AC12334"/>
      <c r="AD12334"/>
      <c r="AE12334"/>
      <c r="AF12334"/>
      <c r="AG12334"/>
      <c r="AH12334"/>
      <c r="AI12334"/>
      <c r="AJ12334"/>
      <c r="AK12334"/>
      <c r="AL12334"/>
      <c r="AM12334"/>
      <c r="AN12334"/>
      <c r="AO12334"/>
      <c r="AP12334"/>
      <c r="AQ12334"/>
      <c r="AR12334"/>
      <c r="AS12334"/>
      <c r="AT12334"/>
      <c r="AU12334"/>
      <c r="AV12334"/>
      <c r="AW12334"/>
      <c r="AX12334"/>
      <c r="AY12334"/>
      <c r="AZ12334"/>
      <c r="BA12334"/>
      <c r="BB12334"/>
      <c r="BC12334"/>
      <c r="BD12334"/>
    </row>
    <row r="12335" spans="1:56" s="4" customFormat="1" x14ac:dyDescent="0.25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  <c r="Q12335"/>
      <c r="R12335"/>
      <c r="S12335"/>
      <c r="T12335"/>
      <c r="U12335"/>
      <c r="V12335"/>
      <c r="W12335"/>
      <c r="X12335"/>
      <c r="Y12335"/>
      <c r="Z12335"/>
      <c r="AA12335"/>
      <c r="AB12335"/>
      <c r="AC12335"/>
      <c r="AD12335"/>
      <c r="AE12335"/>
      <c r="AF12335"/>
      <c r="AG12335"/>
      <c r="AH12335"/>
      <c r="AI12335"/>
      <c r="AJ12335"/>
      <c r="AK12335"/>
      <c r="AL12335"/>
      <c r="AM12335"/>
      <c r="AN12335"/>
      <c r="AO12335"/>
      <c r="AP12335"/>
      <c r="AQ12335"/>
      <c r="AR12335"/>
      <c r="AS12335"/>
      <c r="AT12335"/>
      <c r="AU12335"/>
      <c r="AV12335"/>
      <c r="AW12335"/>
      <c r="AX12335"/>
      <c r="AY12335"/>
      <c r="AZ12335"/>
      <c r="BA12335"/>
      <c r="BB12335"/>
      <c r="BC12335"/>
      <c r="BD12335"/>
    </row>
    <row r="12336" spans="1:56" s="4" customFormat="1" x14ac:dyDescent="0.25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  <c r="Q12336"/>
      <c r="R12336"/>
      <c r="S12336"/>
      <c r="T12336"/>
      <c r="U12336"/>
      <c r="V12336"/>
      <c r="W12336"/>
      <c r="X12336"/>
      <c r="Y12336"/>
      <c r="Z12336"/>
      <c r="AA12336"/>
      <c r="AB12336"/>
      <c r="AC12336"/>
      <c r="AD12336"/>
      <c r="AE12336"/>
      <c r="AF12336"/>
      <c r="AG12336"/>
      <c r="AH12336"/>
      <c r="AI12336"/>
      <c r="AJ12336"/>
      <c r="AK12336"/>
      <c r="AL12336"/>
      <c r="AM12336"/>
      <c r="AN12336"/>
      <c r="AO12336"/>
      <c r="AP12336"/>
      <c r="AQ12336"/>
      <c r="AR12336"/>
      <c r="AS12336"/>
      <c r="AT12336"/>
      <c r="AU12336"/>
      <c r="AV12336"/>
      <c r="AW12336"/>
      <c r="AX12336"/>
      <c r="AY12336"/>
      <c r="AZ12336"/>
      <c r="BA12336"/>
      <c r="BB12336"/>
      <c r="BC12336"/>
      <c r="BD12336"/>
    </row>
    <row r="12337" spans="1:56" s="4" customFormat="1" x14ac:dyDescent="0.25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  <c r="Q12337"/>
      <c r="R12337"/>
      <c r="S12337"/>
      <c r="T12337"/>
      <c r="U12337"/>
      <c r="V12337"/>
      <c r="W12337"/>
      <c r="X12337"/>
      <c r="Y12337"/>
      <c r="Z12337"/>
      <c r="AA12337"/>
      <c r="AB12337"/>
      <c r="AC12337"/>
      <c r="AD12337"/>
      <c r="AE12337"/>
      <c r="AF12337"/>
      <c r="AG12337"/>
      <c r="AH12337"/>
      <c r="AI12337"/>
      <c r="AJ12337"/>
      <c r="AK12337"/>
      <c r="AL12337"/>
      <c r="AM12337"/>
      <c r="AN12337"/>
      <c r="AO12337"/>
      <c r="AP12337"/>
      <c r="AQ12337"/>
      <c r="AR12337"/>
      <c r="AS12337"/>
      <c r="AT12337"/>
      <c r="AU12337"/>
      <c r="AV12337"/>
      <c r="AW12337"/>
      <c r="AX12337"/>
      <c r="AY12337"/>
      <c r="AZ12337"/>
      <c r="BA12337"/>
      <c r="BB12337"/>
      <c r="BC12337"/>
      <c r="BD12337"/>
    </row>
    <row r="12338" spans="1:56" s="4" customFormat="1" x14ac:dyDescent="0.25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  <c r="Q12338"/>
      <c r="R12338"/>
      <c r="S12338"/>
      <c r="T12338"/>
      <c r="U12338"/>
      <c r="V12338"/>
      <c r="W12338"/>
      <c r="X12338"/>
      <c r="Y12338"/>
      <c r="Z12338"/>
      <c r="AA12338"/>
      <c r="AB12338"/>
      <c r="AC12338"/>
      <c r="AD12338"/>
      <c r="AE12338"/>
      <c r="AF12338"/>
      <c r="AG12338"/>
      <c r="AH12338"/>
      <c r="AI12338"/>
      <c r="AJ12338"/>
      <c r="AK12338"/>
      <c r="AL12338"/>
      <c r="AM12338"/>
      <c r="AN12338"/>
      <c r="AO12338"/>
      <c r="AP12338"/>
      <c r="AQ12338"/>
      <c r="AR12338"/>
      <c r="AS12338"/>
      <c r="AT12338"/>
      <c r="AU12338"/>
      <c r="AV12338"/>
      <c r="AW12338"/>
      <c r="AX12338"/>
      <c r="AY12338"/>
      <c r="AZ12338"/>
      <c r="BA12338"/>
      <c r="BB12338"/>
      <c r="BC12338"/>
      <c r="BD12338"/>
    </row>
    <row r="12339" spans="1:56" s="4" customFormat="1" x14ac:dyDescent="0.25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  <c r="Q12339"/>
      <c r="R12339"/>
      <c r="S12339"/>
      <c r="T12339"/>
      <c r="U12339"/>
      <c r="V12339"/>
      <c r="W12339"/>
      <c r="X12339"/>
      <c r="Y12339"/>
      <c r="Z12339"/>
      <c r="AA12339"/>
      <c r="AB12339"/>
      <c r="AC12339"/>
      <c r="AD12339"/>
      <c r="AE12339"/>
      <c r="AF12339"/>
      <c r="AG12339"/>
      <c r="AH12339"/>
      <c r="AI12339"/>
      <c r="AJ12339"/>
      <c r="AK12339"/>
      <c r="AL12339"/>
      <c r="AM12339"/>
      <c r="AN12339"/>
      <c r="AO12339"/>
      <c r="AP12339"/>
      <c r="AQ12339"/>
      <c r="AR12339"/>
      <c r="AS12339"/>
      <c r="AT12339"/>
      <c r="AU12339"/>
      <c r="AV12339"/>
      <c r="AW12339"/>
      <c r="AX12339"/>
      <c r="AY12339"/>
      <c r="AZ12339"/>
      <c r="BA12339"/>
      <c r="BB12339"/>
      <c r="BC12339"/>
      <c r="BD12339"/>
    </row>
    <row r="12340" spans="1:56" s="4" customFormat="1" x14ac:dyDescent="0.25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  <c r="Q12340"/>
      <c r="R12340"/>
      <c r="S12340"/>
      <c r="T12340"/>
      <c r="U12340"/>
      <c r="V12340"/>
      <c r="W12340"/>
      <c r="X12340"/>
      <c r="Y12340"/>
      <c r="Z12340"/>
      <c r="AA12340"/>
      <c r="AB12340"/>
      <c r="AC12340"/>
      <c r="AD12340"/>
      <c r="AE12340"/>
      <c r="AF12340"/>
      <c r="AG12340"/>
      <c r="AH12340"/>
      <c r="AI12340"/>
      <c r="AJ12340"/>
      <c r="AK12340"/>
      <c r="AL12340"/>
      <c r="AM12340"/>
      <c r="AN12340"/>
      <c r="AO12340"/>
      <c r="AP12340"/>
      <c r="AQ12340"/>
      <c r="AR12340"/>
      <c r="AS12340"/>
      <c r="AT12340"/>
      <c r="AU12340"/>
      <c r="AV12340"/>
      <c r="AW12340"/>
      <c r="AX12340"/>
      <c r="AY12340"/>
      <c r="AZ12340"/>
      <c r="BA12340"/>
      <c r="BB12340"/>
      <c r="BC12340"/>
      <c r="BD12340"/>
    </row>
    <row r="12341" spans="1:56" s="4" customFormat="1" x14ac:dyDescent="0.25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  <c r="Q12341"/>
      <c r="R12341"/>
      <c r="S12341"/>
      <c r="T12341"/>
      <c r="U12341"/>
      <c r="V12341"/>
      <c r="W12341"/>
      <c r="X12341"/>
      <c r="Y12341"/>
      <c r="Z12341"/>
      <c r="AA12341"/>
      <c r="AB12341"/>
      <c r="AC12341"/>
      <c r="AD12341"/>
      <c r="AE12341"/>
      <c r="AF12341"/>
      <c r="AG12341"/>
      <c r="AH12341"/>
      <c r="AI12341"/>
      <c r="AJ12341"/>
      <c r="AK12341"/>
      <c r="AL12341"/>
      <c r="AM12341"/>
      <c r="AN12341"/>
      <c r="AO12341"/>
      <c r="AP12341"/>
      <c r="AQ12341"/>
      <c r="AR12341"/>
      <c r="AS12341"/>
      <c r="AT12341"/>
      <c r="AU12341"/>
      <c r="AV12341"/>
      <c r="AW12341"/>
      <c r="AX12341"/>
      <c r="AY12341"/>
      <c r="AZ12341"/>
      <c r="BA12341"/>
      <c r="BB12341"/>
      <c r="BC12341"/>
      <c r="BD12341"/>
    </row>
    <row r="12342" spans="1:56" s="4" customFormat="1" x14ac:dyDescent="0.25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  <c r="Q12342"/>
      <c r="R12342"/>
      <c r="S12342"/>
      <c r="T12342"/>
      <c r="U12342"/>
      <c r="V12342"/>
      <c r="W12342"/>
      <c r="X12342"/>
      <c r="Y12342"/>
      <c r="Z12342"/>
      <c r="AA12342"/>
      <c r="AB12342"/>
      <c r="AC12342"/>
      <c r="AD12342"/>
      <c r="AE12342"/>
      <c r="AF12342"/>
      <c r="AG12342"/>
      <c r="AH12342"/>
      <c r="AI12342"/>
      <c r="AJ12342"/>
      <c r="AK12342"/>
      <c r="AL12342"/>
      <c r="AM12342"/>
      <c r="AN12342"/>
      <c r="AO12342"/>
      <c r="AP12342"/>
      <c r="AQ12342"/>
      <c r="AR12342"/>
      <c r="AS12342"/>
      <c r="AT12342"/>
      <c r="AU12342"/>
      <c r="AV12342"/>
      <c r="AW12342"/>
      <c r="AX12342"/>
      <c r="AY12342"/>
      <c r="AZ12342"/>
      <c r="BA12342"/>
      <c r="BB12342"/>
      <c r="BC12342"/>
      <c r="BD12342"/>
    </row>
    <row r="12343" spans="1:56" s="4" customFormat="1" x14ac:dyDescent="0.25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  <c r="Q12343"/>
      <c r="R12343"/>
      <c r="S12343"/>
      <c r="T12343"/>
      <c r="U12343"/>
      <c r="V12343"/>
      <c r="W12343"/>
      <c r="X12343"/>
      <c r="Y12343"/>
      <c r="Z12343"/>
      <c r="AA12343"/>
      <c r="AB12343"/>
      <c r="AC12343"/>
      <c r="AD12343"/>
      <c r="AE12343"/>
      <c r="AF12343"/>
      <c r="AG12343"/>
      <c r="AH12343"/>
      <c r="AI12343"/>
      <c r="AJ12343"/>
      <c r="AK12343"/>
      <c r="AL12343"/>
      <c r="AM12343"/>
      <c r="AN12343"/>
      <c r="AO12343"/>
      <c r="AP12343"/>
      <c r="AQ12343"/>
      <c r="AR12343"/>
      <c r="AS12343"/>
      <c r="AT12343"/>
      <c r="AU12343"/>
      <c r="AV12343"/>
      <c r="AW12343"/>
      <c r="AX12343"/>
      <c r="AY12343"/>
      <c r="AZ12343"/>
      <c r="BA12343"/>
      <c r="BB12343"/>
      <c r="BC12343"/>
      <c r="BD12343"/>
    </row>
    <row r="12344" spans="1:56" s="4" customFormat="1" x14ac:dyDescent="0.25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  <c r="Q12344"/>
      <c r="R12344"/>
      <c r="S12344"/>
      <c r="T12344"/>
      <c r="U12344"/>
      <c r="V12344"/>
      <c r="W12344"/>
      <c r="X12344"/>
      <c r="Y12344"/>
      <c r="Z12344"/>
      <c r="AA12344"/>
      <c r="AB12344"/>
      <c r="AC12344"/>
      <c r="AD12344"/>
      <c r="AE12344"/>
      <c r="AF12344"/>
      <c r="AG12344"/>
      <c r="AH12344"/>
      <c r="AI12344"/>
      <c r="AJ12344"/>
      <c r="AK12344"/>
      <c r="AL12344"/>
      <c r="AM12344"/>
      <c r="AN12344"/>
      <c r="AO12344"/>
      <c r="AP12344"/>
      <c r="AQ12344"/>
      <c r="AR12344"/>
      <c r="AS12344"/>
      <c r="AT12344"/>
      <c r="AU12344"/>
      <c r="AV12344"/>
      <c r="AW12344"/>
      <c r="AX12344"/>
      <c r="AY12344"/>
      <c r="AZ12344"/>
      <c r="BA12344"/>
      <c r="BB12344"/>
      <c r="BC12344"/>
      <c r="BD12344"/>
    </row>
    <row r="12345" spans="1:56" s="4" customFormat="1" x14ac:dyDescent="0.25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  <c r="Q12345"/>
      <c r="R12345"/>
      <c r="S12345"/>
      <c r="T12345"/>
      <c r="U12345"/>
      <c r="V12345"/>
      <c r="W12345"/>
      <c r="X12345"/>
      <c r="Y12345"/>
      <c r="Z12345"/>
      <c r="AA12345"/>
      <c r="AB12345"/>
      <c r="AC12345"/>
      <c r="AD12345"/>
      <c r="AE12345"/>
      <c r="AF12345"/>
      <c r="AG12345"/>
      <c r="AH12345"/>
      <c r="AI12345"/>
      <c r="AJ12345"/>
      <c r="AK12345"/>
      <c r="AL12345"/>
      <c r="AM12345"/>
      <c r="AN12345"/>
      <c r="AO12345"/>
      <c r="AP12345"/>
      <c r="AQ12345"/>
      <c r="AR12345"/>
      <c r="AS12345"/>
      <c r="AT12345"/>
      <c r="AU12345"/>
      <c r="AV12345"/>
      <c r="AW12345"/>
      <c r="AX12345"/>
      <c r="AY12345"/>
      <c r="AZ12345"/>
      <c r="BA12345"/>
      <c r="BB12345"/>
      <c r="BC12345"/>
      <c r="BD12345"/>
    </row>
    <row r="12346" spans="1:56" s="4" customFormat="1" x14ac:dyDescent="0.25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  <c r="Q12346"/>
      <c r="R12346"/>
      <c r="S12346"/>
      <c r="T12346"/>
      <c r="U12346"/>
      <c r="V12346"/>
      <c r="W12346"/>
      <c r="X12346"/>
      <c r="Y12346"/>
      <c r="Z12346"/>
      <c r="AA12346"/>
      <c r="AB12346"/>
      <c r="AC12346"/>
      <c r="AD12346"/>
      <c r="AE12346"/>
      <c r="AF12346"/>
      <c r="AG12346"/>
      <c r="AH12346"/>
      <c r="AI12346"/>
      <c r="AJ12346"/>
      <c r="AK12346"/>
      <c r="AL12346"/>
      <c r="AM12346"/>
      <c r="AN12346"/>
      <c r="AO12346"/>
      <c r="AP12346"/>
      <c r="AQ12346"/>
      <c r="AR12346"/>
      <c r="AS12346"/>
      <c r="AT12346"/>
      <c r="AU12346"/>
      <c r="AV12346"/>
      <c r="AW12346"/>
      <c r="AX12346"/>
      <c r="AY12346"/>
      <c r="AZ12346"/>
      <c r="BA12346"/>
      <c r="BB12346"/>
      <c r="BC12346"/>
      <c r="BD12346"/>
    </row>
    <row r="12347" spans="1:56" s="4" customFormat="1" x14ac:dyDescent="0.25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  <c r="Q12347"/>
      <c r="R12347"/>
      <c r="S12347"/>
      <c r="T12347"/>
      <c r="U12347"/>
      <c r="V12347"/>
      <c r="W12347"/>
      <c r="X12347"/>
      <c r="Y12347"/>
      <c r="Z12347"/>
      <c r="AA12347"/>
      <c r="AB12347"/>
      <c r="AC12347"/>
      <c r="AD12347"/>
      <c r="AE12347"/>
      <c r="AF12347"/>
      <c r="AG12347"/>
      <c r="AH12347"/>
      <c r="AI12347"/>
      <c r="AJ12347"/>
      <c r="AK12347"/>
      <c r="AL12347"/>
      <c r="AM12347"/>
      <c r="AN12347"/>
      <c r="AO12347"/>
      <c r="AP12347"/>
      <c r="AQ12347"/>
      <c r="AR12347"/>
      <c r="AS12347"/>
      <c r="AT12347"/>
      <c r="AU12347"/>
      <c r="AV12347"/>
      <c r="AW12347"/>
      <c r="AX12347"/>
      <c r="AY12347"/>
      <c r="AZ12347"/>
      <c r="BA12347"/>
      <c r="BB12347"/>
      <c r="BC12347"/>
      <c r="BD12347"/>
    </row>
    <row r="12348" spans="1:56" s="4" customFormat="1" x14ac:dyDescent="0.25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  <c r="Q12348"/>
      <c r="R12348"/>
      <c r="S12348"/>
      <c r="T12348"/>
      <c r="U12348"/>
      <c r="V12348"/>
      <c r="W12348"/>
      <c r="X12348"/>
      <c r="Y12348"/>
      <c r="Z12348"/>
      <c r="AA12348"/>
      <c r="AB12348"/>
      <c r="AC12348"/>
      <c r="AD12348"/>
      <c r="AE12348"/>
      <c r="AF12348"/>
      <c r="AG12348"/>
      <c r="AH12348"/>
      <c r="AI12348"/>
      <c r="AJ12348"/>
      <c r="AK12348"/>
      <c r="AL12348"/>
      <c r="AM12348"/>
      <c r="AN12348"/>
      <c r="AO12348"/>
      <c r="AP12348"/>
      <c r="AQ12348"/>
      <c r="AR12348"/>
      <c r="AS12348"/>
      <c r="AT12348"/>
      <c r="AU12348"/>
      <c r="AV12348"/>
      <c r="AW12348"/>
      <c r="AX12348"/>
      <c r="AY12348"/>
      <c r="AZ12348"/>
      <c r="BA12348"/>
      <c r="BB12348"/>
      <c r="BC12348"/>
      <c r="BD12348"/>
    </row>
    <row r="12349" spans="1:56" s="4" customFormat="1" x14ac:dyDescent="0.25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  <c r="Q12349"/>
      <c r="R12349"/>
      <c r="S12349"/>
      <c r="T12349"/>
      <c r="U12349"/>
      <c r="V12349"/>
      <c r="W12349"/>
      <c r="X12349"/>
      <c r="Y12349"/>
      <c r="Z12349"/>
      <c r="AA12349"/>
      <c r="AB12349"/>
      <c r="AC12349"/>
      <c r="AD12349"/>
      <c r="AE12349"/>
      <c r="AF12349"/>
      <c r="AG12349"/>
      <c r="AH12349"/>
      <c r="AI12349"/>
      <c r="AJ12349"/>
      <c r="AK12349"/>
      <c r="AL12349"/>
      <c r="AM12349"/>
      <c r="AN12349"/>
      <c r="AO12349"/>
      <c r="AP12349"/>
      <c r="AQ12349"/>
      <c r="AR12349"/>
      <c r="AS12349"/>
      <c r="AT12349"/>
      <c r="AU12349"/>
      <c r="AV12349"/>
      <c r="AW12349"/>
      <c r="AX12349"/>
      <c r="AY12349"/>
      <c r="AZ12349"/>
      <c r="BA12349"/>
      <c r="BB12349"/>
      <c r="BC12349"/>
      <c r="BD12349"/>
    </row>
    <row r="12350" spans="1:56" s="4" customFormat="1" x14ac:dyDescent="0.25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  <c r="Q12350"/>
      <c r="R12350"/>
      <c r="S12350"/>
      <c r="T12350"/>
      <c r="U12350"/>
      <c r="V12350"/>
      <c r="W12350"/>
      <c r="X12350"/>
      <c r="Y12350"/>
      <c r="Z12350"/>
      <c r="AA12350"/>
      <c r="AB12350"/>
      <c r="AC12350"/>
      <c r="AD12350"/>
      <c r="AE12350"/>
      <c r="AF12350"/>
      <c r="AG12350"/>
      <c r="AH12350"/>
      <c r="AI12350"/>
      <c r="AJ12350"/>
      <c r="AK12350"/>
      <c r="AL12350"/>
      <c r="AM12350"/>
      <c r="AN12350"/>
      <c r="AO12350"/>
      <c r="AP12350"/>
      <c r="AQ12350"/>
      <c r="AR12350"/>
      <c r="AS12350"/>
      <c r="AT12350"/>
      <c r="AU12350"/>
      <c r="AV12350"/>
      <c r="AW12350"/>
      <c r="AX12350"/>
      <c r="AY12350"/>
      <c r="AZ12350"/>
      <c r="BA12350"/>
      <c r="BB12350"/>
      <c r="BC12350"/>
      <c r="BD12350"/>
    </row>
    <row r="12351" spans="1:56" s="4" customFormat="1" x14ac:dyDescent="0.25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  <c r="Q12351"/>
      <c r="R12351"/>
      <c r="S12351"/>
      <c r="T12351"/>
      <c r="U12351"/>
      <c r="V12351"/>
      <c r="W12351"/>
      <c r="X12351"/>
      <c r="Y12351"/>
      <c r="Z12351"/>
      <c r="AA12351"/>
      <c r="AB12351"/>
      <c r="AC12351"/>
      <c r="AD12351"/>
      <c r="AE12351"/>
      <c r="AF12351"/>
      <c r="AG12351"/>
      <c r="AH12351"/>
      <c r="AI12351"/>
      <c r="AJ12351"/>
      <c r="AK12351"/>
      <c r="AL12351"/>
      <c r="AM12351"/>
      <c r="AN12351"/>
      <c r="AO12351"/>
      <c r="AP12351"/>
      <c r="AQ12351"/>
      <c r="AR12351"/>
      <c r="AS12351"/>
      <c r="AT12351"/>
      <c r="AU12351"/>
      <c r="AV12351"/>
      <c r="AW12351"/>
      <c r="AX12351"/>
      <c r="AY12351"/>
      <c r="AZ12351"/>
      <c r="BA12351"/>
      <c r="BB12351"/>
      <c r="BC12351"/>
      <c r="BD12351"/>
    </row>
    <row r="12352" spans="1:56" s="4" customFormat="1" x14ac:dyDescent="0.25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  <c r="Q12352"/>
      <c r="R12352"/>
      <c r="S12352"/>
      <c r="T12352"/>
      <c r="U12352"/>
      <c r="V12352"/>
      <c r="W12352"/>
      <c r="X12352"/>
      <c r="Y12352"/>
      <c r="Z12352"/>
      <c r="AA12352"/>
      <c r="AB12352"/>
      <c r="AC12352"/>
      <c r="AD12352"/>
      <c r="AE12352"/>
      <c r="AF12352"/>
      <c r="AG12352"/>
      <c r="AH12352"/>
      <c r="AI12352"/>
      <c r="AJ12352"/>
      <c r="AK12352"/>
      <c r="AL12352"/>
      <c r="AM12352"/>
      <c r="AN12352"/>
      <c r="AO12352"/>
      <c r="AP12352"/>
      <c r="AQ12352"/>
      <c r="AR12352"/>
      <c r="AS12352"/>
      <c r="AT12352"/>
      <c r="AU12352"/>
      <c r="AV12352"/>
      <c r="AW12352"/>
      <c r="AX12352"/>
      <c r="AY12352"/>
      <c r="AZ12352"/>
      <c r="BA12352"/>
      <c r="BB12352"/>
      <c r="BC12352"/>
      <c r="BD12352"/>
    </row>
    <row r="12353" spans="1:56" s="4" customFormat="1" x14ac:dyDescent="0.25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  <c r="Q12353"/>
      <c r="R12353"/>
      <c r="S12353"/>
      <c r="T12353"/>
      <c r="U12353"/>
      <c r="V12353"/>
      <c r="W12353"/>
      <c r="X12353"/>
      <c r="Y12353"/>
      <c r="Z12353"/>
      <c r="AA12353"/>
      <c r="AB12353"/>
      <c r="AC12353"/>
      <c r="AD12353"/>
      <c r="AE12353"/>
      <c r="AF12353"/>
      <c r="AG12353"/>
      <c r="AH12353"/>
      <c r="AI12353"/>
      <c r="AJ12353"/>
      <c r="AK12353"/>
      <c r="AL12353"/>
      <c r="AM12353"/>
      <c r="AN12353"/>
      <c r="AO12353"/>
      <c r="AP12353"/>
      <c r="AQ12353"/>
      <c r="AR12353"/>
      <c r="AS12353"/>
      <c r="AT12353"/>
      <c r="AU12353"/>
      <c r="AV12353"/>
      <c r="AW12353"/>
      <c r="AX12353"/>
      <c r="AY12353"/>
      <c r="AZ12353"/>
      <c r="BA12353"/>
      <c r="BB12353"/>
      <c r="BC12353"/>
      <c r="BD12353"/>
    </row>
    <row r="12354" spans="1:56" s="4" customFormat="1" x14ac:dyDescent="0.25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  <c r="Q12354"/>
      <c r="R12354"/>
      <c r="S12354"/>
      <c r="T12354"/>
      <c r="U12354"/>
      <c r="V12354"/>
      <c r="W12354"/>
      <c r="X12354"/>
      <c r="Y12354"/>
      <c r="Z12354"/>
      <c r="AA12354"/>
      <c r="AB12354"/>
      <c r="AC12354"/>
      <c r="AD12354"/>
      <c r="AE12354"/>
      <c r="AF12354"/>
      <c r="AG12354"/>
      <c r="AH12354"/>
      <c r="AI12354"/>
      <c r="AJ12354"/>
      <c r="AK12354"/>
      <c r="AL12354"/>
      <c r="AM12354"/>
      <c r="AN12354"/>
      <c r="AO12354"/>
      <c r="AP12354"/>
      <c r="AQ12354"/>
      <c r="AR12354"/>
      <c r="AS12354"/>
      <c r="AT12354"/>
      <c r="AU12354"/>
      <c r="AV12354"/>
      <c r="AW12354"/>
      <c r="AX12354"/>
      <c r="AY12354"/>
      <c r="AZ12354"/>
      <c r="BA12354"/>
      <c r="BB12354"/>
      <c r="BC12354"/>
      <c r="BD12354"/>
    </row>
    <row r="12355" spans="1:56" s="4" customFormat="1" x14ac:dyDescent="0.25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  <c r="Q12355"/>
      <c r="R12355"/>
      <c r="S12355"/>
      <c r="T12355"/>
      <c r="U12355"/>
      <c r="V12355"/>
      <c r="W12355"/>
      <c r="X12355"/>
      <c r="Y12355"/>
      <c r="Z12355"/>
      <c r="AA12355"/>
      <c r="AB12355"/>
      <c r="AC12355"/>
      <c r="AD12355"/>
      <c r="AE12355"/>
      <c r="AF12355"/>
      <c r="AG12355"/>
      <c r="AH12355"/>
      <c r="AI12355"/>
      <c r="AJ12355"/>
      <c r="AK12355"/>
      <c r="AL12355"/>
      <c r="AM12355"/>
      <c r="AN12355"/>
      <c r="AO12355"/>
      <c r="AP12355"/>
      <c r="AQ12355"/>
      <c r="AR12355"/>
      <c r="AS12355"/>
      <c r="AT12355"/>
      <c r="AU12355"/>
      <c r="AV12355"/>
      <c r="AW12355"/>
      <c r="AX12355"/>
      <c r="AY12355"/>
      <c r="AZ12355"/>
      <c r="BA12355"/>
      <c r="BB12355"/>
      <c r="BC12355"/>
      <c r="BD12355"/>
    </row>
    <row r="12356" spans="1:56" s="4" customFormat="1" x14ac:dyDescent="0.25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  <c r="Q12356"/>
      <c r="R12356"/>
      <c r="S12356"/>
      <c r="T12356"/>
      <c r="U12356"/>
      <c r="V12356"/>
      <c r="W12356"/>
      <c r="X12356"/>
      <c r="Y12356"/>
      <c r="Z12356"/>
      <c r="AA12356"/>
      <c r="AB12356"/>
      <c r="AC12356"/>
      <c r="AD12356"/>
      <c r="AE12356"/>
      <c r="AF12356"/>
      <c r="AG12356"/>
      <c r="AH12356"/>
      <c r="AI12356"/>
      <c r="AJ12356"/>
      <c r="AK12356"/>
      <c r="AL12356"/>
      <c r="AM12356"/>
      <c r="AN12356"/>
      <c r="AO12356"/>
      <c r="AP12356"/>
      <c r="AQ12356"/>
      <c r="AR12356"/>
      <c r="AS12356"/>
      <c r="AT12356"/>
      <c r="AU12356"/>
      <c r="AV12356"/>
      <c r="AW12356"/>
      <c r="AX12356"/>
      <c r="AY12356"/>
      <c r="AZ12356"/>
      <c r="BA12356"/>
      <c r="BB12356"/>
      <c r="BC12356"/>
      <c r="BD12356"/>
    </row>
    <row r="12357" spans="1:56" s="4" customFormat="1" x14ac:dyDescent="0.25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  <c r="Q12357"/>
      <c r="R12357"/>
      <c r="S12357"/>
      <c r="T12357"/>
      <c r="U12357"/>
      <c r="V12357"/>
      <c r="W12357"/>
      <c r="X12357"/>
      <c r="Y12357"/>
      <c r="Z12357"/>
      <c r="AA12357"/>
      <c r="AB12357"/>
      <c r="AC12357"/>
      <c r="AD12357"/>
      <c r="AE12357"/>
      <c r="AF12357"/>
      <c r="AG12357"/>
      <c r="AH12357"/>
      <c r="AI12357"/>
      <c r="AJ12357"/>
      <c r="AK12357"/>
      <c r="AL12357"/>
      <c r="AM12357"/>
      <c r="AN12357"/>
      <c r="AO12357"/>
      <c r="AP12357"/>
      <c r="AQ12357"/>
      <c r="AR12357"/>
      <c r="AS12357"/>
      <c r="AT12357"/>
      <c r="AU12357"/>
      <c r="AV12357"/>
      <c r="AW12357"/>
      <c r="AX12357"/>
      <c r="AY12357"/>
      <c r="AZ12357"/>
      <c r="BA12357"/>
      <c r="BB12357"/>
      <c r="BC12357"/>
      <c r="BD12357"/>
    </row>
    <row r="12358" spans="1:56" s="4" customFormat="1" x14ac:dyDescent="0.25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  <c r="Q12358"/>
      <c r="R12358"/>
      <c r="S12358"/>
      <c r="T12358"/>
      <c r="U12358"/>
      <c r="V12358"/>
      <c r="W12358"/>
      <c r="X12358"/>
      <c r="Y12358"/>
      <c r="Z12358"/>
      <c r="AA12358"/>
      <c r="AB12358"/>
      <c r="AC12358"/>
      <c r="AD12358"/>
      <c r="AE12358"/>
      <c r="AF12358"/>
      <c r="AG12358"/>
      <c r="AH12358"/>
      <c r="AI12358"/>
      <c r="AJ12358"/>
      <c r="AK12358"/>
      <c r="AL12358"/>
      <c r="AM12358"/>
      <c r="AN12358"/>
      <c r="AO12358"/>
      <c r="AP12358"/>
      <c r="AQ12358"/>
      <c r="AR12358"/>
      <c r="AS12358"/>
      <c r="AT12358"/>
      <c r="AU12358"/>
      <c r="AV12358"/>
      <c r="AW12358"/>
      <c r="AX12358"/>
      <c r="AY12358"/>
      <c r="AZ12358"/>
      <c r="BA12358"/>
      <c r="BB12358"/>
      <c r="BC12358"/>
      <c r="BD12358"/>
    </row>
    <row r="12359" spans="1:56" s="4" customFormat="1" x14ac:dyDescent="0.25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  <c r="Q12359"/>
      <c r="R12359"/>
      <c r="S12359"/>
      <c r="T12359"/>
      <c r="U12359"/>
      <c r="V12359"/>
      <c r="W12359"/>
      <c r="X12359"/>
      <c r="Y12359"/>
      <c r="Z12359"/>
      <c r="AA12359"/>
      <c r="AB12359"/>
      <c r="AC12359"/>
      <c r="AD12359"/>
      <c r="AE12359"/>
      <c r="AF12359"/>
      <c r="AG12359"/>
      <c r="AH12359"/>
      <c r="AI12359"/>
      <c r="AJ12359"/>
      <c r="AK12359"/>
      <c r="AL12359"/>
      <c r="AM12359"/>
      <c r="AN12359"/>
      <c r="AO12359"/>
      <c r="AP12359"/>
      <c r="AQ12359"/>
      <c r="AR12359"/>
      <c r="AS12359"/>
      <c r="AT12359"/>
      <c r="AU12359"/>
      <c r="AV12359"/>
      <c r="AW12359"/>
      <c r="AX12359"/>
      <c r="AY12359"/>
      <c r="AZ12359"/>
      <c r="BA12359"/>
      <c r="BB12359"/>
      <c r="BC12359"/>
      <c r="BD12359"/>
    </row>
    <row r="12360" spans="1:56" s="4" customFormat="1" x14ac:dyDescent="0.25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  <c r="Q12360"/>
      <c r="R12360"/>
      <c r="S12360"/>
      <c r="T12360"/>
      <c r="U12360"/>
      <c r="V12360"/>
      <c r="W12360"/>
      <c r="X12360"/>
      <c r="Y12360"/>
      <c r="Z12360"/>
      <c r="AA12360"/>
      <c r="AB12360"/>
      <c r="AC12360"/>
      <c r="AD12360"/>
      <c r="AE12360"/>
      <c r="AF12360"/>
      <c r="AG12360"/>
      <c r="AH12360"/>
      <c r="AI12360"/>
      <c r="AJ12360"/>
      <c r="AK12360"/>
      <c r="AL12360"/>
      <c r="AM12360"/>
      <c r="AN12360"/>
      <c r="AO12360"/>
      <c r="AP12360"/>
      <c r="AQ12360"/>
      <c r="AR12360"/>
      <c r="AS12360"/>
      <c r="AT12360"/>
      <c r="AU12360"/>
      <c r="AV12360"/>
      <c r="AW12360"/>
      <c r="AX12360"/>
      <c r="AY12360"/>
      <c r="AZ12360"/>
      <c r="BA12360"/>
      <c r="BB12360"/>
      <c r="BC12360"/>
      <c r="BD12360"/>
    </row>
    <row r="12361" spans="1:56" s="4" customFormat="1" x14ac:dyDescent="0.25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  <c r="Q12361"/>
      <c r="R12361"/>
      <c r="S12361"/>
      <c r="T12361"/>
      <c r="U12361"/>
      <c r="V12361"/>
      <c r="W12361"/>
      <c r="X12361"/>
      <c r="Y12361"/>
      <c r="Z12361"/>
      <c r="AA12361"/>
      <c r="AB12361"/>
      <c r="AC12361"/>
      <c r="AD12361"/>
      <c r="AE12361"/>
      <c r="AF12361"/>
      <c r="AG12361"/>
      <c r="AH12361"/>
      <c r="AI12361"/>
      <c r="AJ12361"/>
      <c r="AK12361"/>
      <c r="AL12361"/>
      <c r="AM12361"/>
      <c r="AN12361"/>
      <c r="AO12361"/>
      <c r="AP12361"/>
      <c r="AQ12361"/>
      <c r="AR12361"/>
      <c r="AS12361"/>
      <c r="AT12361"/>
      <c r="AU12361"/>
      <c r="AV12361"/>
      <c r="AW12361"/>
      <c r="AX12361"/>
      <c r="AY12361"/>
      <c r="AZ12361"/>
      <c r="BA12361"/>
      <c r="BB12361"/>
      <c r="BC12361"/>
      <c r="BD12361"/>
    </row>
    <row r="12362" spans="1:56" s="4" customFormat="1" x14ac:dyDescent="0.25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  <c r="Q12362"/>
      <c r="R12362"/>
      <c r="S12362"/>
      <c r="T12362"/>
      <c r="U12362"/>
      <c r="V12362"/>
      <c r="W12362"/>
      <c r="X12362"/>
      <c r="Y12362"/>
      <c r="Z12362"/>
      <c r="AA12362"/>
      <c r="AB12362"/>
      <c r="AC12362"/>
      <c r="AD12362"/>
      <c r="AE12362"/>
      <c r="AF12362"/>
      <c r="AG12362"/>
      <c r="AH12362"/>
      <c r="AI12362"/>
      <c r="AJ12362"/>
      <c r="AK12362"/>
      <c r="AL12362"/>
      <c r="AM12362"/>
      <c r="AN12362"/>
      <c r="AO12362"/>
      <c r="AP12362"/>
      <c r="AQ12362"/>
      <c r="AR12362"/>
      <c r="AS12362"/>
      <c r="AT12362"/>
      <c r="AU12362"/>
      <c r="AV12362"/>
      <c r="AW12362"/>
      <c r="AX12362"/>
      <c r="AY12362"/>
      <c r="AZ12362"/>
      <c r="BA12362"/>
      <c r="BB12362"/>
      <c r="BC12362"/>
      <c r="BD12362"/>
    </row>
    <row r="12363" spans="1:56" s="4" customFormat="1" x14ac:dyDescent="0.25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  <c r="Q12363"/>
      <c r="R12363"/>
      <c r="S12363"/>
      <c r="T12363"/>
      <c r="U12363"/>
      <c r="V12363"/>
      <c r="W12363"/>
      <c r="X12363"/>
      <c r="Y12363"/>
      <c r="Z12363"/>
      <c r="AA12363"/>
      <c r="AB12363"/>
      <c r="AC12363"/>
      <c r="AD12363"/>
      <c r="AE12363"/>
      <c r="AF12363"/>
      <c r="AG12363"/>
      <c r="AH12363"/>
      <c r="AI12363"/>
      <c r="AJ12363"/>
      <c r="AK12363"/>
      <c r="AL12363"/>
      <c r="AM12363"/>
      <c r="AN12363"/>
      <c r="AO12363"/>
      <c r="AP12363"/>
      <c r="AQ12363"/>
      <c r="AR12363"/>
      <c r="AS12363"/>
      <c r="AT12363"/>
      <c r="AU12363"/>
      <c r="AV12363"/>
      <c r="AW12363"/>
      <c r="AX12363"/>
      <c r="AY12363"/>
      <c r="AZ12363"/>
      <c r="BA12363"/>
      <c r="BB12363"/>
      <c r="BC12363"/>
      <c r="BD12363"/>
    </row>
    <row r="12364" spans="1:56" s="4" customFormat="1" x14ac:dyDescent="0.25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  <c r="Q12364"/>
      <c r="R12364"/>
      <c r="S12364"/>
      <c r="T12364"/>
      <c r="U12364"/>
      <c r="V12364"/>
      <c r="W12364"/>
      <c r="X12364"/>
      <c r="Y12364"/>
      <c r="Z12364"/>
      <c r="AA12364"/>
      <c r="AB12364"/>
      <c r="AC12364"/>
      <c r="AD12364"/>
      <c r="AE12364"/>
      <c r="AF12364"/>
      <c r="AG12364"/>
      <c r="AH12364"/>
      <c r="AI12364"/>
      <c r="AJ12364"/>
      <c r="AK12364"/>
      <c r="AL12364"/>
      <c r="AM12364"/>
      <c r="AN12364"/>
      <c r="AO12364"/>
      <c r="AP12364"/>
      <c r="AQ12364"/>
      <c r="AR12364"/>
      <c r="AS12364"/>
      <c r="AT12364"/>
      <c r="AU12364"/>
      <c r="AV12364"/>
      <c r="AW12364"/>
      <c r="AX12364"/>
      <c r="AY12364"/>
      <c r="AZ12364"/>
      <c r="BA12364"/>
      <c r="BB12364"/>
      <c r="BC12364"/>
      <c r="BD12364"/>
    </row>
    <row r="12365" spans="1:56" s="4" customFormat="1" x14ac:dyDescent="0.25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  <c r="Q12365"/>
      <c r="R12365"/>
      <c r="S12365"/>
      <c r="T12365"/>
      <c r="U12365"/>
      <c r="V12365"/>
      <c r="W12365"/>
      <c r="X12365"/>
      <c r="Y12365"/>
      <c r="Z12365"/>
      <c r="AA12365"/>
      <c r="AB12365"/>
      <c r="AC12365"/>
      <c r="AD12365"/>
      <c r="AE12365"/>
      <c r="AF12365"/>
      <c r="AG12365"/>
      <c r="AH12365"/>
      <c r="AI12365"/>
      <c r="AJ12365"/>
      <c r="AK12365"/>
      <c r="AL12365"/>
      <c r="AM12365"/>
      <c r="AN12365"/>
      <c r="AO12365"/>
      <c r="AP12365"/>
      <c r="AQ12365"/>
      <c r="AR12365"/>
      <c r="AS12365"/>
      <c r="AT12365"/>
      <c r="AU12365"/>
      <c r="AV12365"/>
      <c r="AW12365"/>
      <c r="AX12365"/>
      <c r="AY12365"/>
      <c r="AZ12365"/>
      <c r="BA12365"/>
      <c r="BB12365"/>
      <c r="BC12365"/>
      <c r="BD12365"/>
    </row>
    <row r="12366" spans="1:56" s="4" customFormat="1" x14ac:dyDescent="0.25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  <c r="Q12366"/>
      <c r="R12366"/>
      <c r="S12366"/>
      <c r="T12366"/>
      <c r="U12366"/>
      <c r="V12366"/>
      <c r="W12366"/>
      <c r="X12366"/>
      <c r="Y12366"/>
      <c r="Z12366"/>
      <c r="AA12366"/>
      <c r="AB12366"/>
      <c r="AC12366"/>
      <c r="AD12366"/>
      <c r="AE12366"/>
      <c r="AF12366"/>
      <c r="AG12366"/>
      <c r="AH12366"/>
      <c r="AI12366"/>
      <c r="AJ12366"/>
      <c r="AK12366"/>
      <c r="AL12366"/>
      <c r="AM12366"/>
      <c r="AN12366"/>
      <c r="AO12366"/>
      <c r="AP12366"/>
      <c r="AQ12366"/>
      <c r="AR12366"/>
      <c r="AS12366"/>
      <c r="AT12366"/>
      <c r="AU12366"/>
      <c r="AV12366"/>
      <c r="AW12366"/>
      <c r="AX12366"/>
      <c r="AY12366"/>
      <c r="AZ12366"/>
      <c r="BA12366"/>
      <c r="BB12366"/>
      <c r="BC12366"/>
      <c r="BD12366"/>
    </row>
    <row r="12367" spans="1:56" s="4" customFormat="1" x14ac:dyDescent="0.25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  <c r="Q12367"/>
      <c r="R12367"/>
      <c r="S12367"/>
      <c r="T12367"/>
      <c r="U12367"/>
      <c r="V12367"/>
      <c r="W12367"/>
      <c r="X12367"/>
      <c r="Y12367"/>
      <c r="Z12367"/>
      <c r="AA12367"/>
      <c r="AB12367"/>
      <c r="AC12367"/>
      <c r="AD12367"/>
      <c r="AE12367"/>
      <c r="AF12367"/>
      <c r="AG12367"/>
      <c r="AH12367"/>
      <c r="AI12367"/>
      <c r="AJ12367"/>
      <c r="AK12367"/>
      <c r="AL12367"/>
      <c r="AM12367"/>
      <c r="AN12367"/>
      <c r="AO12367"/>
      <c r="AP12367"/>
      <c r="AQ12367"/>
      <c r="AR12367"/>
      <c r="AS12367"/>
      <c r="AT12367"/>
      <c r="AU12367"/>
      <c r="AV12367"/>
      <c r="AW12367"/>
      <c r="AX12367"/>
      <c r="AY12367"/>
      <c r="AZ12367"/>
      <c r="BA12367"/>
      <c r="BB12367"/>
      <c r="BC12367"/>
      <c r="BD12367"/>
    </row>
    <row r="12368" spans="1:56" s="4" customFormat="1" x14ac:dyDescent="0.25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  <c r="Q12368"/>
      <c r="R12368"/>
      <c r="S12368"/>
      <c r="T12368"/>
      <c r="U12368"/>
      <c r="V12368"/>
      <c r="W12368"/>
      <c r="X12368"/>
      <c r="Y12368"/>
      <c r="Z12368"/>
      <c r="AA12368"/>
      <c r="AB12368"/>
      <c r="AC12368"/>
      <c r="AD12368"/>
      <c r="AE12368"/>
      <c r="AF12368"/>
      <c r="AG12368"/>
      <c r="AH12368"/>
      <c r="AI12368"/>
      <c r="AJ12368"/>
      <c r="AK12368"/>
      <c r="AL12368"/>
      <c r="AM12368"/>
      <c r="AN12368"/>
      <c r="AO12368"/>
      <c r="AP12368"/>
      <c r="AQ12368"/>
      <c r="AR12368"/>
      <c r="AS12368"/>
      <c r="AT12368"/>
      <c r="AU12368"/>
      <c r="AV12368"/>
      <c r="AW12368"/>
      <c r="AX12368"/>
      <c r="AY12368"/>
      <c r="AZ12368"/>
      <c r="BA12368"/>
      <c r="BB12368"/>
      <c r="BC12368"/>
      <c r="BD12368"/>
    </row>
    <row r="12369" spans="1:56" s="4" customFormat="1" x14ac:dyDescent="0.25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  <c r="Q12369"/>
      <c r="R12369"/>
      <c r="S12369"/>
      <c r="T12369"/>
      <c r="U12369"/>
      <c r="V12369"/>
      <c r="W12369"/>
      <c r="X12369"/>
      <c r="Y12369"/>
      <c r="Z12369"/>
      <c r="AA12369"/>
      <c r="AB12369"/>
      <c r="AC12369"/>
      <c r="AD12369"/>
      <c r="AE12369"/>
      <c r="AF12369"/>
      <c r="AG12369"/>
      <c r="AH12369"/>
      <c r="AI12369"/>
      <c r="AJ12369"/>
      <c r="AK12369"/>
      <c r="AL12369"/>
      <c r="AM12369"/>
      <c r="AN12369"/>
      <c r="AO12369"/>
      <c r="AP12369"/>
      <c r="AQ12369"/>
      <c r="AR12369"/>
      <c r="AS12369"/>
      <c r="AT12369"/>
      <c r="AU12369"/>
      <c r="AV12369"/>
      <c r="AW12369"/>
      <c r="AX12369"/>
      <c r="AY12369"/>
      <c r="AZ12369"/>
      <c r="BA12369"/>
      <c r="BB12369"/>
      <c r="BC12369"/>
      <c r="BD12369"/>
    </row>
    <row r="12370" spans="1:56" s="4" customFormat="1" x14ac:dyDescent="0.25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  <c r="Q12370"/>
      <c r="R12370"/>
      <c r="S12370"/>
      <c r="T12370"/>
      <c r="U12370"/>
      <c r="V12370"/>
      <c r="W12370"/>
      <c r="X12370"/>
      <c r="Y12370"/>
      <c r="Z12370"/>
      <c r="AA12370"/>
      <c r="AB12370"/>
      <c r="AC12370"/>
      <c r="AD12370"/>
      <c r="AE12370"/>
      <c r="AF12370"/>
      <c r="AG12370"/>
      <c r="AH12370"/>
      <c r="AI12370"/>
      <c r="AJ12370"/>
      <c r="AK12370"/>
      <c r="AL12370"/>
      <c r="AM12370"/>
      <c r="AN12370"/>
      <c r="AO12370"/>
      <c r="AP12370"/>
      <c r="AQ12370"/>
      <c r="AR12370"/>
      <c r="AS12370"/>
      <c r="AT12370"/>
      <c r="AU12370"/>
      <c r="AV12370"/>
      <c r="AW12370"/>
      <c r="AX12370"/>
      <c r="AY12370"/>
      <c r="AZ12370"/>
      <c r="BA12370"/>
      <c r="BB12370"/>
      <c r="BC12370"/>
      <c r="BD12370"/>
    </row>
    <row r="12371" spans="1:56" s="4" customFormat="1" x14ac:dyDescent="0.25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  <c r="Q12371"/>
      <c r="R12371"/>
      <c r="S12371"/>
      <c r="T12371"/>
      <c r="U12371"/>
      <c r="V12371"/>
      <c r="W12371"/>
      <c r="X12371"/>
      <c r="Y12371"/>
      <c r="Z12371"/>
      <c r="AA12371"/>
      <c r="AB12371"/>
      <c r="AC12371"/>
      <c r="AD12371"/>
      <c r="AE12371"/>
      <c r="AF12371"/>
      <c r="AG12371"/>
      <c r="AH12371"/>
      <c r="AI12371"/>
      <c r="AJ12371"/>
      <c r="AK12371"/>
      <c r="AL12371"/>
      <c r="AM12371"/>
      <c r="AN12371"/>
      <c r="AO12371"/>
      <c r="AP12371"/>
      <c r="AQ12371"/>
      <c r="AR12371"/>
      <c r="AS12371"/>
      <c r="AT12371"/>
      <c r="AU12371"/>
      <c r="AV12371"/>
      <c r="AW12371"/>
      <c r="AX12371"/>
      <c r="AY12371"/>
      <c r="AZ12371"/>
      <c r="BA12371"/>
      <c r="BB12371"/>
      <c r="BC12371"/>
      <c r="BD12371"/>
    </row>
    <row r="12372" spans="1:56" s="4" customFormat="1" x14ac:dyDescent="0.25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  <c r="Q12372"/>
      <c r="R12372"/>
      <c r="S12372"/>
      <c r="T12372"/>
      <c r="U12372"/>
      <c r="V12372"/>
      <c r="W12372"/>
      <c r="X12372"/>
      <c r="Y12372"/>
      <c r="Z12372"/>
      <c r="AA12372"/>
      <c r="AB12372"/>
      <c r="AC12372"/>
      <c r="AD12372"/>
      <c r="AE12372"/>
      <c r="AF12372"/>
      <c r="AG12372"/>
      <c r="AH12372"/>
      <c r="AI12372"/>
      <c r="AJ12372"/>
      <c r="AK12372"/>
      <c r="AL12372"/>
      <c r="AM12372"/>
      <c r="AN12372"/>
      <c r="AO12372"/>
      <c r="AP12372"/>
      <c r="AQ12372"/>
      <c r="AR12372"/>
      <c r="AS12372"/>
      <c r="AT12372"/>
      <c r="AU12372"/>
      <c r="AV12372"/>
      <c r="AW12372"/>
      <c r="AX12372"/>
      <c r="AY12372"/>
      <c r="AZ12372"/>
      <c r="BA12372"/>
      <c r="BB12372"/>
      <c r="BC12372"/>
      <c r="BD12372"/>
    </row>
    <row r="12373" spans="1:56" s="4" customFormat="1" x14ac:dyDescent="0.25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  <c r="Q12373"/>
      <c r="R12373"/>
      <c r="S12373"/>
      <c r="T12373"/>
      <c r="U12373"/>
      <c r="V12373"/>
      <c r="W12373"/>
      <c r="X12373"/>
      <c r="Y12373"/>
      <c r="Z12373"/>
      <c r="AA12373"/>
      <c r="AB12373"/>
      <c r="AC12373"/>
      <c r="AD12373"/>
      <c r="AE12373"/>
      <c r="AF12373"/>
      <c r="AG12373"/>
      <c r="AH12373"/>
      <c r="AI12373"/>
      <c r="AJ12373"/>
      <c r="AK12373"/>
      <c r="AL12373"/>
      <c r="AM12373"/>
      <c r="AN12373"/>
      <c r="AO12373"/>
      <c r="AP12373"/>
      <c r="AQ12373"/>
      <c r="AR12373"/>
      <c r="AS12373"/>
      <c r="AT12373"/>
      <c r="AU12373"/>
      <c r="AV12373"/>
      <c r="AW12373"/>
      <c r="AX12373"/>
      <c r="AY12373"/>
      <c r="AZ12373"/>
      <c r="BA12373"/>
      <c r="BB12373"/>
      <c r="BC12373"/>
      <c r="BD12373"/>
    </row>
    <row r="12374" spans="1:56" s="4" customFormat="1" x14ac:dyDescent="0.25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  <c r="Q12374"/>
      <c r="R12374"/>
      <c r="S12374"/>
      <c r="T12374"/>
      <c r="U12374"/>
      <c r="V12374"/>
      <c r="W12374"/>
      <c r="X12374"/>
      <c r="Y12374"/>
      <c r="Z12374"/>
      <c r="AA12374"/>
      <c r="AB12374"/>
      <c r="AC12374"/>
      <c r="AD12374"/>
      <c r="AE12374"/>
      <c r="AF12374"/>
      <c r="AG12374"/>
      <c r="AH12374"/>
      <c r="AI12374"/>
      <c r="AJ12374"/>
      <c r="AK12374"/>
      <c r="AL12374"/>
      <c r="AM12374"/>
      <c r="AN12374"/>
      <c r="AO12374"/>
      <c r="AP12374"/>
      <c r="AQ12374"/>
      <c r="AR12374"/>
      <c r="AS12374"/>
      <c r="AT12374"/>
      <c r="AU12374"/>
      <c r="AV12374"/>
      <c r="AW12374"/>
      <c r="AX12374"/>
      <c r="AY12374"/>
      <c r="AZ12374"/>
      <c r="BA12374"/>
      <c r="BB12374"/>
      <c r="BC12374"/>
      <c r="BD12374"/>
    </row>
    <row r="12375" spans="1:56" s="4" customFormat="1" x14ac:dyDescent="0.25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  <c r="Q12375"/>
      <c r="R12375"/>
      <c r="S12375"/>
      <c r="T12375"/>
      <c r="U12375"/>
      <c r="V12375"/>
      <c r="W12375"/>
      <c r="X12375"/>
      <c r="Y12375"/>
      <c r="Z12375"/>
      <c r="AA12375"/>
      <c r="AB12375"/>
      <c r="AC12375"/>
      <c r="AD12375"/>
      <c r="AE12375"/>
      <c r="AF12375"/>
      <c r="AG12375"/>
      <c r="AH12375"/>
      <c r="AI12375"/>
      <c r="AJ12375"/>
      <c r="AK12375"/>
      <c r="AL12375"/>
      <c r="AM12375"/>
      <c r="AN12375"/>
      <c r="AO12375"/>
      <c r="AP12375"/>
      <c r="AQ12375"/>
      <c r="AR12375"/>
      <c r="AS12375"/>
      <c r="AT12375"/>
      <c r="AU12375"/>
      <c r="AV12375"/>
      <c r="AW12375"/>
      <c r="AX12375"/>
      <c r="AY12375"/>
      <c r="AZ12375"/>
      <c r="BA12375"/>
      <c r="BB12375"/>
      <c r="BC12375"/>
      <c r="BD12375"/>
    </row>
    <row r="12376" spans="1:56" s="4" customFormat="1" x14ac:dyDescent="0.25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  <c r="Q12376"/>
      <c r="R12376"/>
      <c r="S12376"/>
      <c r="T12376"/>
      <c r="U12376"/>
      <c r="V12376"/>
      <c r="W12376"/>
      <c r="X12376"/>
      <c r="Y12376"/>
      <c r="Z12376"/>
      <c r="AA12376"/>
      <c r="AB12376"/>
      <c r="AC12376"/>
      <c r="AD12376"/>
      <c r="AE12376"/>
      <c r="AF12376"/>
      <c r="AG12376"/>
      <c r="AH12376"/>
      <c r="AI12376"/>
      <c r="AJ12376"/>
      <c r="AK12376"/>
      <c r="AL12376"/>
      <c r="AM12376"/>
      <c r="AN12376"/>
      <c r="AO12376"/>
      <c r="AP12376"/>
      <c r="AQ12376"/>
      <c r="AR12376"/>
      <c r="AS12376"/>
      <c r="AT12376"/>
      <c r="AU12376"/>
      <c r="AV12376"/>
      <c r="AW12376"/>
      <c r="AX12376"/>
      <c r="AY12376"/>
      <c r="AZ12376"/>
      <c r="BA12376"/>
      <c r="BB12376"/>
      <c r="BC12376"/>
      <c r="BD12376"/>
    </row>
    <row r="12377" spans="1:56" s="4" customFormat="1" x14ac:dyDescent="0.25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  <c r="Q12377"/>
      <c r="R12377"/>
      <c r="S12377"/>
      <c r="T12377"/>
      <c r="U12377"/>
      <c r="V12377"/>
      <c r="W12377"/>
      <c r="X12377"/>
      <c r="Y12377"/>
      <c r="Z12377"/>
      <c r="AA12377"/>
      <c r="AB12377"/>
      <c r="AC12377"/>
      <c r="AD12377"/>
      <c r="AE12377"/>
      <c r="AF12377"/>
      <c r="AG12377"/>
      <c r="AH12377"/>
      <c r="AI12377"/>
      <c r="AJ12377"/>
      <c r="AK12377"/>
      <c r="AL12377"/>
      <c r="AM12377"/>
      <c r="AN12377"/>
      <c r="AO12377"/>
      <c r="AP12377"/>
      <c r="AQ12377"/>
      <c r="AR12377"/>
      <c r="AS12377"/>
      <c r="AT12377"/>
      <c r="AU12377"/>
      <c r="AV12377"/>
      <c r="AW12377"/>
      <c r="AX12377"/>
      <c r="AY12377"/>
      <c r="AZ12377"/>
      <c r="BA12377"/>
      <c r="BB12377"/>
      <c r="BC12377"/>
      <c r="BD12377"/>
    </row>
    <row r="12378" spans="1:56" s="4" customFormat="1" x14ac:dyDescent="0.25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  <c r="Q12378"/>
      <c r="R12378"/>
      <c r="S12378"/>
      <c r="T12378"/>
      <c r="U12378"/>
      <c r="V12378"/>
      <c r="W12378"/>
      <c r="X12378"/>
      <c r="Y12378"/>
      <c r="Z12378"/>
      <c r="AA12378"/>
      <c r="AB12378"/>
      <c r="AC12378"/>
      <c r="AD12378"/>
      <c r="AE12378"/>
      <c r="AF12378"/>
      <c r="AG12378"/>
      <c r="AH12378"/>
      <c r="AI12378"/>
      <c r="AJ12378"/>
      <c r="AK12378"/>
      <c r="AL12378"/>
      <c r="AM12378"/>
      <c r="AN12378"/>
      <c r="AO12378"/>
      <c r="AP12378"/>
      <c r="AQ12378"/>
      <c r="AR12378"/>
      <c r="AS12378"/>
      <c r="AT12378"/>
      <c r="AU12378"/>
      <c r="AV12378"/>
      <c r="AW12378"/>
      <c r="AX12378"/>
      <c r="AY12378"/>
      <c r="AZ12378"/>
      <c r="BA12378"/>
      <c r="BB12378"/>
      <c r="BC12378"/>
      <c r="BD12378"/>
    </row>
    <row r="12379" spans="1:56" s="4" customFormat="1" x14ac:dyDescent="0.25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  <c r="Q12379"/>
      <c r="R12379"/>
      <c r="S12379"/>
      <c r="T12379"/>
      <c r="U12379"/>
      <c r="V12379"/>
      <c r="W12379"/>
      <c r="X12379"/>
      <c r="Y12379"/>
      <c r="Z12379"/>
      <c r="AA12379"/>
      <c r="AB12379"/>
      <c r="AC12379"/>
      <c r="AD12379"/>
      <c r="AE12379"/>
      <c r="AF12379"/>
      <c r="AG12379"/>
      <c r="AH12379"/>
      <c r="AI12379"/>
      <c r="AJ12379"/>
      <c r="AK12379"/>
      <c r="AL12379"/>
      <c r="AM12379"/>
      <c r="AN12379"/>
      <c r="AO12379"/>
      <c r="AP12379"/>
      <c r="AQ12379"/>
      <c r="AR12379"/>
      <c r="AS12379"/>
      <c r="AT12379"/>
      <c r="AU12379"/>
      <c r="AV12379"/>
      <c r="AW12379"/>
      <c r="AX12379"/>
      <c r="AY12379"/>
      <c r="AZ12379"/>
      <c r="BA12379"/>
      <c r="BB12379"/>
      <c r="BC12379"/>
      <c r="BD12379"/>
    </row>
    <row r="12380" spans="1:56" s="4" customFormat="1" x14ac:dyDescent="0.25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  <c r="Q12380"/>
      <c r="R12380"/>
      <c r="S12380"/>
      <c r="T12380"/>
      <c r="U12380"/>
      <c r="V12380"/>
      <c r="W12380"/>
      <c r="X12380"/>
      <c r="Y12380"/>
      <c r="Z12380"/>
      <c r="AA12380"/>
      <c r="AB12380"/>
      <c r="AC12380"/>
      <c r="AD12380"/>
      <c r="AE12380"/>
      <c r="AF12380"/>
      <c r="AG12380"/>
      <c r="AH12380"/>
      <c r="AI12380"/>
      <c r="AJ12380"/>
      <c r="AK12380"/>
      <c r="AL12380"/>
      <c r="AM12380"/>
      <c r="AN12380"/>
      <c r="AO12380"/>
      <c r="AP12380"/>
      <c r="AQ12380"/>
      <c r="AR12380"/>
      <c r="AS12380"/>
      <c r="AT12380"/>
      <c r="AU12380"/>
      <c r="AV12380"/>
      <c r="AW12380"/>
      <c r="AX12380"/>
      <c r="AY12380"/>
      <c r="AZ12380"/>
      <c r="BA12380"/>
      <c r="BB12380"/>
      <c r="BC12380"/>
      <c r="BD12380"/>
    </row>
    <row r="12381" spans="1:56" s="4" customFormat="1" x14ac:dyDescent="0.25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  <c r="Q12381"/>
      <c r="R12381"/>
      <c r="S12381"/>
      <c r="T12381"/>
      <c r="U12381"/>
      <c r="V12381"/>
      <c r="W12381"/>
      <c r="X12381"/>
      <c r="Y12381"/>
      <c r="Z12381"/>
      <c r="AA12381"/>
      <c r="AB12381"/>
      <c r="AC12381"/>
      <c r="AD12381"/>
      <c r="AE12381"/>
      <c r="AF12381"/>
      <c r="AG12381"/>
      <c r="AH12381"/>
      <c r="AI12381"/>
      <c r="AJ12381"/>
      <c r="AK12381"/>
      <c r="AL12381"/>
      <c r="AM12381"/>
      <c r="AN12381"/>
      <c r="AO12381"/>
      <c r="AP12381"/>
      <c r="AQ12381"/>
      <c r="AR12381"/>
      <c r="AS12381"/>
      <c r="AT12381"/>
      <c r="AU12381"/>
      <c r="AV12381"/>
      <c r="AW12381"/>
      <c r="AX12381"/>
      <c r="AY12381"/>
      <c r="AZ12381"/>
      <c r="BA12381"/>
      <c r="BB12381"/>
      <c r="BC12381"/>
      <c r="BD12381"/>
    </row>
    <row r="12382" spans="1:56" s="4" customFormat="1" x14ac:dyDescent="0.25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  <c r="Q12382"/>
      <c r="R12382"/>
      <c r="S12382"/>
      <c r="T12382"/>
      <c r="U12382"/>
      <c r="V12382"/>
      <c r="W12382"/>
      <c r="X12382"/>
      <c r="Y12382"/>
      <c r="Z12382"/>
      <c r="AA12382"/>
      <c r="AB12382"/>
      <c r="AC12382"/>
      <c r="AD12382"/>
      <c r="AE12382"/>
      <c r="AF12382"/>
      <c r="AG12382"/>
      <c r="AH12382"/>
      <c r="AI12382"/>
      <c r="AJ12382"/>
      <c r="AK12382"/>
      <c r="AL12382"/>
      <c r="AM12382"/>
      <c r="AN12382"/>
      <c r="AO12382"/>
      <c r="AP12382"/>
      <c r="AQ12382"/>
      <c r="AR12382"/>
      <c r="AS12382"/>
      <c r="AT12382"/>
      <c r="AU12382"/>
      <c r="AV12382"/>
      <c r="AW12382"/>
      <c r="AX12382"/>
      <c r="AY12382"/>
      <c r="AZ12382"/>
      <c r="BA12382"/>
      <c r="BB12382"/>
      <c r="BC12382"/>
      <c r="BD12382"/>
    </row>
    <row r="12383" spans="1:56" s="4" customFormat="1" x14ac:dyDescent="0.25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  <c r="Q12383"/>
      <c r="R12383"/>
      <c r="S12383"/>
      <c r="T12383"/>
      <c r="U12383"/>
      <c r="V12383"/>
      <c r="W12383"/>
      <c r="X12383"/>
      <c r="Y12383"/>
      <c r="Z12383"/>
      <c r="AA12383"/>
      <c r="AB12383"/>
      <c r="AC12383"/>
      <c r="AD12383"/>
      <c r="AE12383"/>
      <c r="AF12383"/>
      <c r="AG12383"/>
      <c r="AH12383"/>
      <c r="AI12383"/>
      <c r="AJ12383"/>
      <c r="AK12383"/>
      <c r="AL12383"/>
      <c r="AM12383"/>
      <c r="AN12383"/>
      <c r="AO12383"/>
      <c r="AP12383"/>
      <c r="AQ12383"/>
      <c r="AR12383"/>
      <c r="AS12383"/>
      <c r="AT12383"/>
      <c r="AU12383"/>
      <c r="AV12383"/>
      <c r="AW12383"/>
      <c r="AX12383"/>
      <c r="AY12383"/>
      <c r="AZ12383"/>
      <c r="BA12383"/>
      <c r="BB12383"/>
      <c r="BC12383"/>
      <c r="BD12383"/>
    </row>
    <row r="12384" spans="1:56" s="4" customFormat="1" x14ac:dyDescent="0.25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  <c r="Q12384"/>
      <c r="R12384"/>
      <c r="S12384"/>
      <c r="T12384"/>
      <c r="U12384"/>
      <c r="V12384"/>
      <c r="W12384"/>
      <c r="X12384"/>
      <c r="Y12384"/>
      <c r="Z12384"/>
      <c r="AA12384"/>
      <c r="AB12384"/>
      <c r="AC12384"/>
      <c r="AD12384"/>
      <c r="AE12384"/>
      <c r="AF12384"/>
      <c r="AG12384"/>
      <c r="AH12384"/>
      <c r="AI12384"/>
      <c r="AJ12384"/>
      <c r="AK12384"/>
      <c r="AL12384"/>
      <c r="AM12384"/>
      <c r="AN12384"/>
      <c r="AO12384"/>
      <c r="AP12384"/>
      <c r="AQ12384"/>
      <c r="AR12384"/>
      <c r="AS12384"/>
      <c r="AT12384"/>
      <c r="AU12384"/>
      <c r="AV12384"/>
      <c r="AW12384"/>
      <c r="AX12384"/>
      <c r="AY12384"/>
      <c r="AZ12384"/>
      <c r="BA12384"/>
      <c r="BB12384"/>
      <c r="BC12384"/>
      <c r="BD12384"/>
    </row>
    <row r="12385" spans="1:56" s="4" customFormat="1" x14ac:dyDescent="0.25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  <c r="Q12385"/>
      <c r="R12385"/>
      <c r="S12385"/>
      <c r="T12385"/>
      <c r="U12385"/>
      <c r="V12385"/>
      <c r="W12385"/>
      <c r="X12385"/>
      <c r="Y12385"/>
      <c r="Z12385"/>
      <c r="AA12385"/>
      <c r="AB12385"/>
      <c r="AC12385"/>
      <c r="AD12385"/>
      <c r="AE12385"/>
      <c r="AF12385"/>
      <c r="AG12385"/>
      <c r="AH12385"/>
      <c r="AI12385"/>
      <c r="AJ12385"/>
      <c r="AK12385"/>
      <c r="AL12385"/>
      <c r="AM12385"/>
      <c r="AN12385"/>
      <c r="AO12385"/>
      <c r="AP12385"/>
      <c r="AQ12385"/>
      <c r="AR12385"/>
      <c r="AS12385"/>
      <c r="AT12385"/>
      <c r="AU12385"/>
      <c r="AV12385"/>
      <c r="AW12385"/>
      <c r="AX12385"/>
      <c r="AY12385"/>
      <c r="AZ12385"/>
      <c r="BA12385"/>
      <c r="BB12385"/>
      <c r="BC12385"/>
      <c r="BD12385"/>
    </row>
    <row r="12386" spans="1:56" s="4" customFormat="1" x14ac:dyDescent="0.25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  <c r="Q12386"/>
      <c r="R12386"/>
      <c r="S12386"/>
      <c r="T12386"/>
      <c r="U12386"/>
      <c r="V12386"/>
      <c r="W12386"/>
      <c r="X12386"/>
      <c r="Y12386"/>
      <c r="Z12386"/>
      <c r="AA12386"/>
      <c r="AB12386"/>
      <c r="AC12386"/>
      <c r="AD12386"/>
      <c r="AE12386"/>
      <c r="AF12386"/>
      <c r="AG12386"/>
      <c r="AH12386"/>
      <c r="AI12386"/>
      <c r="AJ12386"/>
      <c r="AK12386"/>
      <c r="AL12386"/>
      <c r="AM12386"/>
      <c r="AN12386"/>
      <c r="AO12386"/>
      <c r="AP12386"/>
      <c r="AQ12386"/>
      <c r="AR12386"/>
      <c r="AS12386"/>
      <c r="AT12386"/>
      <c r="AU12386"/>
      <c r="AV12386"/>
      <c r="AW12386"/>
      <c r="AX12386"/>
      <c r="AY12386"/>
      <c r="AZ12386"/>
      <c r="BA12386"/>
      <c r="BB12386"/>
      <c r="BC12386"/>
      <c r="BD12386"/>
    </row>
    <row r="12387" spans="1:56" s="4" customFormat="1" x14ac:dyDescent="0.25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  <c r="Q12387"/>
      <c r="R12387"/>
      <c r="S12387"/>
      <c r="T12387"/>
      <c r="U12387"/>
      <c r="V12387"/>
      <c r="W12387"/>
      <c r="X12387"/>
      <c r="Y12387"/>
      <c r="Z12387"/>
      <c r="AA12387"/>
      <c r="AB12387"/>
      <c r="AC12387"/>
      <c r="AD12387"/>
      <c r="AE12387"/>
      <c r="AF12387"/>
      <c r="AG12387"/>
      <c r="AH12387"/>
      <c r="AI12387"/>
      <c r="AJ12387"/>
      <c r="AK12387"/>
      <c r="AL12387"/>
      <c r="AM12387"/>
      <c r="AN12387"/>
      <c r="AO12387"/>
      <c r="AP12387"/>
      <c r="AQ12387"/>
      <c r="AR12387"/>
      <c r="AS12387"/>
      <c r="AT12387"/>
      <c r="AU12387"/>
      <c r="AV12387"/>
      <c r="AW12387"/>
      <c r="AX12387"/>
      <c r="AY12387"/>
      <c r="AZ12387"/>
      <c r="BA12387"/>
      <c r="BB12387"/>
      <c r="BC12387"/>
      <c r="BD12387"/>
    </row>
    <row r="12388" spans="1:56" s="4" customFormat="1" x14ac:dyDescent="0.25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  <c r="Q12388"/>
      <c r="R12388"/>
      <c r="S12388"/>
      <c r="T12388"/>
      <c r="U12388"/>
      <c r="V12388"/>
      <c r="W12388"/>
      <c r="X12388"/>
      <c r="Y12388"/>
      <c r="Z12388"/>
      <c r="AA12388"/>
      <c r="AB12388"/>
      <c r="AC12388"/>
      <c r="AD12388"/>
      <c r="AE12388"/>
      <c r="AF12388"/>
      <c r="AG12388"/>
      <c r="AH12388"/>
      <c r="AI12388"/>
      <c r="AJ12388"/>
      <c r="AK12388"/>
      <c r="AL12388"/>
      <c r="AM12388"/>
      <c r="AN12388"/>
      <c r="AO12388"/>
      <c r="AP12388"/>
      <c r="AQ12388"/>
      <c r="AR12388"/>
      <c r="AS12388"/>
      <c r="AT12388"/>
      <c r="AU12388"/>
      <c r="AV12388"/>
      <c r="AW12388"/>
      <c r="AX12388"/>
      <c r="AY12388"/>
      <c r="AZ12388"/>
      <c r="BA12388"/>
      <c r="BB12388"/>
      <c r="BC12388"/>
      <c r="BD12388"/>
    </row>
    <row r="12389" spans="1:56" s="4" customFormat="1" x14ac:dyDescent="0.25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  <c r="Q12389"/>
      <c r="R12389"/>
      <c r="S12389"/>
      <c r="T12389"/>
      <c r="U12389"/>
      <c r="V12389"/>
      <c r="W12389"/>
      <c r="X12389"/>
      <c r="Y12389"/>
      <c r="Z12389"/>
      <c r="AA12389"/>
      <c r="AB12389"/>
      <c r="AC12389"/>
      <c r="AD12389"/>
      <c r="AE12389"/>
      <c r="AF12389"/>
      <c r="AG12389"/>
      <c r="AH12389"/>
      <c r="AI12389"/>
      <c r="AJ12389"/>
      <c r="AK12389"/>
      <c r="AL12389"/>
      <c r="AM12389"/>
      <c r="AN12389"/>
      <c r="AO12389"/>
      <c r="AP12389"/>
      <c r="AQ12389"/>
      <c r="AR12389"/>
      <c r="AS12389"/>
      <c r="AT12389"/>
      <c r="AU12389"/>
      <c r="AV12389"/>
      <c r="AW12389"/>
      <c r="AX12389"/>
      <c r="AY12389"/>
      <c r="AZ12389"/>
      <c r="BA12389"/>
      <c r="BB12389"/>
      <c r="BC12389"/>
      <c r="BD12389"/>
    </row>
    <row r="12390" spans="1:56" s="4" customFormat="1" x14ac:dyDescent="0.25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  <c r="Q12390"/>
      <c r="R12390"/>
      <c r="S12390"/>
      <c r="T12390"/>
      <c r="U12390"/>
      <c r="V12390"/>
      <c r="W12390"/>
      <c r="X12390"/>
      <c r="Y12390"/>
      <c r="Z12390"/>
      <c r="AA12390"/>
      <c r="AB12390"/>
      <c r="AC12390"/>
      <c r="AD12390"/>
      <c r="AE12390"/>
      <c r="AF12390"/>
      <c r="AG12390"/>
      <c r="AH12390"/>
      <c r="AI12390"/>
      <c r="AJ12390"/>
      <c r="AK12390"/>
      <c r="AL12390"/>
      <c r="AM12390"/>
      <c r="AN12390"/>
      <c r="AO12390"/>
      <c r="AP12390"/>
      <c r="AQ12390"/>
      <c r="AR12390"/>
      <c r="AS12390"/>
      <c r="AT12390"/>
      <c r="AU12390"/>
      <c r="AV12390"/>
      <c r="AW12390"/>
      <c r="AX12390"/>
      <c r="AY12390"/>
      <c r="AZ12390"/>
      <c r="BA12390"/>
      <c r="BB12390"/>
      <c r="BC12390"/>
      <c r="BD12390"/>
    </row>
    <row r="12391" spans="1:56" s="4" customFormat="1" x14ac:dyDescent="0.25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  <c r="Q12391"/>
      <c r="R12391"/>
      <c r="S12391"/>
      <c r="T12391"/>
      <c r="U12391"/>
      <c r="V12391"/>
      <c r="W12391"/>
      <c r="X12391"/>
      <c r="Y12391"/>
      <c r="Z12391"/>
      <c r="AA12391"/>
      <c r="AB12391"/>
      <c r="AC12391"/>
      <c r="AD12391"/>
      <c r="AE12391"/>
      <c r="AF12391"/>
      <c r="AG12391"/>
      <c r="AH12391"/>
      <c r="AI12391"/>
      <c r="AJ12391"/>
      <c r="AK12391"/>
      <c r="AL12391"/>
      <c r="AM12391"/>
      <c r="AN12391"/>
      <c r="AO12391"/>
      <c r="AP12391"/>
      <c r="AQ12391"/>
      <c r="AR12391"/>
      <c r="AS12391"/>
      <c r="AT12391"/>
      <c r="AU12391"/>
      <c r="AV12391"/>
      <c r="AW12391"/>
      <c r="AX12391"/>
      <c r="AY12391"/>
      <c r="AZ12391"/>
      <c r="BA12391"/>
      <c r="BB12391"/>
      <c r="BC12391"/>
      <c r="BD12391"/>
    </row>
    <row r="12392" spans="1:56" s="4" customFormat="1" x14ac:dyDescent="0.25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  <c r="Q12392"/>
      <c r="R12392"/>
      <c r="S12392"/>
      <c r="T12392"/>
      <c r="U12392"/>
      <c r="V12392"/>
      <c r="W12392"/>
      <c r="X12392"/>
      <c r="Y12392"/>
      <c r="Z12392"/>
      <c r="AA12392"/>
      <c r="AB12392"/>
      <c r="AC12392"/>
      <c r="AD12392"/>
      <c r="AE12392"/>
      <c r="AF12392"/>
      <c r="AG12392"/>
      <c r="AH12392"/>
      <c r="AI12392"/>
      <c r="AJ12392"/>
      <c r="AK12392"/>
      <c r="AL12392"/>
      <c r="AM12392"/>
      <c r="AN12392"/>
      <c r="AO12392"/>
      <c r="AP12392"/>
      <c r="AQ12392"/>
      <c r="AR12392"/>
      <c r="AS12392"/>
      <c r="AT12392"/>
      <c r="AU12392"/>
      <c r="AV12392"/>
      <c r="AW12392"/>
      <c r="AX12392"/>
      <c r="AY12392"/>
      <c r="AZ12392"/>
      <c r="BA12392"/>
      <c r="BB12392"/>
      <c r="BC12392"/>
      <c r="BD12392"/>
    </row>
    <row r="12393" spans="1:56" s="4" customFormat="1" x14ac:dyDescent="0.25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  <c r="Q12393"/>
      <c r="R12393"/>
      <c r="S12393"/>
      <c r="T12393"/>
      <c r="U12393"/>
      <c r="V12393"/>
      <c r="W12393"/>
      <c r="X12393"/>
      <c r="Y12393"/>
      <c r="Z12393"/>
      <c r="AA12393"/>
      <c r="AB12393"/>
      <c r="AC12393"/>
      <c r="AD12393"/>
      <c r="AE12393"/>
      <c r="AF12393"/>
      <c r="AG12393"/>
      <c r="AH12393"/>
      <c r="AI12393"/>
      <c r="AJ12393"/>
      <c r="AK12393"/>
      <c r="AL12393"/>
      <c r="AM12393"/>
      <c r="AN12393"/>
      <c r="AO12393"/>
      <c r="AP12393"/>
      <c r="AQ12393"/>
      <c r="AR12393"/>
      <c r="AS12393"/>
      <c r="AT12393"/>
      <c r="AU12393"/>
      <c r="AV12393"/>
      <c r="AW12393"/>
      <c r="AX12393"/>
      <c r="AY12393"/>
      <c r="AZ12393"/>
      <c r="BA12393"/>
      <c r="BB12393"/>
      <c r="BC12393"/>
      <c r="BD12393"/>
    </row>
    <row r="12394" spans="1:56" s="4" customFormat="1" x14ac:dyDescent="0.25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  <c r="Q12394"/>
      <c r="R12394"/>
      <c r="S12394"/>
      <c r="T12394"/>
      <c r="U12394"/>
      <c r="V12394"/>
      <c r="W12394"/>
      <c r="X12394"/>
      <c r="Y12394"/>
      <c r="Z12394"/>
      <c r="AA12394"/>
      <c r="AB12394"/>
      <c r="AC12394"/>
      <c r="AD12394"/>
      <c r="AE12394"/>
      <c r="AF12394"/>
      <c r="AG12394"/>
      <c r="AH12394"/>
      <c r="AI12394"/>
      <c r="AJ12394"/>
      <c r="AK12394"/>
      <c r="AL12394"/>
      <c r="AM12394"/>
      <c r="AN12394"/>
      <c r="AO12394"/>
      <c r="AP12394"/>
      <c r="AQ12394"/>
      <c r="AR12394"/>
      <c r="AS12394"/>
      <c r="AT12394"/>
      <c r="AU12394"/>
      <c r="AV12394"/>
      <c r="AW12394"/>
      <c r="AX12394"/>
      <c r="AY12394"/>
      <c r="AZ12394"/>
      <c r="BA12394"/>
      <c r="BB12394"/>
      <c r="BC12394"/>
      <c r="BD12394"/>
    </row>
    <row r="12395" spans="1:56" s="4" customFormat="1" x14ac:dyDescent="0.25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  <c r="Q12395"/>
      <c r="R12395"/>
      <c r="S12395"/>
      <c r="T12395"/>
      <c r="U12395"/>
      <c r="V12395"/>
      <c r="W12395"/>
      <c r="X12395"/>
      <c r="Y12395"/>
      <c r="Z12395"/>
      <c r="AA12395"/>
      <c r="AB12395"/>
      <c r="AC12395"/>
      <c r="AD12395"/>
      <c r="AE12395"/>
      <c r="AF12395"/>
      <c r="AG12395"/>
      <c r="AH12395"/>
      <c r="AI12395"/>
      <c r="AJ12395"/>
      <c r="AK12395"/>
      <c r="AL12395"/>
      <c r="AM12395"/>
      <c r="AN12395"/>
      <c r="AO12395"/>
      <c r="AP12395"/>
      <c r="AQ12395"/>
      <c r="AR12395"/>
      <c r="AS12395"/>
      <c r="AT12395"/>
      <c r="AU12395"/>
      <c r="AV12395"/>
      <c r="AW12395"/>
      <c r="AX12395"/>
      <c r="AY12395"/>
      <c r="AZ12395"/>
      <c r="BA12395"/>
      <c r="BB12395"/>
      <c r="BC12395"/>
      <c r="BD12395"/>
    </row>
    <row r="12396" spans="1:56" s="4" customFormat="1" x14ac:dyDescent="0.25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  <c r="Q12396"/>
      <c r="R12396"/>
      <c r="S12396"/>
      <c r="T12396"/>
      <c r="U12396"/>
      <c r="V12396"/>
      <c r="W12396"/>
      <c r="X12396"/>
      <c r="Y12396"/>
      <c r="Z12396"/>
      <c r="AA12396"/>
      <c r="AB12396"/>
      <c r="AC12396"/>
      <c r="AD12396"/>
      <c r="AE12396"/>
      <c r="AF12396"/>
      <c r="AG12396"/>
      <c r="AH12396"/>
      <c r="AI12396"/>
      <c r="AJ12396"/>
      <c r="AK12396"/>
      <c r="AL12396"/>
      <c r="AM12396"/>
      <c r="AN12396"/>
      <c r="AO12396"/>
      <c r="AP12396"/>
      <c r="AQ12396"/>
      <c r="AR12396"/>
      <c r="AS12396"/>
      <c r="AT12396"/>
      <c r="AU12396"/>
      <c r="AV12396"/>
      <c r="AW12396"/>
      <c r="AX12396"/>
      <c r="AY12396"/>
      <c r="AZ12396"/>
      <c r="BA12396"/>
      <c r="BB12396"/>
      <c r="BC12396"/>
      <c r="BD12396"/>
    </row>
    <row r="12397" spans="1:56" s="4" customFormat="1" x14ac:dyDescent="0.25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  <c r="Q12397"/>
      <c r="R12397"/>
      <c r="S12397"/>
      <c r="T12397"/>
      <c r="U12397"/>
      <c r="V12397"/>
      <c r="W12397"/>
      <c r="X12397"/>
      <c r="Y12397"/>
      <c r="Z12397"/>
      <c r="AA12397"/>
      <c r="AB12397"/>
      <c r="AC12397"/>
      <c r="AD12397"/>
      <c r="AE12397"/>
      <c r="AF12397"/>
      <c r="AG12397"/>
      <c r="AH12397"/>
      <c r="AI12397"/>
      <c r="AJ12397"/>
      <c r="AK12397"/>
      <c r="AL12397"/>
      <c r="AM12397"/>
      <c r="AN12397"/>
      <c r="AO12397"/>
      <c r="AP12397"/>
      <c r="AQ12397"/>
      <c r="AR12397"/>
      <c r="AS12397"/>
      <c r="AT12397"/>
      <c r="AU12397"/>
      <c r="AV12397"/>
      <c r="AW12397"/>
      <c r="AX12397"/>
      <c r="AY12397"/>
      <c r="AZ12397"/>
      <c r="BA12397"/>
      <c r="BB12397"/>
      <c r="BC12397"/>
      <c r="BD12397"/>
    </row>
    <row r="12398" spans="1:56" s="4" customFormat="1" x14ac:dyDescent="0.25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  <c r="Q12398"/>
      <c r="R12398"/>
      <c r="S12398"/>
      <c r="T12398"/>
      <c r="U12398"/>
      <c r="V12398"/>
      <c r="W12398"/>
      <c r="X12398"/>
      <c r="Y12398"/>
      <c r="Z12398"/>
      <c r="AA12398"/>
      <c r="AB12398"/>
      <c r="AC12398"/>
      <c r="AD12398"/>
      <c r="AE12398"/>
      <c r="AF12398"/>
      <c r="AG12398"/>
      <c r="AH12398"/>
      <c r="AI12398"/>
      <c r="AJ12398"/>
      <c r="AK12398"/>
      <c r="AL12398"/>
      <c r="AM12398"/>
      <c r="AN12398"/>
      <c r="AO12398"/>
      <c r="AP12398"/>
      <c r="AQ12398"/>
      <c r="AR12398"/>
      <c r="AS12398"/>
      <c r="AT12398"/>
      <c r="AU12398"/>
      <c r="AV12398"/>
      <c r="AW12398"/>
      <c r="AX12398"/>
      <c r="AY12398"/>
      <c r="AZ12398"/>
      <c r="BA12398"/>
      <c r="BB12398"/>
      <c r="BC12398"/>
      <c r="BD12398"/>
    </row>
    <row r="12399" spans="1:56" s="4" customFormat="1" x14ac:dyDescent="0.25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  <c r="Q12399"/>
      <c r="R12399"/>
      <c r="S12399"/>
      <c r="T12399"/>
      <c r="U12399"/>
      <c r="V12399"/>
      <c r="W12399"/>
      <c r="X12399"/>
      <c r="Y12399"/>
      <c r="Z12399"/>
      <c r="AA12399"/>
      <c r="AB12399"/>
      <c r="AC12399"/>
      <c r="AD12399"/>
      <c r="AE12399"/>
      <c r="AF12399"/>
      <c r="AG12399"/>
      <c r="AH12399"/>
      <c r="AI12399"/>
      <c r="AJ12399"/>
      <c r="AK12399"/>
      <c r="AL12399"/>
      <c r="AM12399"/>
      <c r="AN12399"/>
      <c r="AO12399"/>
      <c r="AP12399"/>
      <c r="AQ12399"/>
      <c r="AR12399"/>
      <c r="AS12399"/>
      <c r="AT12399"/>
      <c r="AU12399"/>
      <c r="AV12399"/>
      <c r="AW12399"/>
      <c r="AX12399"/>
      <c r="AY12399"/>
      <c r="AZ12399"/>
      <c r="BA12399"/>
      <c r="BB12399"/>
      <c r="BC12399"/>
      <c r="BD12399"/>
    </row>
    <row r="12400" spans="1:56" s="4" customFormat="1" x14ac:dyDescent="0.25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  <c r="Q12400"/>
      <c r="R12400"/>
      <c r="S12400"/>
      <c r="T12400"/>
      <c r="U12400"/>
      <c r="V12400"/>
      <c r="W12400"/>
      <c r="X12400"/>
      <c r="Y12400"/>
      <c r="Z12400"/>
      <c r="AA12400"/>
      <c r="AB12400"/>
      <c r="AC12400"/>
      <c r="AD12400"/>
      <c r="AE12400"/>
      <c r="AF12400"/>
      <c r="AG12400"/>
      <c r="AH12400"/>
      <c r="AI12400"/>
      <c r="AJ12400"/>
      <c r="AK12400"/>
      <c r="AL12400"/>
      <c r="AM12400"/>
      <c r="AN12400"/>
      <c r="AO12400"/>
      <c r="AP12400"/>
      <c r="AQ12400"/>
      <c r="AR12400"/>
      <c r="AS12400"/>
      <c r="AT12400"/>
      <c r="AU12400"/>
      <c r="AV12400"/>
      <c r="AW12400"/>
      <c r="AX12400"/>
      <c r="AY12400"/>
      <c r="AZ12400"/>
      <c r="BA12400"/>
      <c r="BB12400"/>
      <c r="BC12400"/>
      <c r="BD12400"/>
    </row>
    <row r="12401" spans="1:56" s="4" customFormat="1" x14ac:dyDescent="0.25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  <c r="Q12401"/>
      <c r="R12401"/>
      <c r="S12401"/>
      <c r="T12401"/>
      <c r="U12401"/>
      <c r="V12401"/>
      <c r="W12401"/>
      <c r="X12401"/>
      <c r="Y12401"/>
      <c r="Z12401"/>
      <c r="AA12401"/>
      <c r="AB12401"/>
      <c r="AC12401"/>
      <c r="AD12401"/>
      <c r="AE12401"/>
      <c r="AF12401"/>
      <c r="AG12401"/>
      <c r="AH12401"/>
      <c r="AI12401"/>
      <c r="AJ12401"/>
      <c r="AK12401"/>
      <c r="AL12401"/>
      <c r="AM12401"/>
      <c r="AN12401"/>
      <c r="AO12401"/>
      <c r="AP12401"/>
      <c r="AQ12401"/>
      <c r="AR12401"/>
      <c r="AS12401"/>
      <c r="AT12401"/>
      <c r="AU12401"/>
      <c r="AV12401"/>
      <c r="AW12401"/>
      <c r="AX12401"/>
      <c r="AY12401"/>
      <c r="AZ12401"/>
      <c r="BA12401"/>
      <c r="BB12401"/>
      <c r="BC12401"/>
      <c r="BD12401"/>
    </row>
    <row r="12402" spans="1:56" s="4" customFormat="1" x14ac:dyDescent="0.25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  <c r="Q12402"/>
      <c r="R12402"/>
      <c r="S12402"/>
      <c r="T12402"/>
      <c r="U12402"/>
      <c r="V12402"/>
      <c r="W12402"/>
      <c r="X12402"/>
      <c r="Y12402"/>
      <c r="Z12402"/>
      <c r="AA12402"/>
      <c r="AB12402"/>
      <c r="AC12402"/>
      <c r="AD12402"/>
      <c r="AE12402"/>
      <c r="AF12402"/>
      <c r="AG12402"/>
      <c r="AH12402"/>
      <c r="AI12402"/>
      <c r="AJ12402"/>
      <c r="AK12402"/>
      <c r="AL12402"/>
      <c r="AM12402"/>
      <c r="AN12402"/>
      <c r="AO12402"/>
      <c r="AP12402"/>
      <c r="AQ12402"/>
      <c r="AR12402"/>
      <c r="AS12402"/>
      <c r="AT12402"/>
      <c r="AU12402"/>
      <c r="AV12402"/>
      <c r="AW12402"/>
      <c r="AX12402"/>
      <c r="AY12402"/>
      <c r="AZ12402"/>
      <c r="BA12402"/>
      <c r="BB12402"/>
      <c r="BC12402"/>
      <c r="BD12402"/>
    </row>
    <row r="12403" spans="1:56" s="4" customFormat="1" x14ac:dyDescent="0.25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  <c r="Q12403"/>
      <c r="R12403"/>
      <c r="S12403"/>
      <c r="T12403"/>
      <c r="U12403"/>
      <c r="V12403"/>
      <c r="W12403"/>
      <c r="X12403"/>
      <c r="Y12403"/>
      <c r="Z12403"/>
      <c r="AA12403"/>
      <c r="AB12403"/>
      <c r="AC12403"/>
      <c r="AD12403"/>
      <c r="AE12403"/>
      <c r="AF12403"/>
      <c r="AG12403"/>
      <c r="AH12403"/>
      <c r="AI12403"/>
      <c r="AJ12403"/>
      <c r="AK12403"/>
      <c r="AL12403"/>
      <c r="AM12403"/>
      <c r="AN12403"/>
      <c r="AO12403"/>
      <c r="AP12403"/>
      <c r="AQ12403"/>
      <c r="AR12403"/>
      <c r="AS12403"/>
      <c r="AT12403"/>
      <c r="AU12403"/>
      <c r="AV12403"/>
      <c r="AW12403"/>
      <c r="AX12403"/>
      <c r="AY12403"/>
      <c r="AZ12403"/>
      <c r="BA12403"/>
      <c r="BB12403"/>
      <c r="BC12403"/>
      <c r="BD12403"/>
    </row>
    <row r="12404" spans="1:56" s="4" customFormat="1" x14ac:dyDescent="0.25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  <c r="Q12404"/>
      <c r="R12404"/>
      <c r="S12404"/>
      <c r="T12404"/>
      <c r="U12404"/>
      <c r="V12404"/>
      <c r="W12404"/>
      <c r="X12404"/>
      <c r="Y12404"/>
      <c r="Z12404"/>
      <c r="AA12404"/>
      <c r="AB12404"/>
      <c r="AC12404"/>
      <c r="AD12404"/>
      <c r="AE12404"/>
      <c r="AF12404"/>
      <c r="AG12404"/>
      <c r="AH12404"/>
      <c r="AI12404"/>
      <c r="AJ12404"/>
      <c r="AK12404"/>
      <c r="AL12404"/>
      <c r="AM12404"/>
      <c r="AN12404"/>
      <c r="AO12404"/>
      <c r="AP12404"/>
      <c r="AQ12404"/>
      <c r="AR12404"/>
      <c r="AS12404"/>
      <c r="AT12404"/>
      <c r="AU12404"/>
      <c r="AV12404"/>
      <c r="AW12404"/>
      <c r="AX12404"/>
      <c r="AY12404"/>
      <c r="AZ12404"/>
      <c r="BA12404"/>
      <c r="BB12404"/>
      <c r="BC12404"/>
      <c r="BD12404"/>
    </row>
    <row r="12405" spans="1:56" s="4" customFormat="1" x14ac:dyDescent="0.25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  <c r="Q12405"/>
      <c r="R12405"/>
      <c r="S12405"/>
      <c r="T12405"/>
      <c r="U12405"/>
      <c r="V12405"/>
      <c r="W12405"/>
      <c r="X12405"/>
      <c r="Y12405"/>
      <c r="Z12405"/>
      <c r="AA12405"/>
      <c r="AB12405"/>
      <c r="AC12405"/>
      <c r="AD12405"/>
      <c r="AE12405"/>
      <c r="AF12405"/>
      <c r="AG12405"/>
      <c r="AH12405"/>
      <c r="AI12405"/>
      <c r="AJ12405"/>
      <c r="AK12405"/>
      <c r="AL12405"/>
      <c r="AM12405"/>
      <c r="AN12405"/>
      <c r="AO12405"/>
      <c r="AP12405"/>
      <c r="AQ12405"/>
      <c r="AR12405"/>
      <c r="AS12405"/>
      <c r="AT12405"/>
      <c r="AU12405"/>
      <c r="AV12405"/>
      <c r="AW12405"/>
      <c r="AX12405"/>
      <c r="AY12405"/>
      <c r="AZ12405"/>
      <c r="BA12405"/>
      <c r="BB12405"/>
      <c r="BC12405"/>
      <c r="BD12405"/>
    </row>
    <row r="12406" spans="1:56" s="4" customFormat="1" x14ac:dyDescent="0.25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  <c r="Q12406"/>
      <c r="R12406"/>
      <c r="S12406"/>
      <c r="T12406"/>
      <c r="U12406"/>
      <c r="V12406"/>
      <c r="W12406"/>
      <c r="X12406"/>
      <c r="Y12406"/>
      <c r="Z12406"/>
      <c r="AA12406"/>
      <c r="AB12406"/>
      <c r="AC12406"/>
      <c r="AD12406"/>
      <c r="AE12406"/>
      <c r="AF12406"/>
      <c r="AG12406"/>
      <c r="AH12406"/>
      <c r="AI12406"/>
      <c r="AJ12406"/>
      <c r="AK12406"/>
      <c r="AL12406"/>
      <c r="AM12406"/>
      <c r="AN12406"/>
      <c r="AO12406"/>
      <c r="AP12406"/>
      <c r="AQ12406"/>
      <c r="AR12406"/>
      <c r="AS12406"/>
      <c r="AT12406"/>
      <c r="AU12406"/>
      <c r="AV12406"/>
      <c r="AW12406"/>
      <c r="AX12406"/>
      <c r="AY12406"/>
      <c r="AZ12406"/>
      <c r="BA12406"/>
      <c r="BB12406"/>
      <c r="BC12406"/>
      <c r="BD12406"/>
    </row>
    <row r="12407" spans="1:56" s="4" customFormat="1" x14ac:dyDescent="0.25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  <c r="Q12407"/>
      <c r="R12407"/>
      <c r="S12407"/>
      <c r="T12407"/>
      <c r="U12407"/>
      <c r="V12407"/>
      <c r="W12407"/>
      <c r="X12407"/>
      <c r="Y12407"/>
      <c r="Z12407"/>
      <c r="AA12407"/>
      <c r="AB12407"/>
      <c r="AC12407"/>
      <c r="AD12407"/>
      <c r="AE12407"/>
      <c r="AF12407"/>
      <c r="AG12407"/>
      <c r="AH12407"/>
      <c r="AI12407"/>
      <c r="AJ12407"/>
      <c r="AK12407"/>
      <c r="AL12407"/>
      <c r="AM12407"/>
      <c r="AN12407"/>
      <c r="AO12407"/>
      <c r="AP12407"/>
      <c r="AQ12407"/>
      <c r="AR12407"/>
      <c r="AS12407"/>
      <c r="AT12407"/>
      <c r="AU12407"/>
      <c r="AV12407"/>
      <c r="AW12407"/>
      <c r="AX12407"/>
      <c r="AY12407"/>
      <c r="AZ12407"/>
      <c r="BA12407"/>
      <c r="BB12407"/>
      <c r="BC12407"/>
      <c r="BD12407"/>
    </row>
    <row r="12408" spans="1:56" s="4" customFormat="1" x14ac:dyDescent="0.25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  <c r="Q12408"/>
      <c r="R12408"/>
      <c r="S12408"/>
      <c r="T12408"/>
      <c r="U12408"/>
      <c r="V12408"/>
      <c r="W12408"/>
      <c r="X12408"/>
      <c r="Y12408"/>
      <c r="Z12408"/>
      <c r="AA12408"/>
      <c r="AB12408"/>
      <c r="AC12408"/>
      <c r="AD12408"/>
      <c r="AE12408"/>
      <c r="AF12408"/>
      <c r="AG12408"/>
      <c r="AH12408"/>
      <c r="AI12408"/>
      <c r="AJ12408"/>
      <c r="AK12408"/>
      <c r="AL12408"/>
      <c r="AM12408"/>
      <c r="AN12408"/>
      <c r="AO12408"/>
      <c r="AP12408"/>
      <c r="AQ12408"/>
      <c r="AR12408"/>
      <c r="AS12408"/>
      <c r="AT12408"/>
      <c r="AU12408"/>
      <c r="AV12408"/>
      <c r="AW12408"/>
      <c r="AX12408"/>
      <c r="AY12408"/>
      <c r="AZ12408"/>
      <c r="BA12408"/>
      <c r="BB12408"/>
      <c r="BC12408"/>
      <c r="BD12408"/>
    </row>
    <row r="12409" spans="1:56" s="4" customFormat="1" x14ac:dyDescent="0.25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  <c r="Q12409"/>
      <c r="R12409"/>
      <c r="S12409"/>
      <c r="T12409"/>
      <c r="U12409"/>
      <c r="V12409"/>
      <c r="W12409"/>
      <c r="X12409"/>
      <c r="Y12409"/>
      <c r="Z12409"/>
      <c r="AA12409"/>
      <c r="AB12409"/>
      <c r="AC12409"/>
      <c r="AD12409"/>
      <c r="AE12409"/>
      <c r="AF12409"/>
      <c r="AG12409"/>
      <c r="AH12409"/>
      <c r="AI12409"/>
      <c r="AJ12409"/>
      <c r="AK12409"/>
      <c r="AL12409"/>
      <c r="AM12409"/>
      <c r="AN12409"/>
      <c r="AO12409"/>
      <c r="AP12409"/>
      <c r="AQ12409"/>
      <c r="AR12409"/>
      <c r="AS12409"/>
      <c r="AT12409"/>
      <c r="AU12409"/>
      <c r="AV12409"/>
      <c r="AW12409"/>
      <c r="AX12409"/>
      <c r="AY12409"/>
      <c r="AZ12409"/>
      <c r="BA12409"/>
      <c r="BB12409"/>
      <c r="BC12409"/>
      <c r="BD12409"/>
    </row>
    <row r="12410" spans="1:56" s="4" customFormat="1" x14ac:dyDescent="0.25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  <c r="Q12410"/>
      <c r="R12410"/>
      <c r="S12410"/>
      <c r="T12410"/>
      <c r="U12410"/>
      <c r="V12410"/>
      <c r="W12410"/>
      <c r="X12410"/>
      <c r="Y12410"/>
      <c r="Z12410"/>
      <c r="AA12410"/>
      <c r="AB12410"/>
      <c r="AC12410"/>
      <c r="AD12410"/>
      <c r="AE12410"/>
      <c r="AF12410"/>
      <c r="AG12410"/>
      <c r="AH12410"/>
      <c r="AI12410"/>
      <c r="AJ12410"/>
      <c r="AK12410"/>
      <c r="AL12410"/>
      <c r="AM12410"/>
      <c r="AN12410"/>
      <c r="AO12410"/>
      <c r="AP12410"/>
      <c r="AQ12410"/>
      <c r="AR12410"/>
      <c r="AS12410"/>
      <c r="AT12410"/>
      <c r="AU12410"/>
      <c r="AV12410"/>
      <c r="AW12410"/>
      <c r="AX12410"/>
      <c r="AY12410"/>
      <c r="AZ12410"/>
      <c r="BA12410"/>
      <c r="BB12410"/>
      <c r="BC12410"/>
      <c r="BD12410"/>
    </row>
    <row r="12411" spans="1:56" s="4" customFormat="1" x14ac:dyDescent="0.25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  <c r="Q12411"/>
      <c r="R12411"/>
      <c r="S12411"/>
      <c r="T12411"/>
      <c r="U12411"/>
      <c r="V12411"/>
      <c r="W12411"/>
      <c r="X12411"/>
      <c r="Y12411"/>
      <c r="Z12411"/>
      <c r="AA12411"/>
      <c r="AB12411"/>
      <c r="AC12411"/>
      <c r="AD12411"/>
      <c r="AE12411"/>
      <c r="AF12411"/>
      <c r="AG12411"/>
      <c r="AH12411"/>
      <c r="AI12411"/>
      <c r="AJ12411"/>
      <c r="AK12411"/>
      <c r="AL12411"/>
      <c r="AM12411"/>
      <c r="AN12411"/>
      <c r="AO12411"/>
      <c r="AP12411"/>
      <c r="AQ12411"/>
      <c r="AR12411"/>
      <c r="AS12411"/>
      <c r="AT12411"/>
      <c r="AU12411"/>
      <c r="AV12411"/>
      <c r="AW12411"/>
      <c r="AX12411"/>
      <c r="AY12411"/>
      <c r="AZ12411"/>
      <c r="BA12411"/>
      <c r="BB12411"/>
      <c r="BC12411"/>
      <c r="BD12411"/>
    </row>
    <row r="12412" spans="1:56" s="4" customFormat="1" x14ac:dyDescent="0.25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  <c r="Q12412"/>
      <c r="R12412"/>
      <c r="S12412"/>
      <c r="T12412"/>
      <c r="U12412"/>
      <c r="V12412"/>
      <c r="W12412"/>
      <c r="X12412"/>
      <c r="Y12412"/>
      <c r="Z12412"/>
      <c r="AA12412"/>
      <c r="AB12412"/>
      <c r="AC12412"/>
      <c r="AD12412"/>
      <c r="AE12412"/>
      <c r="AF12412"/>
      <c r="AG12412"/>
      <c r="AH12412"/>
      <c r="AI12412"/>
      <c r="AJ12412"/>
      <c r="AK12412"/>
      <c r="AL12412"/>
      <c r="AM12412"/>
      <c r="AN12412"/>
      <c r="AO12412"/>
      <c r="AP12412"/>
      <c r="AQ12412"/>
      <c r="AR12412"/>
      <c r="AS12412"/>
      <c r="AT12412"/>
      <c r="AU12412"/>
      <c r="AV12412"/>
      <c r="AW12412"/>
      <c r="AX12412"/>
      <c r="AY12412"/>
      <c r="AZ12412"/>
      <c r="BA12412"/>
      <c r="BB12412"/>
      <c r="BC12412"/>
      <c r="BD12412"/>
    </row>
    <row r="12413" spans="1:56" s="4" customFormat="1" x14ac:dyDescent="0.25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  <c r="Q12413"/>
      <c r="R12413"/>
      <c r="S12413"/>
      <c r="T12413"/>
      <c r="U12413"/>
      <c r="V12413"/>
      <c r="W12413"/>
      <c r="X12413"/>
      <c r="Y12413"/>
      <c r="Z12413"/>
      <c r="AA12413"/>
      <c r="AB12413"/>
      <c r="AC12413"/>
      <c r="AD12413"/>
      <c r="AE12413"/>
      <c r="AF12413"/>
      <c r="AG12413"/>
      <c r="AH12413"/>
      <c r="AI12413"/>
      <c r="AJ12413"/>
      <c r="AK12413"/>
      <c r="AL12413"/>
      <c r="AM12413"/>
      <c r="AN12413"/>
      <c r="AO12413"/>
      <c r="AP12413"/>
      <c r="AQ12413"/>
      <c r="AR12413"/>
      <c r="AS12413"/>
      <c r="AT12413"/>
      <c r="AU12413"/>
      <c r="AV12413"/>
      <c r="AW12413"/>
      <c r="AX12413"/>
      <c r="AY12413"/>
      <c r="AZ12413"/>
      <c r="BA12413"/>
      <c r="BB12413"/>
      <c r="BC12413"/>
      <c r="BD12413"/>
    </row>
    <row r="12414" spans="1:56" s="4" customFormat="1" x14ac:dyDescent="0.25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  <c r="Q12414"/>
      <c r="R12414"/>
      <c r="S12414"/>
      <c r="T12414"/>
      <c r="U12414"/>
      <c r="V12414"/>
      <c r="W12414"/>
      <c r="X12414"/>
      <c r="Y12414"/>
      <c r="Z12414"/>
      <c r="AA12414"/>
      <c r="AB12414"/>
      <c r="AC12414"/>
      <c r="AD12414"/>
      <c r="AE12414"/>
      <c r="AF12414"/>
      <c r="AG12414"/>
      <c r="AH12414"/>
      <c r="AI12414"/>
      <c r="AJ12414"/>
      <c r="AK12414"/>
      <c r="AL12414"/>
      <c r="AM12414"/>
      <c r="AN12414"/>
      <c r="AO12414"/>
      <c r="AP12414"/>
      <c r="AQ12414"/>
      <c r="AR12414"/>
      <c r="AS12414"/>
      <c r="AT12414"/>
      <c r="AU12414"/>
      <c r="AV12414"/>
      <c r="AW12414"/>
      <c r="AX12414"/>
      <c r="AY12414"/>
      <c r="AZ12414"/>
      <c r="BA12414"/>
      <c r="BB12414"/>
      <c r="BC12414"/>
      <c r="BD12414"/>
    </row>
    <row r="12415" spans="1:56" s="4" customFormat="1" x14ac:dyDescent="0.25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  <c r="Q12415"/>
      <c r="R12415"/>
      <c r="S12415"/>
      <c r="T12415"/>
      <c r="U12415"/>
      <c r="V12415"/>
      <c r="W12415"/>
      <c r="X12415"/>
      <c r="Y12415"/>
      <c r="Z12415"/>
      <c r="AA12415"/>
      <c r="AB12415"/>
      <c r="AC12415"/>
      <c r="AD12415"/>
      <c r="AE12415"/>
      <c r="AF12415"/>
      <c r="AG12415"/>
      <c r="AH12415"/>
      <c r="AI12415"/>
      <c r="AJ12415"/>
      <c r="AK12415"/>
      <c r="AL12415"/>
      <c r="AM12415"/>
      <c r="AN12415"/>
      <c r="AO12415"/>
      <c r="AP12415"/>
      <c r="AQ12415"/>
      <c r="AR12415"/>
      <c r="AS12415"/>
      <c r="AT12415"/>
      <c r="AU12415"/>
      <c r="AV12415"/>
      <c r="AW12415"/>
      <c r="AX12415"/>
      <c r="AY12415"/>
      <c r="AZ12415"/>
      <c r="BA12415"/>
      <c r="BB12415"/>
      <c r="BC12415"/>
      <c r="BD12415"/>
    </row>
    <row r="12416" spans="1:56" s="4" customFormat="1" x14ac:dyDescent="0.25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  <c r="Q12416"/>
      <c r="R12416"/>
      <c r="S12416"/>
      <c r="T12416"/>
      <c r="U12416"/>
      <c r="V12416"/>
      <c r="W12416"/>
      <c r="X12416"/>
      <c r="Y12416"/>
      <c r="Z12416"/>
      <c r="AA12416"/>
      <c r="AB12416"/>
      <c r="AC12416"/>
      <c r="AD12416"/>
      <c r="AE12416"/>
      <c r="AF12416"/>
      <c r="AG12416"/>
      <c r="AH12416"/>
      <c r="AI12416"/>
      <c r="AJ12416"/>
      <c r="AK12416"/>
      <c r="AL12416"/>
      <c r="AM12416"/>
      <c r="AN12416"/>
      <c r="AO12416"/>
      <c r="AP12416"/>
      <c r="AQ12416"/>
      <c r="AR12416"/>
      <c r="AS12416"/>
      <c r="AT12416"/>
      <c r="AU12416"/>
      <c r="AV12416"/>
      <c r="AW12416"/>
      <c r="AX12416"/>
      <c r="AY12416"/>
      <c r="AZ12416"/>
      <c r="BA12416"/>
      <c r="BB12416"/>
      <c r="BC12416"/>
      <c r="BD12416"/>
    </row>
    <row r="12417" spans="1:56" s="4" customFormat="1" x14ac:dyDescent="0.25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  <c r="Q12417"/>
      <c r="R12417"/>
      <c r="S12417"/>
      <c r="T12417"/>
      <c r="U12417"/>
      <c r="V12417"/>
      <c r="W12417"/>
      <c r="X12417"/>
      <c r="Y12417"/>
      <c r="Z12417"/>
      <c r="AA12417"/>
      <c r="AB12417"/>
      <c r="AC12417"/>
      <c r="AD12417"/>
      <c r="AE12417"/>
      <c r="AF12417"/>
      <c r="AG12417"/>
      <c r="AH12417"/>
      <c r="AI12417"/>
      <c r="AJ12417"/>
      <c r="AK12417"/>
      <c r="AL12417"/>
      <c r="AM12417"/>
      <c r="AN12417"/>
      <c r="AO12417"/>
      <c r="AP12417"/>
      <c r="AQ12417"/>
      <c r="AR12417"/>
      <c r="AS12417"/>
      <c r="AT12417"/>
      <c r="AU12417"/>
      <c r="AV12417"/>
      <c r="AW12417"/>
      <c r="AX12417"/>
      <c r="AY12417"/>
      <c r="AZ12417"/>
      <c r="BA12417"/>
      <c r="BB12417"/>
      <c r="BC12417"/>
      <c r="BD12417"/>
    </row>
    <row r="12418" spans="1:56" s="4" customFormat="1" x14ac:dyDescent="0.25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  <c r="Q12418"/>
      <c r="R12418"/>
      <c r="S12418"/>
      <c r="T12418"/>
      <c r="U12418"/>
      <c r="V12418"/>
      <c r="W12418"/>
      <c r="X12418"/>
      <c r="Y12418"/>
      <c r="Z12418"/>
      <c r="AA12418"/>
      <c r="AB12418"/>
      <c r="AC12418"/>
      <c r="AD12418"/>
      <c r="AE12418"/>
      <c r="AF12418"/>
      <c r="AG12418"/>
      <c r="AH12418"/>
      <c r="AI12418"/>
      <c r="AJ12418"/>
      <c r="AK12418"/>
      <c r="AL12418"/>
      <c r="AM12418"/>
      <c r="AN12418"/>
      <c r="AO12418"/>
      <c r="AP12418"/>
      <c r="AQ12418"/>
      <c r="AR12418"/>
      <c r="AS12418"/>
      <c r="AT12418"/>
      <c r="AU12418"/>
      <c r="AV12418"/>
      <c r="AW12418"/>
      <c r="AX12418"/>
      <c r="AY12418"/>
      <c r="AZ12418"/>
      <c r="BA12418"/>
      <c r="BB12418"/>
      <c r="BC12418"/>
      <c r="BD12418"/>
    </row>
    <row r="12419" spans="1:56" s="4" customFormat="1" x14ac:dyDescent="0.25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  <c r="Q12419"/>
      <c r="R12419"/>
      <c r="S12419"/>
      <c r="T12419"/>
      <c r="U12419"/>
      <c r="V12419"/>
      <c r="W12419"/>
      <c r="X12419"/>
      <c r="Y12419"/>
      <c r="Z12419"/>
      <c r="AA12419"/>
      <c r="AB12419"/>
      <c r="AC12419"/>
      <c r="AD12419"/>
      <c r="AE12419"/>
      <c r="AF12419"/>
      <c r="AG12419"/>
      <c r="AH12419"/>
      <c r="AI12419"/>
      <c r="AJ12419"/>
      <c r="AK12419"/>
      <c r="AL12419"/>
      <c r="AM12419"/>
      <c r="AN12419"/>
      <c r="AO12419"/>
      <c r="AP12419"/>
      <c r="AQ12419"/>
      <c r="AR12419"/>
      <c r="AS12419"/>
      <c r="AT12419"/>
      <c r="AU12419"/>
      <c r="AV12419"/>
      <c r="AW12419"/>
      <c r="AX12419"/>
      <c r="AY12419"/>
      <c r="AZ12419"/>
      <c r="BA12419"/>
      <c r="BB12419"/>
      <c r="BC12419"/>
      <c r="BD12419"/>
    </row>
    <row r="12420" spans="1:56" s="4" customFormat="1" x14ac:dyDescent="0.25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  <c r="Q12420"/>
      <c r="R12420"/>
      <c r="S12420"/>
      <c r="T12420"/>
      <c r="U12420"/>
      <c r="V12420"/>
      <c r="W12420"/>
      <c r="X12420"/>
      <c r="Y12420"/>
      <c r="Z12420"/>
      <c r="AA12420"/>
      <c r="AB12420"/>
      <c r="AC12420"/>
      <c r="AD12420"/>
      <c r="AE12420"/>
      <c r="AF12420"/>
      <c r="AG12420"/>
      <c r="AH12420"/>
      <c r="AI12420"/>
      <c r="AJ12420"/>
      <c r="AK12420"/>
      <c r="AL12420"/>
      <c r="AM12420"/>
      <c r="AN12420"/>
      <c r="AO12420"/>
      <c r="AP12420"/>
      <c r="AQ12420"/>
      <c r="AR12420"/>
      <c r="AS12420"/>
      <c r="AT12420"/>
      <c r="AU12420"/>
      <c r="AV12420"/>
      <c r="AW12420"/>
      <c r="AX12420"/>
      <c r="AY12420"/>
      <c r="AZ12420"/>
      <c r="BA12420"/>
      <c r="BB12420"/>
      <c r="BC12420"/>
      <c r="BD12420"/>
    </row>
    <row r="12421" spans="1:56" s="4" customFormat="1" x14ac:dyDescent="0.25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  <c r="Q12421"/>
      <c r="R12421"/>
      <c r="S12421"/>
      <c r="T12421"/>
      <c r="U12421"/>
      <c r="V12421"/>
      <c r="W12421"/>
      <c r="X12421"/>
      <c r="Y12421"/>
      <c r="Z12421"/>
      <c r="AA12421"/>
      <c r="AB12421"/>
      <c r="AC12421"/>
      <c r="AD12421"/>
      <c r="AE12421"/>
      <c r="AF12421"/>
      <c r="AG12421"/>
      <c r="AH12421"/>
      <c r="AI12421"/>
      <c r="AJ12421"/>
      <c r="AK12421"/>
      <c r="AL12421"/>
      <c r="AM12421"/>
      <c r="AN12421"/>
      <c r="AO12421"/>
      <c r="AP12421"/>
      <c r="AQ12421"/>
      <c r="AR12421"/>
      <c r="AS12421"/>
      <c r="AT12421"/>
      <c r="AU12421"/>
      <c r="AV12421"/>
      <c r="AW12421"/>
      <c r="AX12421"/>
      <c r="AY12421"/>
      <c r="AZ12421"/>
      <c r="BA12421"/>
      <c r="BB12421"/>
      <c r="BC12421"/>
      <c r="BD12421"/>
    </row>
    <row r="12422" spans="1:56" s="4" customFormat="1" x14ac:dyDescent="0.25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  <c r="Q12422"/>
      <c r="R12422"/>
      <c r="S12422"/>
      <c r="T12422"/>
      <c r="U12422"/>
      <c r="V12422"/>
      <c r="W12422"/>
      <c r="X12422"/>
      <c r="Y12422"/>
      <c r="Z12422"/>
      <c r="AA12422"/>
      <c r="AB12422"/>
      <c r="AC12422"/>
      <c r="AD12422"/>
      <c r="AE12422"/>
      <c r="AF12422"/>
      <c r="AG12422"/>
      <c r="AH12422"/>
      <c r="AI12422"/>
      <c r="AJ12422"/>
      <c r="AK12422"/>
      <c r="AL12422"/>
      <c r="AM12422"/>
      <c r="AN12422"/>
      <c r="AO12422"/>
      <c r="AP12422"/>
      <c r="AQ12422"/>
      <c r="AR12422"/>
      <c r="AS12422"/>
      <c r="AT12422"/>
      <c r="AU12422"/>
      <c r="AV12422"/>
      <c r="AW12422"/>
      <c r="AX12422"/>
      <c r="AY12422"/>
      <c r="AZ12422"/>
      <c r="BA12422"/>
      <c r="BB12422"/>
      <c r="BC12422"/>
      <c r="BD12422"/>
    </row>
    <row r="12423" spans="1:56" s="4" customFormat="1" x14ac:dyDescent="0.25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  <c r="Q12423"/>
      <c r="R12423"/>
      <c r="S12423"/>
      <c r="T12423"/>
      <c r="U12423"/>
      <c r="V12423"/>
      <c r="W12423"/>
      <c r="X12423"/>
      <c r="Y12423"/>
      <c r="Z12423"/>
      <c r="AA12423"/>
      <c r="AB12423"/>
      <c r="AC12423"/>
      <c r="AD12423"/>
      <c r="AE12423"/>
      <c r="AF12423"/>
      <c r="AG12423"/>
      <c r="AH12423"/>
      <c r="AI12423"/>
      <c r="AJ12423"/>
      <c r="AK12423"/>
      <c r="AL12423"/>
      <c r="AM12423"/>
      <c r="AN12423"/>
      <c r="AO12423"/>
      <c r="AP12423"/>
      <c r="AQ12423"/>
      <c r="AR12423"/>
      <c r="AS12423"/>
      <c r="AT12423"/>
      <c r="AU12423"/>
      <c r="AV12423"/>
      <c r="AW12423"/>
      <c r="AX12423"/>
      <c r="AY12423"/>
      <c r="AZ12423"/>
      <c r="BA12423"/>
      <c r="BB12423"/>
      <c r="BC12423"/>
      <c r="BD12423"/>
    </row>
    <row r="12424" spans="1:56" s="4" customFormat="1" x14ac:dyDescent="0.25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  <c r="Q12424"/>
      <c r="R12424"/>
      <c r="S12424"/>
      <c r="T12424"/>
      <c r="U12424"/>
      <c r="V12424"/>
      <c r="W12424"/>
      <c r="X12424"/>
      <c r="Y12424"/>
      <c r="Z12424"/>
      <c r="AA12424"/>
      <c r="AB12424"/>
      <c r="AC12424"/>
      <c r="AD12424"/>
      <c r="AE12424"/>
      <c r="AF12424"/>
      <c r="AG12424"/>
      <c r="AH12424"/>
      <c r="AI12424"/>
      <c r="AJ12424"/>
      <c r="AK12424"/>
      <c r="AL12424"/>
      <c r="AM12424"/>
      <c r="AN12424"/>
      <c r="AO12424"/>
      <c r="AP12424"/>
      <c r="AQ12424"/>
      <c r="AR12424"/>
      <c r="AS12424"/>
      <c r="AT12424"/>
      <c r="AU12424"/>
      <c r="AV12424"/>
      <c r="AW12424"/>
      <c r="AX12424"/>
      <c r="AY12424"/>
      <c r="AZ12424"/>
      <c r="BA12424"/>
      <c r="BB12424"/>
      <c r="BC12424"/>
      <c r="BD12424"/>
    </row>
    <row r="12425" spans="1:56" s="4" customFormat="1" x14ac:dyDescent="0.25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  <c r="Q12425"/>
      <c r="R12425"/>
      <c r="S12425"/>
      <c r="T12425"/>
      <c r="U12425"/>
      <c r="V12425"/>
      <c r="W12425"/>
      <c r="X12425"/>
      <c r="Y12425"/>
      <c r="Z12425"/>
      <c r="AA12425"/>
      <c r="AB12425"/>
      <c r="AC12425"/>
      <c r="AD12425"/>
      <c r="AE12425"/>
      <c r="AF12425"/>
      <c r="AG12425"/>
      <c r="AH12425"/>
      <c r="AI12425"/>
      <c r="AJ12425"/>
      <c r="AK12425"/>
      <c r="AL12425"/>
      <c r="AM12425"/>
      <c r="AN12425"/>
      <c r="AO12425"/>
      <c r="AP12425"/>
      <c r="AQ12425"/>
      <c r="AR12425"/>
      <c r="AS12425"/>
      <c r="AT12425"/>
      <c r="AU12425"/>
      <c r="AV12425"/>
      <c r="AW12425"/>
      <c r="AX12425"/>
      <c r="AY12425"/>
      <c r="AZ12425"/>
      <c r="BA12425"/>
      <c r="BB12425"/>
      <c r="BC12425"/>
      <c r="BD12425"/>
    </row>
    <row r="12426" spans="1:56" s="4" customFormat="1" x14ac:dyDescent="0.25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  <c r="Q12426"/>
      <c r="R12426"/>
      <c r="S12426"/>
      <c r="T12426"/>
      <c r="U12426"/>
      <c r="V12426"/>
      <c r="W12426"/>
      <c r="X12426"/>
      <c r="Y12426"/>
      <c r="Z12426"/>
      <c r="AA12426"/>
      <c r="AB12426"/>
      <c r="AC12426"/>
      <c r="AD12426"/>
      <c r="AE12426"/>
      <c r="AF12426"/>
      <c r="AG12426"/>
      <c r="AH12426"/>
      <c r="AI12426"/>
      <c r="AJ12426"/>
      <c r="AK12426"/>
      <c r="AL12426"/>
      <c r="AM12426"/>
      <c r="AN12426"/>
      <c r="AO12426"/>
      <c r="AP12426"/>
      <c r="AQ12426"/>
      <c r="AR12426"/>
      <c r="AS12426"/>
      <c r="AT12426"/>
      <c r="AU12426"/>
      <c r="AV12426"/>
      <c r="AW12426"/>
      <c r="AX12426"/>
      <c r="AY12426"/>
      <c r="AZ12426"/>
      <c r="BA12426"/>
      <c r="BB12426"/>
      <c r="BC12426"/>
      <c r="BD12426"/>
    </row>
    <row r="12427" spans="1:56" s="4" customFormat="1" x14ac:dyDescent="0.25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  <c r="Q12427"/>
      <c r="R12427"/>
      <c r="S12427"/>
      <c r="T12427"/>
      <c r="U12427"/>
      <c r="V12427"/>
      <c r="W12427"/>
      <c r="X12427"/>
      <c r="Y12427"/>
      <c r="Z12427"/>
      <c r="AA12427"/>
      <c r="AB12427"/>
      <c r="AC12427"/>
      <c r="AD12427"/>
      <c r="AE12427"/>
      <c r="AF12427"/>
      <c r="AG12427"/>
      <c r="AH12427"/>
      <c r="AI12427"/>
      <c r="AJ12427"/>
      <c r="AK12427"/>
      <c r="AL12427"/>
      <c r="AM12427"/>
      <c r="AN12427"/>
      <c r="AO12427"/>
      <c r="AP12427"/>
      <c r="AQ12427"/>
      <c r="AR12427"/>
      <c r="AS12427"/>
      <c r="AT12427"/>
      <c r="AU12427"/>
      <c r="AV12427"/>
      <c r="AW12427"/>
      <c r="AX12427"/>
      <c r="AY12427"/>
      <c r="AZ12427"/>
      <c r="BA12427"/>
      <c r="BB12427"/>
      <c r="BC12427"/>
      <c r="BD12427"/>
    </row>
    <row r="12428" spans="1:56" s="4" customFormat="1" x14ac:dyDescent="0.25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  <c r="Q12428"/>
      <c r="R12428"/>
      <c r="S12428"/>
      <c r="T12428"/>
      <c r="U12428"/>
      <c r="V12428"/>
      <c r="W12428"/>
      <c r="X12428"/>
      <c r="Y12428"/>
      <c r="Z12428"/>
      <c r="AA12428"/>
      <c r="AB12428"/>
      <c r="AC12428"/>
      <c r="AD12428"/>
      <c r="AE12428"/>
      <c r="AF12428"/>
      <c r="AG12428"/>
      <c r="AH12428"/>
      <c r="AI12428"/>
      <c r="AJ12428"/>
      <c r="AK12428"/>
      <c r="AL12428"/>
      <c r="AM12428"/>
      <c r="AN12428"/>
      <c r="AO12428"/>
      <c r="AP12428"/>
      <c r="AQ12428"/>
      <c r="AR12428"/>
      <c r="AS12428"/>
      <c r="AT12428"/>
      <c r="AU12428"/>
      <c r="AV12428"/>
      <c r="AW12428"/>
      <c r="AX12428"/>
      <c r="AY12428"/>
      <c r="AZ12428"/>
      <c r="BA12428"/>
      <c r="BB12428"/>
      <c r="BC12428"/>
      <c r="BD12428"/>
    </row>
    <row r="12429" spans="1:56" s="4" customFormat="1" x14ac:dyDescent="0.25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  <c r="Q12429"/>
      <c r="R12429"/>
      <c r="S12429"/>
      <c r="T12429"/>
      <c r="U12429"/>
      <c r="V12429"/>
      <c r="W12429"/>
      <c r="X12429"/>
      <c r="Y12429"/>
      <c r="Z12429"/>
      <c r="AA12429"/>
      <c r="AB12429"/>
      <c r="AC12429"/>
      <c r="AD12429"/>
      <c r="AE12429"/>
      <c r="AF12429"/>
      <c r="AG12429"/>
      <c r="AH12429"/>
      <c r="AI12429"/>
      <c r="AJ12429"/>
      <c r="AK12429"/>
      <c r="AL12429"/>
      <c r="AM12429"/>
      <c r="AN12429"/>
      <c r="AO12429"/>
      <c r="AP12429"/>
      <c r="AQ12429"/>
      <c r="AR12429"/>
      <c r="AS12429"/>
      <c r="AT12429"/>
      <c r="AU12429"/>
      <c r="AV12429"/>
      <c r="AW12429"/>
      <c r="AX12429"/>
      <c r="AY12429"/>
      <c r="AZ12429"/>
      <c r="BA12429"/>
      <c r="BB12429"/>
      <c r="BC12429"/>
      <c r="BD12429"/>
    </row>
    <row r="12430" spans="1:56" s="4" customFormat="1" x14ac:dyDescent="0.25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  <c r="Q12430"/>
      <c r="R12430"/>
      <c r="S12430"/>
      <c r="T12430"/>
      <c r="U12430"/>
      <c r="V12430"/>
      <c r="W12430"/>
      <c r="X12430"/>
      <c r="Y12430"/>
      <c r="Z12430"/>
      <c r="AA12430"/>
      <c r="AB12430"/>
      <c r="AC12430"/>
      <c r="AD12430"/>
      <c r="AE12430"/>
      <c r="AF12430"/>
      <c r="AG12430"/>
      <c r="AH12430"/>
      <c r="AI12430"/>
      <c r="AJ12430"/>
      <c r="AK12430"/>
      <c r="AL12430"/>
      <c r="AM12430"/>
      <c r="AN12430"/>
      <c r="AO12430"/>
      <c r="AP12430"/>
      <c r="AQ12430"/>
      <c r="AR12430"/>
      <c r="AS12430"/>
      <c r="AT12430"/>
      <c r="AU12430"/>
      <c r="AV12430"/>
      <c r="AW12430"/>
      <c r="AX12430"/>
      <c r="AY12430"/>
      <c r="AZ12430"/>
      <c r="BA12430"/>
      <c r="BB12430"/>
      <c r="BC12430"/>
      <c r="BD12430"/>
    </row>
    <row r="12431" spans="1:56" s="4" customFormat="1" x14ac:dyDescent="0.25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  <c r="Q12431"/>
      <c r="R12431"/>
      <c r="S12431"/>
      <c r="T12431"/>
      <c r="U12431"/>
      <c r="V12431"/>
      <c r="W12431"/>
      <c r="X12431"/>
      <c r="Y12431"/>
      <c r="Z12431"/>
      <c r="AA12431"/>
      <c r="AB12431"/>
      <c r="AC12431"/>
      <c r="AD12431"/>
      <c r="AE12431"/>
      <c r="AF12431"/>
      <c r="AG12431"/>
      <c r="AH12431"/>
      <c r="AI12431"/>
      <c r="AJ12431"/>
      <c r="AK12431"/>
      <c r="AL12431"/>
      <c r="AM12431"/>
      <c r="AN12431"/>
      <c r="AO12431"/>
      <c r="AP12431"/>
      <c r="AQ12431"/>
      <c r="AR12431"/>
      <c r="AS12431"/>
      <c r="AT12431"/>
      <c r="AU12431"/>
      <c r="AV12431"/>
      <c r="AW12431"/>
      <c r="AX12431"/>
      <c r="AY12431"/>
      <c r="AZ12431"/>
      <c r="BA12431"/>
      <c r="BB12431"/>
      <c r="BC12431"/>
      <c r="BD12431"/>
    </row>
    <row r="12432" spans="1:56" s="4" customFormat="1" x14ac:dyDescent="0.25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  <c r="Q12432"/>
      <c r="R12432"/>
      <c r="S12432"/>
      <c r="T12432"/>
      <c r="U12432"/>
      <c r="V12432"/>
      <c r="W12432"/>
      <c r="X12432"/>
      <c r="Y12432"/>
      <c r="Z12432"/>
      <c r="AA12432"/>
      <c r="AB12432"/>
      <c r="AC12432"/>
      <c r="AD12432"/>
      <c r="AE12432"/>
      <c r="AF12432"/>
      <c r="AG12432"/>
      <c r="AH12432"/>
      <c r="AI12432"/>
      <c r="AJ12432"/>
      <c r="AK12432"/>
      <c r="AL12432"/>
      <c r="AM12432"/>
      <c r="AN12432"/>
      <c r="AO12432"/>
      <c r="AP12432"/>
      <c r="AQ12432"/>
      <c r="AR12432"/>
      <c r="AS12432"/>
      <c r="AT12432"/>
      <c r="AU12432"/>
      <c r="AV12432"/>
      <c r="AW12432"/>
      <c r="AX12432"/>
      <c r="AY12432"/>
      <c r="AZ12432"/>
      <c r="BA12432"/>
      <c r="BB12432"/>
      <c r="BC12432"/>
      <c r="BD12432"/>
    </row>
    <row r="12433" spans="1:56" s="4" customFormat="1" x14ac:dyDescent="0.25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  <c r="Q12433"/>
      <c r="R12433"/>
      <c r="S12433"/>
      <c r="T12433"/>
      <c r="U12433"/>
      <c r="V12433"/>
      <c r="W12433"/>
      <c r="X12433"/>
      <c r="Y12433"/>
      <c r="Z12433"/>
      <c r="AA12433"/>
      <c r="AB12433"/>
      <c r="AC12433"/>
      <c r="AD12433"/>
      <c r="AE12433"/>
      <c r="AF12433"/>
      <c r="AG12433"/>
      <c r="AH12433"/>
      <c r="AI12433"/>
      <c r="AJ12433"/>
      <c r="AK12433"/>
      <c r="AL12433"/>
      <c r="AM12433"/>
      <c r="AN12433"/>
      <c r="AO12433"/>
      <c r="AP12433"/>
      <c r="AQ12433"/>
      <c r="AR12433"/>
      <c r="AS12433"/>
      <c r="AT12433"/>
      <c r="AU12433"/>
      <c r="AV12433"/>
      <c r="AW12433"/>
      <c r="AX12433"/>
      <c r="AY12433"/>
      <c r="AZ12433"/>
      <c r="BA12433"/>
      <c r="BB12433"/>
      <c r="BC12433"/>
      <c r="BD12433"/>
    </row>
    <row r="12434" spans="1:56" s="4" customFormat="1" x14ac:dyDescent="0.25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  <c r="Q12434"/>
      <c r="R12434"/>
      <c r="S12434"/>
      <c r="T12434"/>
      <c r="U12434"/>
      <c r="V12434"/>
      <c r="W12434"/>
      <c r="X12434"/>
      <c r="Y12434"/>
      <c r="Z12434"/>
      <c r="AA12434"/>
      <c r="AB12434"/>
      <c r="AC12434"/>
      <c r="AD12434"/>
      <c r="AE12434"/>
      <c r="AF12434"/>
      <c r="AG12434"/>
      <c r="AH12434"/>
      <c r="AI12434"/>
      <c r="AJ12434"/>
      <c r="AK12434"/>
      <c r="AL12434"/>
      <c r="AM12434"/>
      <c r="AN12434"/>
      <c r="AO12434"/>
      <c r="AP12434"/>
      <c r="AQ12434"/>
      <c r="AR12434"/>
      <c r="AS12434"/>
      <c r="AT12434"/>
      <c r="AU12434"/>
      <c r="AV12434"/>
      <c r="AW12434"/>
      <c r="AX12434"/>
      <c r="AY12434"/>
      <c r="AZ12434"/>
      <c r="BA12434"/>
      <c r="BB12434"/>
      <c r="BC12434"/>
      <c r="BD12434"/>
    </row>
    <row r="12435" spans="1:56" s="4" customFormat="1" x14ac:dyDescent="0.25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  <c r="Q12435"/>
      <c r="R12435"/>
      <c r="S12435"/>
      <c r="T12435"/>
      <c r="U12435"/>
      <c r="V12435"/>
      <c r="W12435"/>
      <c r="X12435"/>
      <c r="Y12435"/>
      <c r="Z12435"/>
      <c r="AA12435"/>
      <c r="AB12435"/>
      <c r="AC12435"/>
      <c r="AD12435"/>
      <c r="AE12435"/>
      <c r="AF12435"/>
      <c r="AG12435"/>
      <c r="AH12435"/>
      <c r="AI12435"/>
      <c r="AJ12435"/>
      <c r="AK12435"/>
      <c r="AL12435"/>
      <c r="AM12435"/>
      <c r="AN12435"/>
      <c r="AO12435"/>
      <c r="AP12435"/>
      <c r="AQ12435"/>
      <c r="AR12435"/>
      <c r="AS12435"/>
      <c r="AT12435"/>
      <c r="AU12435"/>
      <c r="AV12435"/>
      <c r="AW12435"/>
      <c r="AX12435"/>
      <c r="AY12435"/>
      <c r="AZ12435"/>
      <c r="BA12435"/>
      <c r="BB12435"/>
      <c r="BC12435"/>
      <c r="BD12435"/>
    </row>
    <row r="12436" spans="1:56" s="4" customFormat="1" x14ac:dyDescent="0.25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  <c r="Q12436"/>
      <c r="R12436"/>
      <c r="S12436"/>
      <c r="T12436"/>
      <c r="U12436"/>
      <c r="V12436"/>
      <c r="W12436"/>
      <c r="X12436"/>
      <c r="Y12436"/>
      <c r="Z12436"/>
      <c r="AA12436"/>
      <c r="AB12436"/>
      <c r="AC12436"/>
      <c r="AD12436"/>
      <c r="AE12436"/>
      <c r="AF12436"/>
      <c r="AG12436"/>
      <c r="AH12436"/>
      <c r="AI12436"/>
      <c r="AJ12436"/>
      <c r="AK12436"/>
      <c r="AL12436"/>
      <c r="AM12436"/>
      <c r="AN12436"/>
      <c r="AO12436"/>
      <c r="AP12436"/>
      <c r="AQ12436"/>
      <c r="AR12436"/>
      <c r="AS12436"/>
      <c r="AT12436"/>
      <c r="AU12436"/>
      <c r="AV12436"/>
      <c r="AW12436"/>
      <c r="AX12436"/>
      <c r="AY12436"/>
      <c r="AZ12436"/>
      <c r="BA12436"/>
      <c r="BB12436"/>
      <c r="BC12436"/>
      <c r="BD12436"/>
    </row>
    <row r="12437" spans="1:56" s="4" customFormat="1" x14ac:dyDescent="0.25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  <c r="Q12437"/>
      <c r="R12437"/>
      <c r="S12437"/>
      <c r="T12437"/>
      <c r="U12437"/>
      <c r="V12437"/>
      <c r="W12437"/>
      <c r="X12437"/>
      <c r="Y12437"/>
      <c r="Z12437"/>
      <c r="AA12437"/>
      <c r="AB12437"/>
      <c r="AC12437"/>
      <c r="AD12437"/>
      <c r="AE12437"/>
      <c r="AF12437"/>
      <c r="AG12437"/>
      <c r="AH12437"/>
      <c r="AI12437"/>
      <c r="AJ12437"/>
      <c r="AK12437"/>
      <c r="AL12437"/>
      <c r="AM12437"/>
      <c r="AN12437"/>
      <c r="AO12437"/>
      <c r="AP12437"/>
      <c r="AQ12437"/>
      <c r="AR12437"/>
      <c r="AS12437"/>
      <c r="AT12437"/>
      <c r="AU12437"/>
      <c r="AV12437"/>
      <c r="AW12437"/>
      <c r="AX12437"/>
      <c r="AY12437"/>
      <c r="AZ12437"/>
      <c r="BA12437"/>
      <c r="BB12437"/>
      <c r="BC12437"/>
      <c r="BD12437"/>
    </row>
    <row r="12438" spans="1:56" s="4" customFormat="1" x14ac:dyDescent="0.25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  <c r="Q12438"/>
      <c r="R12438"/>
      <c r="S12438"/>
      <c r="T12438"/>
      <c r="U12438"/>
      <c r="V12438"/>
      <c r="W12438"/>
      <c r="X12438"/>
      <c r="Y12438"/>
      <c r="Z12438"/>
      <c r="AA12438"/>
      <c r="AB12438"/>
      <c r="AC12438"/>
      <c r="AD12438"/>
      <c r="AE12438"/>
      <c r="AF12438"/>
      <c r="AG12438"/>
      <c r="AH12438"/>
      <c r="AI12438"/>
      <c r="AJ12438"/>
      <c r="AK12438"/>
      <c r="AL12438"/>
      <c r="AM12438"/>
      <c r="AN12438"/>
      <c r="AO12438"/>
      <c r="AP12438"/>
      <c r="AQ12438"/>
      <c r="AR12438"/>
      <c r="AS12438"/>
      <c r="AT12438"/>
      <c r="AU12438"/>
      <c r="AV12438"/>
      <c r="AW12438"/>
      <c r="AX12438"/>
      <c r="AY12438"/>
      <c r="AZ12438"/>
      <c r="BA12438"/>
      <c r="BB12438"/>
      <c r="BC12438"/>
      <c r="BD12438"/>
    </row>
    <row r="12439" spans="1:56" s="4" customFormat="1" x14ac:dyDescent="0.25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  <c r="Q12439"/>
      <c r="R12439"/>
      <c r="S12439"/>
      <c r="T12439"/>
      <c r="U12439"/>
      <c r="V12439"/>
      <c r="W12439"/>
      <c r="X12439"/>
      <c r="Y12439"/>
      <c r="Z12439"/>
      <c r="AA12439"/>
      <c r="AB12439"/>
      <c r="AC12439"/>
      <c r="AD12439"/>
      <c r="AE12439"/>
      <c r="AF12439"/>
      <c r="AG12439"/>
      <c r="AH12439"/>
      <c r="AI12439"/>
      <c r="AJ12439"/>
      <c r="AK12439"/>
      <c r="AL12439"/>
      <c r="AM12439"/>
      <c r="AN12439"/>
      <c r="AO12439"/>
      <c r="AP12439"/>
      <c r="AQ12439"/>
      <c r="AR12439"/>
      <c r="AS12439"/>
      <c r="AT12439"/>
      <c r="AU12439"/>
      <c r="AV12439"/>
      <c r="AW12439"/>
      <c r="AX12439"/>
      <c r="AY12439"/>
      <c r="AZ12439"/>
      <c r="BA12439"/>
      <c r="BB12439"/>
      <c r="BC12439"/>
      <c r="BD12439"/>
    </row>
    <row r="12440" spans="1:56" s="4" customFormat="1" x14ac:dyDescent="0.25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  <c r="Q12440"/>
      <c r="R12440"/>
      <c r="S12440"/>
      <c r="T12440"/>
      <c r="U12440"/>
      <c r="V12440"/>
      <c r="W12440"/>
      <c r="X12440"/>
      <c r="Y12440"/>
      <c r="Z12440"/>
      <c r="AA12440"/>
      <c r="AB12440"/>
      <c r="AC12440"/>
      <c r="AD12440"/>
      <c r="AE12440"/>
      <c r="AF12440"/>
      <c r="AG12440"/>
      <c r="AH12440"/>
      <c r="AI12440"/>
      <c r="AJ12440"/>
      <c r="AK12440"/>
      <c r="AL12440"/>
      <c r="AM12440"/>
      <c r="AN12440"/>
      <c r="AO12440"/>
      <c r="AP12440"/>
      <c r="AQ12440"/>
      <c r="AR12440"/>
      <c r="AS12440"/>
      <c r="AT12440"/>
      <c r="AU12440"/>
      <c r="AV12440"/>
      <c r="AW12440"/>
      <c r="AX12440"/>
      <c r="AY12440"/>
      <c r="AZ12440"/>
      <c r="BA12440"/>
      <c r="BB12440"/>
      <c r="BC12440"/>
      <c r="BD12440"/>
    </row>
    <row r="12441" spans="1:56" s="4" customFormat="1" x14ac:dyDescent="0.25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  <c r="Q12441"/>
      <c r="R12441"/>
      <c r="S12441"/>
      <c r="T12441"/>
      <c r="U12441"/>
      <c r="V12441"/>
      <c r="W12441"/>
      <c r="X12441"/>
      <c r="Y12441"/>
      <c r="Z12441"/>
      <c r="AA12441"/>
      <c r="AB12441"/>
      <c r="AC12441"/>
      <c r="AD12441"/>
      <c r="AE12441"/>
      <c r="AF12441"/>
      <c r="AG12441"/>
      <c r="AH12441"/>
      <c r="AI12441"/>
      <c r="AJ12441"/>
      <c r="AK12441"/>
      <c r="AL12441"/>
      <c r="AM12441"/>
      <c r="AN12441"/>
      <c r="AO12441"/>
      <c r="AP12441"/>
      <c r="AQ12441"/>
      <c r="AR12441"/>
      <c r="AS12441"/>
      <c r="AT12441"/>
      <c r="AU12441"/>
      <c r="AV12441"/>
      <c r="AW12441"/>
      <c r="AX12441"/>
      <c r="AY12441"/>
      <c r="AZ12441"/>
      <c r="BA12441"/>
      <c r="BB12441"/>
      <c r="BC12441"/>
      <c r="BD12441"/>
    </row>
    <row r="12442" spans="1:56" s="4" customFormat="1" x14ac:dyDescent="0.25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  <c r="Q12442"/>
      <c r="R12442"/>
      <c r="S12442"/>
      <c r="T12442"/>
      <c r="U12442"/>
      <c r="V12442"/>
      <c r="W12442"/>
      <c r="X12442"/>
      <c r="Y12442"/>
      <c r="Z12442"/>
      <c r="AA12442"/>
      <c r="AB12442"/>
      <c r="AC12442"/>
      <c r="AD12442"/>
      <c r="AE12442"/>
      <c r="AF12442"/>
      <c r="AG12442"/>
      <c r="AH12442"/>
      <c r="AI12442"/>
      <c r="AJ12442"/>
      <c r="AK12442"/>
      <c r="AL12442"/>
      <c r="AM12442"/>
      <c r="AN12442"/>
      <c r="AO12442"/>
      <c r="AP12442"/>
      <c r="AQ12442"/>
      <c r="AR12442"/>
      <c r="AS12442"/>
      <c r="AT12442"/>
      <c r="AU12442"/>
      <c r="AV12442"/>
      <c r="AW12442"/>
      <c r="AX12442"/>
      <c r="AY12442"/>
      <c r="AZ12442"/>
      <c r="BA12442"/>
      <c r="BB12442"/>
      <c r="BC12442"/>
      <c r="BD12442"/>
    </row>
    <row r="12443" spans="1:56" s="4" customFormat="1" x14ac:dyDescent="0.25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  <c r="Q12443"/>
      <c r="R12443"/>
      <c r="S12443"/>
      <c r="T12443"/>
      <c r="U12443"/>
      <c r="V12443"/>
      <c r="W12443"/>
      <c r="X12443"/>
      <c r="Y12443"/>
      <c r="Z12443"/>
      <c r="AA12443"/>
      <c r="AB12443"/>
      <c r="AC12443"/>
      <c r="AD12443"/>
      <c r="AE12443"/>
      <c r="AF12443"/>
      <c r="AG12443"/>
      <c r="AH12443"/>
      <c r="AI12443"/>
      <c r="AJ12443"/>
      <c r="AK12443"/>
      <c r="AL12443"/>
      <c r="AM12443"/>
      <c r="AN12443"/>
      <c r="AO12443"/>
      <c r="AP12443"/>
      <c r="AQ12443"/>
      <c r="AR12443"/>
      <c r="AS12443"/>
      <c r="AT12443"/>
      <c r="AU12443"/>
      <c r="AV12443"/>
      <c r="AW12443"/>
      <c r="AX12443"/>
      <c r="AY12443"/>
      <c r="AZ12443"/>
      <c r="BA12443"/>
      <c r="BB12443"/>
      <c r="BC12443"/>
      <c r="BD12443"/>
    </row>
    <row r="12444" spans="1:56" s="4" customFormat="1" x14ac:dyDescent="0.25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  <c r="Q12444"/>
      <c r="R12444"/>
      <c r="S12444"/>
      <c r="T12444"/>
      <c r="U12444"/>
      <c r="V12444"/>
      <c r="W12444"/>
      <c r="X12444"/>
      <c r="Y12444"/>
      <c r="Z12444"/>
      <c r="AA12444"/>
      <c r="AB12444"/>
      <c r="AC12444"/>
      <c r="AD12444"/>
      <c r="AE12444"/>
      <c r="AF12444"/>
      <c r="AG12444"/>
      <c r="AH12444"/>
      <c r="AI12444"/>
      <c r="AJ12444"/>
      <c r="AK12444"/>
      <c r="AL12444"/>
      <c r="AM12444"/>
      <c r="AN12444"/>
      <c r="AO12444"/>
      <c r="AP12444"/>
      <c r="AQ12444"/>
      <c r="AR12444"/>
      <c r="AS12444"/>
      <c r="AT12444"/>
      <c r="AU12444"/>
      <c r="AV12444"/>
      <c r="AW12444"/>
      <c r="AX12444"/>
      <c r="AY12444"/>
      <c r="AZ12444"/>
      <c r="BA12444"/>
      <c r="BB12444"/>
      <c r="BC12444"/>
      <c r="BD12444"/>
    </row>
    <row r="12445" spans="1:56" s="4" customFormat="1" x14ac:dyDescent="0.25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  <c r="Q12445"/>
      <c r="R12445"/>
      <c r="S12445"/>
      <c r="T12445"/>
      <c r="U12445"/>
      <c r="V12445"/>
      <c r="W12445"/>
      <c r="X12445"/>
      <c r="Y12445"/>
      <c r="Z12445"/>
      <c r="AA12445"/>
      <c r="AB12445"/>
      <c r="AC12445"/>
      <c r="AD12445"/>
      <c r="AE12445"/>
      <c r="AF12445"/>
      <c r="AG12445"/>
      <c r="AH12445"/>
      <c r="AI12445"/>
      <c r="AJ12445"/>
      <c r="AK12445"/>
      <c r="AL12445"/>
      <c r="AM12445"/>
      <c r="AN12445"/>
      <c r="AO12445"/>
      <c r="AP12445"/>
      <c r="AQ12445"/>
      <c r="AR12445"/>
      <c r="AS12445"/>
      <c r="AT12445"/>
      <c r="AU12445"/>
      <c r="AV12445"/>
      <c r="AW12445"/>
      <c r="AX12445"/>
      <c r="AY12445"/>
      <c r="AZ12445"/>
      <c r="BA12445"/>
      <c r="BB12445"/>
      <c r="BC12445"/>
      <c r="BD12445"/>
    </row>
    <row r="12446" spans="1:56" s="4" customFormat="1" x14ac:dyDescent="0.25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  <c r="Q12446"/>
      <c r="R12446"/>
      <c r="S12446"/>
      <c r="T12446"/>
      <c r="U12446"/>
      <c r="V12446"/>
      <c r="W12446"/>
      <c r="X12446"/>
      <c r="Y12446"/>
      <c r="Z12446"/>
      <c r="AA12446"/>
      <c r="AB12446"/>
      <c r="AC12446"/>
      <c r="AD12446"/>
      <c r="AE12446"/>
      <c r="AF12446"/>
      <c r="AG12446"/>
      <c r="AH12446"/>
      <c r="AI12446"/>
      <c r="AJ12446"/>
      <c r="AK12446"/>
      <c r="AL12446"/>
      <c r="AM12446"/>
      <c r="AN12446"/>
      <c r="AO12446"/>
      <c r="AP12446"/>
      <c r="AQ12446"/>
      <c r="AR12446"/>
      <c r="AS12446"/>
      <c r="AT12446"/>
      <c r="AU12446"/>
      <c r="AV12446"/>
      <c r="AW12446"/>
      <c r="AX12446"/>
      <c r="AY12446"/>
      <c r="AZ12446"/>
      <c r="BA12446"/>
      <c r="BB12446"/>
      <c r="BC12446"/>
      <c r="BD12446"/>
    </row>
    <row r="12447" spans="1:56" s="4" customFormat="1" x14ac:dyDescent="0.25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  <c r="Q12447"/>
      <c r="R12447"/>
      <c r="S12447"/>
      <c r="T12447"/>
      <c r="U12447"/>
      <c r="V12447"/>
      <c r="W12447"/>
      <c r="X12447"/>
      <c r="Y12447"/>
      <c r="Z12447"/>
      <c r="AA12447"/>
      <c r="AB12447"/>
      <c r="AC12447"/>
      <c r="AD12447"/>
      <c r="AE12447"/>
      <c r="AF12447"/>
      <c r="AG12447"/>
      <c r="AH12447"/>
      <c r="AI12447"/>
      <c r="AJ12447"/>
      <c r="AK12447"/>
      <c r="AL12447"/>
      <c r="AM12447"/>
      <c r="AN12447"/>
      <c r="AO12447"/>
      <c r="AP12447"/>
      <c r="AQ12447"/>
      <c r="AR12447"/>
      <c r="AS12447"/>
      <c r="AT12447"/>
      <c r="AU12447"/>
      <c r="AV12447"/>
      <c r="AW12447"/>
      <c r="AX12447"/>
      <c r="AY12447"/>
      <c r="AZ12447"/>
      <c r="BA12447"/>
      <c r="BB12447"/>
      <c r="BC12447"/>
      <c r="BD12447"/>
    </row>
    <row r="12448" spans="1:56" s="4" customFormat="1" x14ac:dyDescent="0.25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  <c r="Q12448"/>
      <c r="R12448"/>
      <c r="S12448"/>
      <c r="T12448"/>
      <c r="U12448"/>
      <c r="V12448"/>
      <c r="W12448"/>
      <c r="X12448"/>
      <c r="Y12448"/>
      <c r="Z12448"/>
      <c r="AA12448"/>
      <c r="AB12448"/>
      <c r="AC12448"/>
      <c r="AD12448"/>
      <c r="AE12448"/>
      <c r="AF12448"/>
      <c r="AG12448"/>
      <c r="AH12448"/>
      <c r="AI12448"/>
      <c r="AJ12448"/>
      <c r="AK12448"/>
      <c r="AL12448"/>
      <c r="AM12448"/>
      <c r="AN12448"/>
      <c r="AO12448"/>
      <c r="AP12448"/>
      <c r="AQ12448"/>
      <c r="AR12448"/>
      <c r="AS12448"/>
      <c r="AT12448"/>
      <c r="AU12448"/>
      <c r="AV12448"/>
      <c r="AW12448"/>
      <c r="AX12448"/>
      <c r="AY12448"/>
      <c r="AZ12448"/>
      <c r="BA12448"/>
      <c r="BB12448"/>
      <c r="BC12448"/>
      <c r="BD12448"/>
    </row>
    <row r="12449" spans="1:56" s="4" customFormat="1" x14ac:dyDescent="0.25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  <c r="Q12449"/>
      <c r="R12449"/>
      <c r="S12449"/>
      <c r="T12449"/>
      <c r="U12449"/>
      <c r="V12449"/>
      <c r="W12449"/>
      <c r="X12449"/>
      <c r="Y12449"/>
      <c r="Z12449"/>
      <c r="AA12449"/>
      <c r="AB12449"/>
      <c r="AC12449"/>
      <c r="AD12449"/>
      <c r="AE12449"/>
      <c r="AF12449"/>
      <c r="AG12449"/>
      <c r="AH12449"/>
      <c r="AI12449"/>
      <c r="AJ12449"/>
      <c r="AK12449"/>
      <c r="AL12449"/>
      <c r="AM12449"/>
      <c r="AN12449"/>
      <c r="AO12449"/>
      <c r="AP12449"/>
      <c r="AQ12449"/>
      <c r="AR12449"/>
      <c r="AS12449"/>
      <c r="AT12449"/>
      <c r="AU12449"/>
      <c r="AV12449"/>
      <c r="AW12449"/>
      <c r="AX12449"/>
      <c r="AY12449"/>
      <c r="AZ12449"/>
      <c r="BA12449"/>
      <c r="BB12449"/>
      <c r="BC12449"/>
      <c r="BD12449"/>
    </row>
    <row r="12450" spans="1:56" s="4" customFormat="1" x14ac:dyDescent="0.25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  <c r="Q12450"/>
      <c r="R12450"/>
      <c r="S12450"/>
      <c r="T12450"/>
      <c r="U12450"/>
      <c r="V12450"/>
      <c r="W12450"/>
      <c r="X12450"/>
      <c r="Y12450"/>
      <c r="Z12450"/>
      <c r="AA12450"/>
      <c r="AB12450"/>
      <c r="AC12450"/>
      <c r="AD12450"/>
      <c r="AE12450"/>
      <c r="AF12450"/>
      <c r="AG12450"/>
      <c r="AH12450"/>
      <c r="AI12450"/>
      <c r="AJ12450"/>
      <c r="AK12450"/>
      <c r="AL12450"/>
      <c r="AM12450"/>
      <c r="AN12450"/>
      <c r="AO12450"/>
      <c r="AP12450"/>
      <c r="AQ12450"/>
      <c r="AR12450"/>
      <c r="AS12450"/>
      <c r="AT12450"/>
      <c r="AU12450"/>
      <c r="AV12450"/>
      <c r="AW12450"/>
      <c r="AX12450"/>
      <c r="AY12450"/>
      <c r="AZ12450"/>
      <c r="BA12450"/>
      <c r="BB12450"/>
      <c r="BC12450"/>
      <c r="BD12450"/>
    </row>
    <row r="12451" spans="1:56" s="4" customFormat="1" x14ac:dyDescent="0.25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  <c r="Q12451"/>
      <c r="R12451"/>
      <c r="S12451"/>
      <c r="T12451"/>
      <c r="U12451"/>
      <c r="V12451"/>
      <c r="W12451"/>
      <c r="X12451"/>
      <c r="Y12451"/>
      <c r="Z12451"/>
      <c r="AA12451"/>
      <c r="AB12451"/>
      <c r="AC12451"/>
      <c r="AD12451"/>
      <c r="AE12451"/>
      <c r="AF12451"/>
      <c r="AG12451"/>
      <c r="AH12451"/>
      <c r="AI12451"/>
      <c r="AJ12451"/>
      <c r="AK12451"/>
      <c r="AL12451"/>
      <c r="AM12451"/>
      <c r="AN12451"/>
      <c r="AO12451"/>
      <c r="AP12451"/>
      <c r="AQ12451"/>
      <c r="AR12451"/>
      <c r="AS12451"/>
      <c r="AT12451"/>
      <c r="AU12451"/>
      <c r="AV12451"/>
      <c r="AW12451"/>
      <c r="AX12451"/>
      <c r="AY12451"/>
      <c r="AZ12451"/>
      <c r="BA12451"/>
      <c r="BB12451"/>
      <c r="BC12451"/>
      <c r="BD12451"/>
    </row>
    <row r="12452" spans="1:56" s="4" customFormat="1" x14ac:dyDescent="0.25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  <c r="Q12452"/>
      <c r="R12452"/>
      <c r="S12452"/>
      <c r="T12452"/>
      <c r="U12452"/>
      <c r="V12452"/>
      <c r="W12452"/>
      <c r="X12452"/>
      <c r="Y12452"/>
      <c r="Z12452"/>
      <c r="AA12452"/>
      <c r="AB12452"/>
      <c r="AC12452"/>
      <c r="AD12452"/>
      <c r="AE12452"/>
      <c r="AF12452"/>
      <c r="AG12452"/>
      <c r="AH12452"/>
      <c r="AI12452"/>
      <c r="AJ12452"/>
      <c r="AK12452"/>
      <c r="AL12452"/>
      <c r="AM12452"/>
      <c r="AN12452"/>
      <c r="AO12452"/>
      <c r="AP12452"/>
      <c r="AQ12452"/>
      <c r="AR12452"/>
      <c r="AS12452"/>
      <c r="AT12452"/>
      <c r="AU12452"/>
      <c r="AV12452"/>
      <c r="AW12452"/>
      <c r="AX12452"/>
      <c r="AY12452"/>
      <c r="AZ12452"/>
      <c r="BA12452"/>
      <c r="BB12452"/>
      <c r="BC12452"/>
      <c r="BD12452"/>
    </row>
    <row r="12453" spans="1:56" s="4" customFormat="1" x14ac:dyDescent="0.25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  <c r="Q12453"/>
      <c r="R12453"/>
      <c r="S12453"/>
      <c r="T12453"/>
      <c r="U12453"/>
      <c r="V12453"/>
      <c r="W12453"/>
      <c r="X12453"/>
      <c r="Y12453"/>
      <c r="Z12453"/>
      <c r="AA12453"/>
      <c r="AB12453"/>
      <c r="AC12453"/>
      <c r="AD12453"/>
      <c r="AE12453"/>
      <c r="AF12453"/>
      <c r="AG12453"/>
      <c r="AH12453"/>
      <c r="AI12453"/>
      <c r="AJ12453"/>
      <c r="AK12453"/>
      <c r="AL12453"/>
      <c r="AM12453"/>
      <c r="AN12453"/>
      <c r="AO12453"/>
      <c r="AP12453"/>
      <c r="AQ12453"/>
      <c r="AR12453"/>
      <c r="AS12453"/>
      <c r="AT12453"/>
      <c r="AU12453"/>
      <c r="AV12453"/>
      <c r="AW12453"/>
      <c r="AX12453"/>
      <c r="AY12453"/>
      <c r="AZ12453"/>
      <c r="BA12453"/>
      <c r="BB12453"/>
      <c r="BC12453"/>
      <c r="BD12453"/>
    </row>
    <row r="12454" spans="1:56" s="4" customFormat="1" x14ac:dyDescent="0.25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  <c r="Q12454"/>
      <c r="R12454"/>
      <c r="S12454"/>
      <c r="T12454"/>
      <c r="U12454"/>
      <c r="V12454"/>
      <c r="W12454"/>
      <c r="X12454"/>
      <c r="Y12454"/>
      <c r="Z12454"/>
      <c r="AA12454"/>
      <c r="AB12454"/>
      <c r="AC12454"/>
      <c r="AD12454"/>
      <c r="AE12454"/>
      <c r="AF12454"/>
      <c r="AG12454"/>
      <c r="AH12454"/>
      <c r="AI12454"/>
      <c r="AJ12454"/>
      <c r="AK12454"/>
      <c r="AL12454"/>
      <c r="AM12454"/>
      <c r="AN12454"/>
      <c r="AO12454"/>
      <c r="AP12454"/>
      <c r="AQ12454"/>
      <c r="AR12454"/>
      <c r="AS12454"/>
      <c r="AT12454"/>
      <c r="AU12454"/>
      <c r="AV12454"/>
      <c r="AW12454"/>
      <c r="AX12454"/>
      <c r="AY12454"/>
      <c r="AZ12454"/>
      <c r="BA12454"/>
      <c r="BB12454"/>
      <c r="BC12454"/>
      <c r="BD12454"/>
    </row>
    <row r="12455" spans="1:56" s="4" customFormat="1" x14ac:dyDescent="0.25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  <c r="Q12455"/>
      <c r="R12455"/>
      <c r="S12455"/>
      <c r="T12455"/>
      <c r="U12455"/>
      <c r="V12455"/>
      <c r="W12455"/>
      <c r="X12455"/>
      <c r="Y12455"/>
      <c r="Z12455"/>
      <c r="AA12455"/>
      <c r="AB12455"/>
      <c r="AC12455"/>
      <c r="AD12455"/>
      <c r="AE12455"/>
      <c r="AF12455"/>
      <c r="AG12455"/>
      <c r="AH12455"/>
      <c r="AI12455"/>
      <c r="AJ12455"/>
      <c r="AK12455"/>
      <c r="AL12455"/>
      <c r="AM12455"/>
      <c r="AN12455"/>
      <c r="AO12455"/>
      <c r="AP12455"/>
      <c r="AQ12455"/>
      <c r="AR12455"/>
      <c r="AS12455"/>
      <c r="AT12455"/>
      <c r="AU12455"/>
      <c r="AV12455"/>
      <c r="AW12455"/>
      <c r="AX12455"/>
      <c r="AY12455"/>
      <c r="AZ12455"/>
      <c r="BA12455"/>
      <c r="BB12455"/>
      <c r="BC12455"/>
      <c r="BD12455"/>
    </row>
    <row r="12456" spans="1:56" s="4" customFormat="1" x14ac:dyDescent="0.25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  <c r="Q12456"/>
      <c r="R12456"/>
      <c r="S12456"/>
      <c r="T12456"/>
      <c r="U12456"/>
      <c r="V12456"/>
      <c r="W12456"/>
      <c r="X12456"/>
      <c r="Y12456"/>
      <c r="Z12456"/>
      <c r="AA12456"/>
      <c r="AB12456"/>
      <c r="AC12456"/>
      <c r="AD12456"/>
      <c r="AE12456"/>
      <c r="AF12456"/>
      <c r="AG12456"/>
      <c r="AH12456"/>
      <c r="AI12456"/>
      <c r="AJ12456"/>
      <c r="AK12456"/>
      <c r="AL12456"/>
      <c r="AM12456"/>
      <c r="AN12456"/>
      <c r="AO12456"/>
      <c r="AP12456"/>
      <c r="AQ12456"/>
      <c r="AR12456"/>
      <c r="AS12456"/>
      <c r="AT12456"/>
      <c r="AU12456"/>
      <c r="AV12456"/>
      <c r="AW12456"/>
      <c r="AX12456"/>
      <c r="AY12456"/>
      <c r="AZ12456"/>
      <c r="BA12456"/>
      <c r="BB12456"/>
      <c r="BC12456"/>
      <c r="BD12456"/>
    </row>
    <row r="12457" spans="1:56" s="4" customFormat="1" x14ac:dyDescent="0.25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  <c r="Q12457"/>
      <c r="R12457"/>
      <c r="S12457"/>
      <c r="T12457"/>
      <c r="U12457"/>
      <c r="V12457"/>
      <c r="W12457"/>
      <c r="X12457"/>
      <c r="Y12457"/>
      <c r="Z12457"/>
      <c r="AA12457"/>
      <c r="AB12457"/>
      <c r="AC12457"/>
      <c r="AD12457"/>
      <c r="AE12457"/>
      <c r="AF12457"/>
      <c r="AG12457"/>
      <c r="AH12457"/>
      <c r="AI12457"/>
      <c r="AJ12457"/>
      <c r="AK12457"/>
      <c r="AL12457"/>
      <c r="AM12457"/>
      <c r="AN12457"/>
      <c r="AO12457"/>
      <c r="AP12457"/>
      <c r="AQ12457"/>
      <c r="AR12457"/>
      <c r="AS12457"/>
      <c r="AT12457"/>
      <c r="AU12457"/>
      <c r="AV12457"/>
      <c r="AW12457"/>
      <c r="AX12457"/>
      <c r="AY12457"/>
      <c r="AZ12457"/>
      <c r="BA12457"/>
      <c r="BB12457"/>
      <c r="BC12457"/>
      <c r="BD12457"/>
    </row>
    <row r="12458" spans="1:56" s="4" customFormat="1" x14ac:dyDescent="0.25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  <c r="Q12458"/>
      <c r="R12458"/>
      <c r="S12458"/>
      <c r="T12458"/>
      <c r="U12458"/>
      <c r="V12458"/>
      <c r="W12458"/>
      <c r="X12458"/>
      <c r="Y12458"/>
      <c r="Z12458"/>
      <c r="AA12458"/>
      <c r="AB12458"/>
      <c r="AC12458"/>
      <c r="AD12458"/>
      <c r="AE12458"/>
      <c r="AF12458"/>
      <c r="AG12458"/>
      <c r="AH12458"/>
      <c r="AI12458"/>
      <c r="AJ12458"/>
      <c r="AK12458"/>
      <c r="AL12458"/>
      <c r="AM12458"/>
      <c r="AN12458"/>
      <c r="AO12458"/>
      <c r="AP12458"/>
      <c r="AQ12458"/>
      <c r="AR12458"/>
      <c r="AS12458"/>
      <c r="AT12458"/>
      <c r="AU12458"/>
      <c r="AV12458"/>
      <c r="AW12458"/>
      <c r="AX12458"/>
      <c r="AY12458"/>
      <c r="AZ12458"/>
      <c r="BA12458"/>
      <c r="BB12458"/>
      <c r="BC12458"/>
      <c r="BD12458"/>
    </row>
    <row r="12459" spans="1:56" s="4" customFormat="1" x14ac:dyDescent="0.25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  <c r="Q12459"/>
      <c r="R12459"/>
      <c r="S12459"/>
      <c r="T12459"/>
      <c r="U12459"/>
      <c r="V12459"/>
      <c r="W12459"/>
      <c r="X12459"/>
      <c r="Y12459"/>
      <c r="Z12459"/>
      <c r="AA12459"/>
      <c r="AB12459"/>
      <c r="AC12459"/>
      <c r="AD12459"/>
      <c r="AE12459"/>
      <c r="AF12459"/>
      <c r="AG12459"/>
      <c r="AH12459"/>
      <c r="AI12459"/>
      <c r="AJ12459"/>
      <c r="AK12459"/>
      <c r="AL12459"/>
      <c r="AM12459"/>
      <c r="AN12459"/>
      <c r="AO12459"/>
      <c r="AP12459"/>
      <c r="AQ12459"/>
      <c r="AR12459"/>
      <c r="AS12459"/>
      <c r="AT12459"/>
      <c r="AU12459"/>
      <c r="AV12459"/>
      <c r="AW12459"/>
      <c r="AX12459"/>
      <c r="AY12459"/>
      <c r="AZ12459"/>
      <c r="BA12459"/>
      <c r="BB12459"/>
      <c r="BC12459"/>
      <c r="BD12459"/>
    </row>
    <row r="12460" spans="1:56" s="4" customFormat="1" x14ac:dyDescent="0.25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  <c r="Q12460"/>
      <c r="R12460"/>
      <c r="S12460"/>
      <c r="T12460"/>
      <c r="U12460"/>
      <c r="V12460"/>
      <c r="W12460"/>
      <c r="X12460"/>
      <c r="Y12460"/>
      <c r="Z12460"/>
      <c r="AA12460"/>
      <c r="AB12460"/>
      <c r="AC12460"/>
      <c r="AD12460"/>
      <c r="AE12460"/>
      <c r="AF12460"/>
      <c r="AG12460"/>
      <c r="AH12460"/>
      <c r="AI12460"/>
      <c r="AJ12460"/>
      <c r="AK12460"/>
      <c r="AL12460"/>
      <c r="AM12460"/>
      <c r="AN12460"/>
      <c r="AO12460"/>
      <c r="AP12460"/>
      <c r="AQ12460"/>
      <c r="AR12460"/>
      <c r="AS12460"/>
      <c r="AT12460"/>
      <c r="AU12460"/>
      <c r="AV12460"/>
      <c r="AW12460"/>
      <c r="AX12460"/>
      <c r="AY12460"/>
      <c r="AZ12460"/>
      <c r="BA12460"/>
      <c r="BB12460"/>
      <c r="BC12460"/>
      <c r="BD12460"/>
    </row>
    <row r="12461" spans="1:56" s="4" customFormat="1" x14ac:dyDescent="0.25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  <c r="Q12461"/>
      <c r="R12461"/>
      <c r="S12461"/>
      <c r="T12461"/>
      <c r="U12461"/>
      <c r="V12461"/>
      <c r="W12461"/>
      <c r="X12461"/>
      <c r="Y12461"/>
      <c r="Z12461"/>
      <c r="AA12461"/>
      <c r="AB12461"/>
      <c r="AC12461"/>
      <c r="AD12461"/>
      <c r="AE12461"/>
      <c r="AF12461"/>
      <c r="AG12461"/>
      <c r="AH12461"/>
      <c r="AI12461"/>
      <c r="AJ12461"/>
      <c r="AK12461"/>
      <c r="AL12461"/>
      <c r="AM12461"/>
      <c r="AN12461"/>
      <c r="AO12461"/>
      <c r="AP12461"/>
      <c r="AQ12461"/>
      <c r="AR12461"/>
      <c r="AS12461"/>
      <c r="AT12461"/>
      <c r="AU12461"/>
      <c r="AV12461"/>
      <c r="AW12461"/>
      <c r="AX12461"/>
      <c r="AY12461"/>
      <c r="AZ12461"/>
      <c r="BA12461"/>
      <c r="BB12461"/>
      <c r="BC12461"/>
      <c r="BD12461"/>
    </row>
    <row r="12462" spans="1:56" s="4" customFormat="1" x14ac:dyDescent="0.25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  <c r="Q12462"/>
      <c r="R12462"/>
      <c r="S12462"/>
      <c r="T12462"/>
      <c r="U12462"/>
      <c r="V12462"/>
      <c r="W12462"/>
      <c r="X12462"/>
      <c r="Y12462"/>
      <c r="Z12462"/>
      <c r="AA12462"/>
      <c r="AB12462"/>
      <c r="AC12462"/>
      <c r="AD12462"/>
      <c r="AE12462"/>
      <c r="AF12462"/>
      <c r="AG12462"/>
      <c r="AH12462"/>
      <c r="AI12462"/>
      <c r="AJ12462"/>
      <c r="AK12462"/>
      <c r="AL12462"/>
      <c r="AM12462"/>
      <c r="AN12462"/>
      <c r="AO12462"/>
      <c r="AP12462"/>
      <c r="AQ12462"/>
      <c r="AR12462"/>
      <c r="AS12462"/>
      <c r="AT12462"/>
      <c r="AU12462"/>
      <c r="AV12462"/>
      <c r="AW12462"/>
      <c r="AX12462"/>
      <c r="AY12462"/>
      <c r="AZ12462"/>
      <c r="BA12462"/>
      <c r="BB12462"/>
      <c r="BC12462"/>
      <c r="BD12462"/>
    </row>
    <row r="12463" spans="1:56" s="4" customFormat="1" x14ac:dyDescent="0.25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  <c r="Q12463"/>
      <c r="R12463"/>
      <c r="S12463"/>
      <c r="T12463"/>
      <c r="U12463"/>
      <c r="V12463"/>
      <c r="W12463"/>
      <c r="X12463"/>
      <c r="Y12463"/>
      <c r="Z12463"/>
      <c r="AA12463"/>
      <c r="AB12463"/>
      <c r="AC12463"/>
      <c r="AD12463"/>
      <c r="AE12463"/>
      <c r="AF12463"/>
      <c r="AG12463"/>
      <c r="AH12463"/>
      <c r="AI12463"/>
      <c r="AJ12463"/>
      <c r="AK12463"/>
      <c r="AL12463"/>
      <c r="AM12463"/>
      <c r="AN12463"/>
      <c r="AO12463"/>
      <c r="AP12463"/>
      <c r="AQ12463"/>
      <c r="AR12463"/>
      <c r="AS12463"/>
      <c r="AT12463"/>
      <c r="AU12463"/>
      <c r="AV12463"/>
      <c r="AW12463"/>
      <c r="AX12463"/>
      <c r="AY12463"/>
      <c r="AZ12463"/>
      <c r="BA12463"/>
      <c r="BB12463"/>
      <c r="BC12463"/>
      <c r="BD12463"/>
    </row>
    <row r="12464" spans="1:56" s="4" customFormat="1" x14ac:dyDescent="0.25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  <c r="Q12464"/>
      <c r="R12464"/>
      <c r="S12464"/>
      <c r="T12464"/>
      <c r="U12464"/>
      <c r="V12464"/>
      <c r="W12464"/>
      <c r="X12464"/>
      <c r="Y12464"/>
      <c r="Z12464"/>
      <c r="AA12464"/>
      <c r="AB12464"/>
      <c r="AC12464"/>
      <c r="AD12464"/>
      <c r="AE12464"/>
      <c r="AF12464"/>
      <c r="AG12464"/>
      <c r="AH12464"/>
      <c r="AI12464"/>
      <c r="AJ12464"/>
      <c r="AK12464"/>
      <c r="AL12464"/>
      <c r="AM12464"/>
      <c r="AN12464"/>
      <c r="AO12464"/>
      <c r="AP12464"/>
      <c r="AQ12464"/>
      <c r="AR12464"/>
      <c r="AS12464"/>
      <c r="AT12464"/>
      <c r="AU12464"/>
      <c r="AV12464"/>
      <c r="AW12464"/>
      <c r="AX12464"/>
      <c r="AY12464"/>
      <c r="AZ12464"/>
      <c r="BA12464"/>
      <c r="BB12464"/>
      <c r="BC12464"/>
      <c r="BD12464"/>
    </row>
    <row r="12465" spans="1:56" s="4" customFormat="1" x14ac:dyDescent="0.25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  <c r="Q12465"/>
      <c r="R12465"/>
      <c r="S12465"/>
      <c r="T12465"/>
      <c r="U12465"/>
      <c r="V12465"/>
      <c r="W12465"/>
      <c r="X12465"/>
      <c r="Y12465"/>
      <c r="Z12465"/>
      <c r="AA12465"/>
      <c r="AB12465"/>
      <c r="AC12465"/>
      <c r="AD12465"/>
      <c r="AE12465"/>
      <c r="AF12465"/>
      <c r="AG12465"/>
      <c r="AH12465"/>
      <c r="AI12465"/>
      <c r="AJ12465"/>
      <c r="AK12465"/>
      <c r="AL12465"/>
      <c r="AM12465"/>
      <c r="AN12465"/>
      <c r="AO12465"/>
      <c r="AP12465"/>
      <c r="AQ12465"/>
      <c r="AR12465"/>
      <c r="AS12465"/>
      <c r="AT12465"/>
      <c r="AU12465"/>
      <c r="AV12465"/>
      <c r="AW12465"/>
      <c r="AX12465"/>
      <c r="AY12465"/>
      <c r="AZ12465"/>
      <c r="BA12465"/>
      <c r="BB12465"/>
      <c r="BC12465"/>
      <c r="BD12465"/>
    </row>
    <row r="12466" spans="1:56" s="4" customFormat="1" x14ac:dyDescent="0.25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  <c r="Q12466"/>
      <c r="R12466"/>
      <c r="S12466"/>
      <c r="T12466"/>
      <c r="U12466"/>
      <c r="V12466"/>
      <c r="W12466"/>
      <c r="X12466"/>
      <c r="Y12466"/>
      <c r="Z12466"/>
      <c r="AA12466"/>
      <c r="AB12466"/>
      <c r="AC12466"/>
      <c r="AD12466"/>
      <c r="AE12466"/>
      <c r="AF12466"/>
      <c r="AG12466"/>
      <c r="AH12466"/>
      <c r="AI12466"/>
      <c r="AJ12466"/>
      <c r="AK12466"/>
      <c r="AL12466"/>
      <c r="AM12466"/>
      <c r="AN12466"/>
      <c r="AO12466"/>
      <c r="AP12466"/>
      <c r="AQ12466"/>
      <c r="AR12466"/>
      <c r="AS12466"/>
      <c r="AT12466"/>
      <c r="AU12466"/>
      <c r="AV12466"/>
      <c r="AW12466"/>
      <c r="AX12466"/>
      <c r="AY12466"/>
      <c r="AZ12466"/>
      <c r="BA12466"/>
      <c r="BB12466"/>
      <c r="BC12466"/>
      <c r="BD12466"/>
    </row>
    <row r="12467" spans="1:56" s="4" customFormat="1" x14ac:dyDescent="0.25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  <c r="Q12467"/>
      <c r="R12467"/>
      <c r="S12467"/>
      <c r="T12467"/>
      <c r="U12467"/>
      <c r="V12467"/>
      <c r="W12467"/>
      <c r="X12467"/>
      <c r="Y12467"/>
      <c r="Z12467"/>
      <c r="AA12467"/>
      <c r="AB12467"/>
      <c r="AC12467"/>
      <c r="AD12467"/>
      <c r="AE12467"/>
      <c r="AF12467"/>
      <c r="AG12467"/>
      <c r="AH12467"/>
      <c r="AI12467"/>
      <c r="AJ12467"/>
      <c r="AK12467"/>
      <c r="AL12467"/>
      <c r="AM12467"/>
      <c r="AN12467"/>
      <c r="AO12467"/>
      <c r="AP12467"/>
      <c r="AQ12467"/>
      <c r="AR12467"/>
      <c r="AS12467"/>
      <c r="AT12467"/>
      <c r="AU12467"/>
      <c r="AV12467"/>
      <c r="AW12467"/>
      <c r="AX12467"/>
      <c r="AY12467"/>
      <c r="AZ12467"/>
      <c r="BA12467"/>
      <c r="BB12467"/>
      <c r="BC12467"/>
      <c r="BD12467"/>
    </row>
    <row r="12468" spans="1:56" s="4" customFormat="1" x14ac:dyDescent="0.25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  <c r="Q12468"/>
      <c r="R12468"/>
      <c r="S12468"/>
      <c r="T12468"/>
      <c r="U12468"/>
      <c r="V12468"/>
      <c r="W12468"/>
      <c r="X12468"/>
      <c r="Y12468"/>
      <c r="Z12468"/>
      <c r="AA12468"/>
      <c r="AB12468"/>
      <c r="AC12468"/>
      <c r="AD12468"/>
      <c r="AE12468"/>
      <c r="AF12468"/>
      <c r="AG12468"/>
      <c r="AH12468"/>
      <c r="AI12468"/>
      <c r="AJ12468"/>
      <c r="AK12468"/>
      <c r="AL12468"/>
      <c r="AM12468"/>
      <c r="AN12468"/>
      <c r="AO12468"/>
      <c r="AP12468"/>
      <c r="AQ12468"/>
      <c r="AR12468"/>
      <c r="AS12468"/>
      <c r="AT12468"/>
      <c r="AU12468"/>
      <c r="AV12468"/>
      <c r="AW12468"/>
      <c r="AX12468"/>
      <c r="AY12468"/>
      <c r="AZ12468"/>
      <c r="BA12468"/>
      <c r="BB12468"/>
      <c r="BC12468"/>
      <c r="BD12468"/>
    </row>
    <row r="12469" spans="1:56" s="4" customFormat="1" x14ac:dyDescent="0.25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  <c r="Q12469"/>
      <c r="R12469"/>
      <c r="S12469"/>
      <c r="T12469"/>
      <c r="U12469"/>
      <c r="V12469"/>
      <c r="W12469"/>
      <c r="X12469"/>
      <c r="Y12469"/>
      <c r="Z12469"/>
      <c r="AA12469"/>
      <c r="AB12469"/>
      <c r="AC12469"/>
      <c r="AD12469"/>
      <c r="AE12469"/>
      <c r="AF12469"/>
      <c r="AG12469"/>
      <c r="AH12469"/>
      <c r="AI12469"/>
      <c r="AJ12469"/>
      <c r="AK12469"/>
      <c r="AL12469"/>
      <c r="AM12469"/>
      <c r="AN12469"/>
      <c r="AO12469"/>
      <c r="AP12469"/>
      <c r="AQ12469"/>
      <c r="AR12469"/>
      <c r="AS12469"/>
      <c r="AT12469"/>
      <c r="AU12469"/>
      <c r="AV12469"/>
      <c r="AW12469"/>
      <c r="AX12469"/>
      <c r="AY12469"/>
      <c r="AZ12469"/>
      <c r="BA12469"/>
      <c r="BB12469"/>
      <c r="BC12469"/>
      <c r="BD12469"/>
    </row>
    <row r="12470" spans="1:56" s="4" customFormat="1" x14ac:dyDescent="0.25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  <c r="Q12470"/>
      <c r="R12470"/>
      <c r="S12470"/>
      <c r="T12470"/>
      <c r="U12470"/>
      <c r="V12470"/>
      <c r="W12470"/>
      <c r="X12470"/>
      <c r="Y12470"/>
      <c r="Z12470"/>
      <c r="AA12470"/>
      <c r="AB12470"/>
      <c r="AC12470"/>
      <c r="AD12470"/>
      <c r="AE12470"/>
      <c r="AF12470"/>
      <c r="AG12470"/>
      <c r="AH12470"/>
      <c r="AI12470"/>
      <c r="AJ12470"/>
      <c r="AK12470"/>
      <c r="AL12470"/>
      <c r="AM12470"/>
      <c r="AN12470"/>
      <c r="AO12470"/>
      <c r="AP12470"/>
      <c r="AQ12470"/>
      <c r="AR12470"/>
      <c r="AS12470"/>
      <c r="AT12470"/>
      <c r="AU12470"/>
      <c r="AV12470"/>
      <c r="AW12470"/>
      <c r="AX12470"/>
      <c r="AY12470"/>
      <c r="AZ12470"/>
      <c r="BA12470"/>
      <c r="BB12470"/>
      <c r="BC12470"/>
      <c r="BD12470"/>
    </row>
    <row r="12471" spans="1:56" s="4" customFormat="1" x14ac:dyDescent="0.25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  <c r="Q12471"/>
      <c r="R12471"/>
      <c r="S12471"/>
      <c r="T12471"/>
      <c r="U12471"/>
      <c r="V12471"/>
      <c r="W12471"/>
      <c r="X12471"/>
      <c r="Y12471"/>
      <c r="Z12471"/>
      <c r="AA12471"/>
      <c r="AB12471"/>
      <c r="AC12471"/>
      <c r="AD12471"/>
      <c r="AE12471"/>
      <c r="AF12471"/>
      <c r="AG12471"/>
      <c r="AH12471"/>
      <c r="AI12471"/>
      <c r="AJ12471"/>
      <c r="AK12471"/>
      <c r="AL12471"/>
      <c r="AM12471"/>
      <c r="AN12471"/>
      <c r="AO12471"/>
      <c r="AP12471"/>
      <c r="AQ12471"/>
      <c r="AR12471"/>
      <c r="AS12471"/>
      <c r="AT12471"/>
      <c r="AU12471"/>
      <c r="AV12471"/>
      <c r="AW12471"/>
      <c r="AX12471"/>
      <c r="AY12471"/>
      <c r="AZ12471"/>
      <c r="BA12471"/>
      <c r="BB12471"/>
      <c r="BC12471"/>
      <c r="BD12471"/>
    </row>
    <row r="12472" spans="1:56" s="4" customFormat="1" x14ac:dyDescent="0.25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  <c r="Q12472"/>
      <c r="R12472"/>
      <c r="S12472"/>
      <c r="T12472"/>
      <c r="U12472"/>
      <c r="V12472"/>
      <c r="W12472"/>
      <c r="X12472"/>
      <c r="Y12472"/>
      <c r="Z12472"/>
      <c r="AA12472"/>
      <c r="AB12472"/>
      <c r="AC12472"/>
      <c r="AD12472"/>
      <c r="AE12472"/>
      <c r="AF12472"/>
      <c r="AG12472"/>
      <c r="AH12472"/>
      <c r="AI12472"/>
      <c r="AJ12472"/>
      <c r="AK12472"/>
      <c r="AL12472"/>
      <c r="AM12472"/>
      <c r="AN12472"/>
      <c r="AO12472"/>
      <c r="AP12472"/>
      <c r="AQ12472"/>
      <c r="AR12472"/>
      <c r="AS12472"/>
      <c r="AT12472"/>
      <c r="AU12472"/>
      <c r="AV12472"/>
      <c r="AW12472"/>
      <c r="AX12472"/>
      <c r="AY12472"/>
      <c r="AZ12472"/>
      <c r="BA12472"/>
      <c r="BB12472"/>
      <c r="BC12472"/>
      <c r="BD12472"/>
    </row>
    <row r="12473" spans="1:56" s="4" customFormat="1" x14ac:dyDescent="0.25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  <c r="Q12473"/>
      <c r="R12473"/>
      <c r="S12473"/>
      <c r="T12473"/>
      <c r="U12473"/>
      <c r="V12473"/>
      <c r="W12473"/>
      <c r="X12473"/>
      <c r="Y12473"/>
      <c r="Z12473"/>
      <c r="AA12473"/>
      <c r="AB12473"/>
      <c r="AC12473"/>
      <c r="AD12473"/>
      <c r="AE12473"/>
      <c r="AF12473"/>
      <c r="AG12473"/>
      <c r="AH12473"/>
      <c r="AI12473"/>
      <c r="AJ12473"/>
      <c r="AK12473"/>
      <c r="AL12473"/>
      <c r="AM12473"/>
      <c r="AN12473"/>
      <c r="AO12473"/>
      <c r="AP12473"/>
      <c r="AQ12473"/>
      <c r="AR12473"/>
      <c r="AS12473"/>
      <c r="AT12473"/>
      <c r="AU12473"/>
      <c r="AV12473"/>
      <c r="AW12473"/>
      <c r="AX12473"/>
      <c r="AY12473"/>
      <c r="AZ12473"/>
      <c r="BA12473"/>
      <c r="BB12473"/>
      <c r="BC12473"/>
      <c r="BD12473"/>
    </row>
    <row r="12474" spans="1:56" s="4" customFormat="1" x14ac:dyDescent="0.25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  <c r="Q12474"/>
      <c r="R12474"/>
      <c r="S12474"/>
      <c r="T12474"/>
      <c r="U12474"/>
      <c r="V12474"/>
      <c r="W12474"/>
      <c r="X12474"/>
      <c r="Y12474"/>
      <c r="Z12474"/>
      <c r="AA12474"/>
      <c r="AB12474"/>
      <c r="AC12474"/>
      <c r="AD12474"/>
      <c r="AE12474"/>
      <c r="AF12474"/>
      <c r="AG12474"/>
      <c r="AH12474"/>
      <c r="AI12474"/>
      <c r="AJ12474"/>
      <c r="AK12474"/>
      <c r="AL12474"/>
      <c r="AM12474"/>
      <c r="AN12474"/>
      <c r="AO12474"/>
      <c r="AP12474"/>
      <c r="AQ12474"/>
      <c r="AR12474"/>
      <c r="AS12474"/>
      <c r="AT12474"/>
      <c r="AU12474"/>
      <c r="AV12474"/>
      <c r="AW12474"/>
      <c r="AX12474"/>
      <c r="AY12474"/>
      <c r="AZ12474"/>
      <c r="BA12474"/>
      <c r="BB12474"/>
      <c r="BC12474"/>
      <c r="BD12474"/>
    </row>
    <row r="12475" spans="1:56" s="4" customFormat="1" x14ac:dyDescent="0.25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  <c r="Q12475"/>
      <c r="R12475"/>
      <c r="S12475"/>
      <c r="T12475"/>
      <c r="U12475"/>
      <c r="V12475"/>
      <c r="W12475"/>
      <c r="X12475"/>
      <c r="Y12475"/>
      <c r="Z12475"/>
      <c r="AA12475"/>
      <c r="AB12475"/>
      <c r="AC12475"/>
      <c r="AD12475"/>
      <c r="AE12475"/>
      <c r="AF12475"/>
      <c r="AG12475"/>
      <c r="AH12475"/>
      <c r="AI12475"/>
      <c r="AJ12475"/>
      <c r="AK12475"/>
      <c r="AL12475"/>
      <c r="AM12475"/>
      <c r="AN12475"/>
      <c r="AO12475"/>
      <c r="AP12475"/>
      <c r="AQ12475"/>
      <c r="AR12475"/>
      <c r="AS12475"/>
      <c r="AT12475"/>
      <c r="AU12475"/>
      <c r="AV12475"/>
      <c r="AW12475"/>
      <c r="AX12475"/>
      <c r="AY12475"/>
      <c r="AZ12475"/>
      <c r="BA12475"/>
      <c r="BB12475"/>
      <c r="BC12475"/>
      <c r="BD12475"/>
    </row>
    <row r="12476" spans="1:56" s="4" customFormat="1" x14ac:dyDescent="0.25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  <c r="Q12476"/>
      <c r="R12476"/>
      <c r="S12476"/>
      <c r="T12476"/>
      <c r="U12476"/>
      <c r="V12476"/>
      <c r="W12476"/>
      <c r="X12476"/>
      <c r="Y12476"/>
      <c r="Z12476"/>
      <c r="AA12476"/>
      <c r="AB12476"/>
      <c r="AC12476"/>
      <c r="AD12476"/>
      <c r="AE12476"/>
      <c r="AF12476"/>
      <c r="AG12476"/>
      <c r="AH12476"/>
      <c r="AI12476"/>
      <c r="AJ12476"/>
      <c r="AK12476"/>
      <c r="AL12476"/>
      <c r="AM12476"/>
      <c r="AN12476"/>
      <c r="AO12476"/>
      <c r="AP12476"/>
      <c r="AQ12476"/>
      <c r="AR12476"/>
      <c r="AS12476"/>
      <c r="AT12476"/>
      <c r="AU12476"/>
      <c r="AV12476"/>
      <c r="AW12476"/>
      <c r="AX12476"/>
      <c r="AY12476"/>
      <c r="AZ12476"/>
      <c r="BA12476"/>
      <c r="BB12476"/>
      <c r="BC12476"/>
      <c r="BD12476"/>
    </row>
    <row r="12477" spans="1:56" s="4" customFormat="1" x14ac:dyDescent="0.25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  <c r="Q12477"/>
      <c r="R12477"/>
      <c r="S12477"/>
      <c r="T12477"/>
      <c r="U12477"/>
      <c r="V12477"/>
      <c r="W12477"/>
      <c r="X12477"/>
      <c r="Y12477"/>
      <c r="Z12477"/>
      <c r="AA12477"/>
      <c r="AB12477"/>
      <c r="AC12477"/>
      <c r="AD12477"/>
      <c r="AE12477"/>
      <c r="AF12477"/>
      <c r="AG12477"/>
      <c r="AH12477"/>
      <c r="AI12477"/>
      <c r="AJ12477"/>
      <c r="AK12477"/>
      <c r="AL12477"/>
      <c r="AM12477"/>
      <c r="AN12477"/>
      <c r="AO12477"/>
      <c r="AP12477"/>
      <c r="AQ12477"/>
      <c r="AR12477"/>
      <c r="AS12477"/>
      <c r="AT12477"/>
      <c r="AU12477"/>
      <c r="AV12477"/>
      <c r="AW12477"/>
      <c r="AX12477"/>
      <c r="AY12477"/>
      <c r="AZ12477"/>
      <c r="BA12477"/>
      <c r="BB12477"/>
      <c r="BC12477"/>
      <c r="BD12477"/>
    </row>
    <row r="12478" spans="1:56" s="4" customFormat="1" x14ac:dyDescent="0.25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  <c r="Q12478"/>
      <c r="R12478"/>
      <c r="S12478"/>
      <c r="T12478"/>
      <c r="U12478"/>
      <c r="V12478"/>
      <c r="W12478"/>
      <c r="X12478"/>
      <c r="Y12478"/>
      <c r="Z12478"/>
      <c r="AA12478"/>
      <c r="AB12478"/>
      <c r="AC12478"/>
      <c r="AD12478"/>
      <c r="AE12478"/>
      <c r="AF12478"/>
      <c r="AG12478"/>
      <c r="AH12478"/>
      <c r="AI12478"/>
      <c r="AJ12478"/>
      <c r="AK12478"/>
      <c r="AL12478"/>
      <c r="AM12478"/>
      <c r="AN12478"/>
      <c r="AO12478"/>
      <c r="AP12478"/>
      <c r="AQ12478"/>
      <c r="AR12478"/>
      <c r="AS12478"/>
      <c r="AT12478"/>
      <c r="AU12478"/>
      <c r="AV12478"/>
      <c r="AW12478"/>
      <c r="AX12478"/>
      <c r="AY12478"/>
      <c r="AZ12478"/>
      <c r="BA12478"/>
      <c r="BB12478"/>
      <c r="BC12478"/>
      <c r="BD12478"/>
    </row>
    <row r="12479" spans="1:56" s="4" customFormat="1" x14ac:dyDescent="0.25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  <c r="Q12479"/>
      <c r="R12479"/>
      <c r="S12479"/>
      <c r="T12479"/>
      <c r="U12479"/>
      <c r="V12479"/>
      <c r="W12479"/>
      <c r="X12479"/>
      <c r="Y12479"/>
      <c r="Z12479"/>
      <c r="AA12479"/>
      <c r="AB12479"/>
      <c r="AC12479"/>
      <c r="AD12479"/>
      <c r="AE12479"/>
      <c r="AF12479"/>
      <c r="AG12479"/>
      <c r="AH12479"/>
      <c r="AI12479"/>
      <c r="AJ12479"/>
      <c r="AK12479"/>
      <c r="AL12479"/>
      <c r="AM12479"/>
      <c r="AN12479"/>
      <c r="AO12479"/>
      <c r="AP12479"/>
      <c r="AQ12479"/>
      <c r="AR12479"/>
      <c r="AS12479"/>
      <c r="AT12479"/>
      <c r="AU12479"/>
      <c r="AV12479"/>
      <c r="AW12479"/>
      <c r="AX12479"/>
      <c r="AY12479"/>
      <c r="AZ12479"/>
      <c r="BA12479"/>
      <c r="BB12479"/>
      <c r="BC12479"/>
      <c r="BD12479"/>
    </row>
    <row r="12480" spans="1:56" s="4" customFormat="1" x14ac:dyDescent="0.25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  <c r="Q12480"/>
      <c r="R12480"/>
      <c r="S12480"/>
      <c r="T12480"/>
      <c r="U12480"/>
      <c r="V12480"/>
      <c r="W12480"/>
      <c r="X12480"/>
      <c r="Y12480"/>
      <c r="Z12480"/>
      <c r="AA12480"/>
      <c r="AB12480"/>
      <c r="AC12480"/>
      <c r="AD12480"/>
      <c r="AE12480"/>
      <c r="AF12480"/>
      <c r="AG12480"/>
      <c r="AH12480"/>
      <c r="AI12480"/>
      <c r="AJ12480"/>
      <c r="AK12480"/>
      <c r="AL12480"/>
      <c r="AM12480"/>
      <c r="AN12480"/>
      <c r="AO12480"/>
      <c r="AP12480"/>
      <c r="AQ12480"/>
      <c r="AR12480"/>
      <c r="AS12480"/>
      <c r="AT12480"/>
      <c r="AU12480"/>
      <c r="AV12480"/>
      <c r="AW12480"/>
      <c r="AX12480"/>
      <c r="AY12480"/>
      <c r="AZ12480"/>
      <c r="BA12480"/>
      <c r="BB12480"/>
      <c r="BC12480"/>
      <c r="BD12480"/>
    </row>
    <row r="12481" spans="1:56" s="4" customFormat="1" x14ac:dyDescent="0.25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  <c r="Q12481"/>
      <c r="R12481"/>
      <c r="S12481"/>
      <c r="T12481"/>
      <c r="U12481"/>
      <c r="V12481"/>
      <c r="W12481"/>
      <c r="X12481"/>
      <c r="Y12481"/>
      <c r="Z12481"/>
      <c r="AA12481"/>
      <c r="AB12481"/>
      <c r="AC12481"/>
      <c r="AD12481"/>
      <c r="AE12481"/>
      <c r="AF12481"/>
      <c r="AG12481"/>
      <c r="AH12481"/>
      <c r="AI12481"/>
      <c r="AJ12481"/>
      <c r="AK12481"/>
      <c r="AL12481"/>
      <c r="AM12481"/>
      <c r="AN12481"/>
      <c r="AO12481"/>
      <c r="AP12481"/>
      <c r="AQ12481"/>
      <c r="AR12481"/>
      <c r="AS12481"/>
      <c r="AT12481"/>
      <c r="AU12481"/>
      <c r="AV12481"/>
      <c r="AW12481"/>
      <c r="AX12481"/>
      <c r="AY12481"/>
      <c r="AZ12481"/>
      <c r="BA12481"/>
      <c r="BB12481"/>
      <c r="BC12481"/>
      <c r="BD12481"/>
    </row>
    <row r="12482" spans="1:56" s="4" customFormat="1" x14ac:dyDescent="0.25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  <c r="Q12482"/>
      <c r="R12482"/>
      <c r="S12482"/>
      <c r="T12482"/>
      <c r="U12482"/>
      <c r="V12482"/>
      <c r="W12482"/>
      <c r="X12482"/>
      <c r="Y12482"/>
      <c r="Z12482"/>
      <c r="AA12482"/>
      <c r="AB12482"/>
      <c r="AC12482"/>
      <c r="AD12482"/>
      <c r="AE12482"/>
      <c r="AF12482"/>
      <c r="AG12482"/>
      <c r="AH12482"/>
      <c r="AI12482"/>
      <c r="AJ12482"/>
      <c r="AK12482"/>
      <c r="AL12482"/>
      <c r="AM12482"/>
      <c r="AN12482"/>
      <c r="AO12482"/>
      <c r="AP12482"/>
      <c r="AQ12482"/>
      <c r="AR12482"/>
      <c r="AS12482"/>
      <c r="AT12482"/>
      <c r="AU12482"/>
      <c r="AV12482"/>
      <c r="AW12482"/>
      <c r="AX12482"/>
      <c r="AY12482"/>
      <c r="AZ12482"/>
      <c r="BA12482"/>
      <c r="BB12482"/>
      <c r="BC12482"/>
      <c r="BD12482"/>
    </row>
    <row r="12483" spans="1:56" s="4" customFormat="1" x14ac:dyDescent="0.25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  <c r="Q12483"/>
      <c r="R12483"/>
      <c r="S12483"/>
      <c r="T12483"/>
      <c r="U12483"/>
      <c r="V12483"/>
      <c r="W12483"/>
      <c r="X12483"/>
      <c r="Y12483"/>
      <c r="Z12483"/>
      <c r="AA12483"/>
      <c r="AB12483"/>
      <c r="AC12483"/>
      <c r="AD12483"/>
      <c r="AE12483"/>
      <c r="AF12483"/>
      <c r="AG12483"/>
      <c r="AH12483"/>
      <c r="AI12483"/>
      <c r="AJ12483"/>
      <c r="AK12483"/>
      <c r="AL12483"/>
      <c r="AM12483"/>
      <c r="AN12483"/>
      <c r="AO12483"/>
      <c r="AP12483"/>
      <c r="AQ12483"/>
      <c r="AR12483"/>
      <c r="AS12483"/>
      <c r="AT12483"/>
      <c r="AU12483"/>
      <c r="AV12483"/>
      <c r="AW12483"/>
      <c r="AX12483"/>
      <c r="AY12483"/>
      <c r="AZ12483"/>
      <c r="BA12483"/>
      <c r="BB12483"/>
      <c r="BC12483"/>
      <c r="BD12483"/>
    </row>
    <row r="12484" spans="1:56" s="4" customFormat="1" x14ac:dyDescent="0.25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  <c r="Q12484"/>
      <c r="R12484"/>
      <c r="S12484"/>
      <c r="T12484"/>
      <c r="U12484"/>
      <c r="V12484"/>
      <c r="W12484"/>
      <c r="X12484"/>
      <c r="Y12484"/>
      <c r="Z12484"/>
      <c r="AA12484"/>
      <c r="AB12484"/>
      <c r="AC12484"/>
      <c r="AD12484"/>
      <c r="AE12484"/>
      <c r="AF12484"/>
      <c r="AG12484"/>
      <c r="AH12484"/>
      <c r="AI12484"/>
      <c r="AJ12484"/>
      <c r="AK12484"/>
      <c r="AL12484"/>
      <c r="AM12484"/>
      <c r="AN12484"/>
      <c r="AO12484"/>
      <c r="AP12484"/>
      <c r="AQ12484"/>
      <c r="AR12484"/>
      <c r="AS12484"/>
      <c r="AT12484"/>
      <c r="AU12484"/>
      <c r="AV12484"/>
      <c r="AW12484"/>
      <c r="AX12484"/>
      <c r="AY12484"/>
      <c r="AZ12484"/>
      <c r="BA12484"/>
      <c r="BB12484"/>
      <c r="BC12484"/>
      <c r="BD12484"/>
    </row>
    <row r="12485" spans="1:56" s="4" customFormat="1" x14ac:dyDescent="0.25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  <c r="Q12485"/>
      <c r="R12485"/>
      <c r="S12485"/>
      <c r="T12485"/>
      <c r="U12485"/>
      <c r="V12485"/>
      <c r="W12485"/>
      <c r="X12485"/>
      <c r="Y12485"/>
      <c r="Z12485"/>
      <c r="AA12485"/>
      <c r="AB12485"/>
      <c r="AC12485"/>
      <c r="AD12485"/>
      <c r="AE12485"/>
      <c r="AF12485"/>
      <c r="AG12485"/>
      <c r="AH12485"/>
      <c r="AI12485"/>
      <c r="AJ12485"/>
      <c r="AK12485"/>
      <c r="AL12485"/>
      <c r="AM12485"/>
      <c r="AN12485"/>
      <c r="AO12485"/>
      <c r="AP12485"/>
      <c r="AQ12485"/>
      <c r="AR12485"/>
      <c r="AS12485"/>
      <c r="AT12485"/>
      <c r="AU12485"/>
      <c r="AV12485"/>
      <c r="AW12485"/>
      <c r="AX12485"/>
      <c r="AY12485"/>
      <c r="AZ12485"/>
      <c r="BA12485"/>
      <c r="BB12485"/>
      <c r="BC12485"/>
      <c r="BD12485"/>
    </row>
    <row r="12486" spans="1:56" s="4" customFormat="1" x14ac:dyDescent="0.25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  <c r="Q12486"/>
      <c r="R12486"/>
      <c r="S12486"/>
      <c r="T12486"/>
      <c r="U12486"/>
      <c r="V12486"/>
      <c r="W12486"/>
      <c r="X12486"/>
      <c r="Y12486"/>
      <c r="Z12486"/>
      <c r="AA12486"/>
      <c r="AB12486"/>
      <c r="AC12486"/>
      <c r="AD12486"/>
      <c r="AE12486"/>
      <c r="AF12486"/>
      <c r="AG12486"/>
      <c r="AH12486"/>
      <c r="AI12486"/>
      <c r="AJ12486"/>
      <c r="AK12486"/>
      <c r="AL12486"/>
      <c r="AM12486"/>
      <c r="AN12486"/>
      <c r="AO12486"/>
      <c r="AP12486"/>
      <c r="AQ12486"/>
      <c r="AR12486"/>
      <c r="AS12486"/>
      <c r="AT12486"/>
      <c r="AU12486"/>
      <c r="AV12486"/>
      <c r="AW12486"/>
      <c r="AX12486"/>
      <c r="AY12486"/>
      <c r="AZ12486"/>
      <c r="BA12486"/>
      <c r="BB12486"/>
      <c r="BC12486"/>
      <c r="BD12486"/>
    </row>
    <row r="12487" spans="1:56" s="4" customFormat="1" x14ac:dyDescent="0.25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  <c r="Q12487"/>
      <c r="R12487"/>
      <c r="S12487"/>
      <c r="T12487"/>
      <c r="U12487"/>
      <c r="V12487"/>
      <c r="W12487"/>
      <c r="X12487"/>
      <c r="Y12487"/>
      <c r="Z12487"/>
      <c r="AA12487"/>
      <c r="AB12487"/>
      <c r="AC12487"/>
      <c r="AD12487"/>
      <c r="AE12487"/>
      <c r="AF12487"/>
      <c r="AG12487"/>
      <c r="AH12487"/>
      <c r="AI12487"/>
      <c r="AJ12487"/>
      <c r="AK12487"/>
      <c r="AL12487"/>
      <c r="AM12487"/>
      <c r="AN12487"/>
      <c r="AO12487"/>
      <c r="AP12487"/>
      <c r="AQ12487"/>
      <c r="AR12487"/>
      <c r="AS12487"/>
      <c r="AT12487"/>
      <c r="AU12487"/>
      <c r="AV12487"/>
      <c r="AW12487"/>
      <c r="AX12487"/>
      <c r="AY12487"/>
      <c r="AZ12487"/>
      <c r="BA12487"/>
      <c r="BB12487"/>
      <c r="BC12487"/>
      <c r="BD12487"/>
    </row>
    <row r="12488" spans="1:56" s="4" customFormat="1" x14ac:dyDescent="0.25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  <c r="Q12488"/>
      <c r="R12488"/>
      <c r="S12488"/>
      <c r="T12488"/>
      <c r="U12488"/>
      <c r="V12488"/>
      <c r="W12488"/>
      <c r="X12488"/>
      <c r="Y12488"/>
      <c r="Z12488"/>
      <c r="AA12488"/>
      <c r="AB12488"/>
      <c r="AC12488"/>
      <c r="AD12488"/>
      <c r="AE12488"/>
      <c r="AF12488"/>
      <c r="AG12488"/>
      <c r="AH12488"/>
      <c r="AI12488"/>
      <c r="AJ12488"/>
      <c r="AK12488"/>
      <c r="AL12488"/>
      <c r="AM12488"/>
      <c r="AN12488"/>
      <c r="AO12488"/>
      <c r="AP12488"/>
      <c r="AQ12488"/>
      <c r="AR12488"/>
      <c r="AS12488"/>
      <c r="AT12488"/>
      <c r="AU12488"/>
      <c r="AV12488"/>
      <c r="AW12488"/>
      <c r="AX12488"/>
      <c r="AY12488"/>
      <c r="AZ12488"/>
      <c r="BA12488"/>
      <c r="BB12488"/>
      <c r="BC12488"/>
      <c r="BD12488"/>
    </row>
    <row r="12489" spans="1:56" s="4" customFormat="1" x14ac:dyDescent="0.25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  <c r="Q12489"/>
      <c r="R12489"/>
      <c r="S12489"/>
      <c r="T12489"/>
      <c r="U12489"/>
      <c r="V12489"/>
      <c r="W12489"/>
      <c r="X12489"/>
      <c r="Y12489"/>
      <c r="Z12489"/>
      <c r="AA12489"/>
      <c r="AB12489"/>
      <c r="AC12489"/>
      <c r="AD12489"/>
      <c r="AE12489"/>
      <c r="AF12489"/>
      <c r="AG12489"/>
      <c r="AH12489"/>
      <c r="AI12489"/>
      <c r="AJ12489"/>
      <c r="AK12489"/>
      <c r="AL12489"/>
      <c r="AM12489"/>
      <c r="AN12489"/>
      <c r="AO12489"/>
      <c r="AP12489"/>
      <c r="AQ12489"/>
      <c r="AR12489"/>
      <c r="AS12489"/>
      <c r="AT12489"/>
      <c r="AU12489"/>
      <c r="AV12489"/>
      <c r="AW12489"/>
      <c r="AX12489"/>
      <c r="AY12489"/>
      <c r="AZ12489"/>
      <c r="BA12489"/>
      <c r="BB12489"/>
      <c r="BC12489"/>
      <c r="BD12489"/>
    </row>
    <row r="12490" spans="1:56" s="4" customFormat="1" x14ac:dyDescent="0.25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  <c r="Q12490"/>
      <c r="R12490"/>
      <c r="S12490"/>
      <c r="T12490"/>
      <c r="U12490"/>
      <c r="V12490"/>
      <c r="W12490"/>
      <c r="X12490"/>
      <c r="Y12490"/>
      <c r="Z12490"/>
      <c r="AA12490"/>
      <c r="AB12490"/>
      <c r="AC12490"/>
      <c r="AD12490"/>
      <c r="AE12490"/>
      <c r="AF12490"/>
      <c r="AG12490"/>
      <c r="AH12490"/>
      <c r="AI12490"/>
      <c r="AJ12490"/>
      <c r="AK12490"/>
      <c r="AL12490"/>
      <c r="AM12490"/>
      <c r="AN12490"/>
      <c r="AO12490"/>
      <c r="AP12490"/>
      <c r="AQ12490"/>
      <c r="AR12490"/>
      <c r="AS12490"/>
      <c r="AT12490"/>
      <c r="AU12490"/>
      <c r="AV12490"/>
      <c r="AW12490"/>
      <c r="AX12490"/>
      <c r="AY12490"/>
      <c r="AZ12490"/>
      <c r="BA12490"/>
      <c r="BB12490"/>
      <c r="BC12490"/>
      <c r="BD12490"/>
    </row>
    <row r="12491" spans="1:56" s="4" customFormat="1" x14ac:dyDescent="0.25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  <c r="Q12491"/>
      <c r="R12491"/>
      <c r="S12491"/>
      <c r="T12491"/>
      <c r="U12491"/>
      <c r="V12491"/>
      <c r="W12491"/>
      <c r="X12491"/>
      <c r="Y12491"/>
      <c r="Z12491"/>
      <c r="AA12491"/>
      <c r="AB12491"/>
      <c r="AC12491"/>
      <c r="AD12491"/>
      <c r="AE12491"/>
      <c r="AF12491"/>
      <c r="AG12491"/>
      <c r="AH12491"/>
      <c r="AI12491"/>
      <c r="AJ12491"/>
      <c r="AK12491"/>
      <c r="AL12491"/>
      <c r="AM12491"/>
      <c r="AN12491"/>
      <c r="AO12491"/>
      <c r="AP12491"/>
      <c r="AQ12491"/>
      <c r="AR12491"/>
      <c r="AS12491"/>
      <c r="AT12491"/>
      <c r="AU12491"/>
      <c r="AV12491"/>
      <c r="AW12491"/>
      <c r="AX12491"/>
      <c r="AY12491"/>
      <c r="AZ12491"/>
      <c r="BA12491"/>
      <c r="BB12491"/>
      <c r="BC12491"/>
      <c r="BD12491"/>
    </row>
    <row r="12492" spans="1:56" s="4" customFormat="1" x14ac:dyDescent="0.25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  <c r="Q12492"/>
      <c r="R12492"/>
      <c r="S12492"/>
      <c r="T12492"/>
      <c r="U12492"/>
      <c r="V12492"/>
      <c r="W12492"/>
      <c r="X12492"/>
      <c r="Y12492"/>
      <c r="Z12492"/>
      <c r="AA12492"/>
      <c r="AB12492"/>
      <c r="AC12492"/>
      <c r="AD12492"/>
      <c r="AE12492"/>
      <c r="AF12492"/>
      <c r="AG12492"/>
      <c r="AH12492"/>
      <c r="AI12492"/>
      <c r="AJ12492"/>
      <c r="AK12492"/>
      <c r="AL12492"/>
      <c r="AM12492"/>
      <c r="AN12492"/>
      <c r="AO12492"/>
      <c r="AP12492"/>
      <c r="AQ12492"/>
      <c r="AR12492"/>
      <c r="AS12492"/>
      <c r="AT12492"/>
      <c r="AU12492"/>
      <c r="AV12492"/>
      <c r="AW12492"/>
      <c r="AX12492"/>
      <c r="AY12492"/>
      <c r="AZ12492"/>
      <c r="BA12492"/>
      <c r="BB12492"/>
      <c r="BC12492"/>
      <c r="BD12492"/>
    </row>
    <row r="12493" spans="1:56" s="4" customFormat="1" x14ac:dyDescent="0.25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  <c r="Q12493"/>
      <c r="R12493"/>
      <c r="S12493"/>
      <c r="T12493"/>
      <c r="U12493"/>
      <c r="V12493"/>
      <c r="W12493"/>
      <c r="X12493"/>
      <c r="Y12493"/>
      <c r="Z12493"/>
      <c r="AA12493"/>
      <c r="AB12493"/>
      <c r="AC12493"/>
      <c r="AD12493"/>
      <c r="AE12493"/>
      <c r="AF12493"/>
      <c r="AG12493"/>
      <c r="AH12493"/>
      <c r="AI12493"/>
      <c r="AJ12493"/>
      <c r="AK12493"/>
      <c r="AL12493"/>
      <c r="AM12493"/>
      <c r="AN12493"/>
      <c r="AO12493"/>
      <c r="AP12493"/>
      <c r="AQ12493"/>
      <c r="AR12493"/>
      <c r="AS12493"/>
      <c r="AT12493"/>
      <c r="AU12493"/>
      <c r="AV12493"/>
      <c r="AW12493"/>
      <c r="AX12493"/>
      <c r="AY12493"/>
      <c r="AZ12493"/>
      <c r="BA12493"/>
      <c r="BB12493"/>
      <c r="BC12493"/>
      <c r="BD12493"/>
    </row>
    <row r="12494" spans="1:56" s="4" customFormat="1" x14ac:dyDescent="0.25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  <c r="Q12494"/>
      <c r="R12494"/>
      <c r="S12494"/>
      <c r="T12494"/>
      <c r="U12494"/>
      <c r="V12494"/>
      <c r="W12494"/>
      <c r="X12494"/>
      <c r="Y12494"/>
      <c r="Z12494"/>
      <c r="AA12494"/>
      <c r="AB12494"/>
      <c r="AC12494"/>
      <c r="AD12494"/>
      <c r="AE12494"/>
      <c r="AF12494"/>
      <c r="AG12494"/>
      <c r="AH12494"/>
      <c r="AI12494"/>
      <c r="AJ12494"/>
      <c r="AK12494"/>
      <c r="AL12494"/>
      <c r="AM12494"/>
      <c r="AN12494"/>
      <c r="AO12494"/>
      <c r="AP12494"/>
      <c r="AQ12494"/>
      <c r="AR12494"/>
      <c r="AS12494"/>
      <c r="AT12494"/>
      <c r="AU12494"/>
      <c r="AV12494"/>
      <c r="AW12494"/>
      <c r="AX12494"/>
      <c r="AY12494"/>
      <c r="AZ12494"/>
      <c r="BA12494"/>
      <c r="BB12494"/>
      <c r="BC12494"/>
      <c r="BD12494"/>
    </row>
    <row r="12495" spans="1:56" s="4" customFormat="1" x14ac:dyDescent="0.25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  <c r="Q12495"/>
      <c r="R12495"/>
      <c r="S12495"/>
      <c r="T12495"/>
      <c r="U12495"/>
      <c r="V12495"/>
      <c r="W12495"/>
      <c r="X12495"/>
      <c r="Y12495"/>
      <c r="Z12495"/>
      <c r="AA12495"/>
      <c r="AB12495"/>
      <c r="AC12495"/>
      <c r="AD12495"/>
      <c r="AE12495"/>
      <c r="AF12495"/>
      <c r="AG12495"/>
      <c r="AH12495"/>
      <c r="AI12495"/>
      <c r="AJ12495"/>
      <c r="AK12495"/>
      <c r="AL12495"/>
      <c r="AM12495"/>
      <c r="AN12495"/>
      <c r="AO12495"/>
      <c r="AP12495"/>
      <c r="AQ12495"/>
      <c r="AR12495"/>
      <c r="AS12495"/>
      <c r="AT12495"/>
      <c r="AU12495"/>
      <c r="AV12495"/>
      <c r="AW12495"/>
      <c r="AX12495"/>
      <c r="AY12495"/>
      <c r="AZ12495"/>
      <c r="BA12495"/>
      <c r="BB12495"/>
      <c r="BC12495"/>
      <c r="BD12495"/>
    </row>
    <row r="12496" spans="1:56" s="4" customFormat="1" x14ac:dyDescent="0.25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  <c r="Q12496"/>
      <c r="R12496"/>
      <c r="S12496"/>
      <c r="T12496"/>
      <c r="U12496"/>
      <c r="V12496"/>
      <c r="W12496"/>
      <c r="X12496"/>
      <c r="Y12496"/>
      <c r="Z12496"/>
      <c r="AA12496"/>
      <c r="AB12496"/>
      <c r="AC12496"/>
      <c r="AD12496"/>
      <c r="AE12496"/>
      <c r="AF12496"/>
      <c r="AG12496"/>
      <c r="AH12496"/>
      <c r="AI12496"/>
      <c r="AJ12496"/>
      <c r="AK12496"/>
      <c r="AL12496"/>
      <c r="AM12496"/>
      <c r="AN12496"/>
      <c r="AO12496"/>
      <c r="AP12496"/>
      <c r="AQ12496"/>
      <c r="AR12496"/>
      <c r="AS12496"/>
      <c r="AT12496"/>
      <c r="AU12496"/>
      <c r="AV12496"/>
      <c r="AW12496"/>
      <c r="AX12496"/>
      <c r="AY12496"/>
      <c r="AZ12496"/>
      <c r="BA12496"/>
      <c r="BB12496"/>
      <c r="BC12496"/>
      <c r="BD12496"/>
    </row>
    <row r="12497" spans="1:56" s="4" customFormat="1" x14ac:dyDescent="0.25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  <c r="Q12497"/>
      <c r="R12497"/>
      <c r="S12497"/>
      <c r="T12497"/>
      <c r="U12497"/>
      <c r="V12497"/>
      <c r="W12497"/>
      <c r="X12497"/>
      <c r="Y12497"/>
      <c r="Z12497"/>
      <c r="AA12497"/>
      <c r="AB12497"/>
      <c r="AC12497"/>
      <c r="AD12497"/>
      <c r="AE12497"/>
      <c r="AF12497"/>
      <c r="AG12497"/>
      <c r="AH12497"/>
      <c r="AI12497"/>
      <c r="AJ12497"/>
      <c r="AK12497"/>
      <c r="AL12497"/>
      <c r="AM12497"/>
      <c r="AN12497"/>
      <c r="AO12497"/>
      <c r="AP12497"/>
      <c r="AQ12497"/>
      <c r="AR12497"/>
      <c r="AS12497"/>
      <c r="AT12497"/>
      <c r="AU12497"/>
      <c r="AV12497"/>
      <c r="AW12497"/>
      <c r="AX12497"/>
      <c r="AY12497"/>
      <c r="AZ12497"/>
      <c r="BA12497"/>
      <c r="BB12497"/>
      <c r="BC12497"/>
      <c r="BD12497"/>
    </row>
    <row r="12498" spans="1:56" s="4" customFormat="1" x14ac:dyDescent="0.25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  <c r="Q12498"/>
      <c r="R12498"/>
      <c r="S12498"/>
      <c r="T12498"/>
      <c r="U12498"/>
      <c r="V12498"/>
      <c r="W12498"/>
      <c r="X12498"/>
      <c r="Y12498"/>
      <c r="Z12498"/>
      <c r="AA12498"/>
      <c r="AB12498"/>
      <c r="AC12498"/>
      <c r="AD12498"/>
      <c r="AE12498"/>
      <c r="AF12498"/>
      <c r="AG12498"/>
      <c r="AH12498"/>
      <c r="AI12498"/>
      <c r="AJ12498"/>
      <c r="AK12498"/>
      <c r="AL12498"/>
      <c r="AM12498"/>
      <c r="AN12498"/>
      <c r="AO12498"/>
      <c r="AP12498"/>
      <c r="AQ12498"/>
      <c r="AR12498"/>
      <c r="AS12498"/>
      <c r="AT12498"/>
      <c r="AU12498"/>
      <c r="AV12498"/>
      <c r="AW12498"/>
      <c r="AX12498"/>
      <c r="AY12498"/>
      <c r="AZ12498"/>
      <c r="BA12498"/>
      <c r="BB12498"/>
      <c r="BC12498"/>
      <c r="BD12498"/>
    </row>
    <row r="12499" spans="1:56" s="4" customFormat="1" x14ac:dyDescent="0.25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  <c r="Q12499"/>
      <c r="R12499"/>
      <c r="S12499"/>
      <c r="T12499"/>
      <c r="U12499"/>
      <c r="V12499"/>
      <c r="W12499"/>
      <c r="X12499"/>
      <c r="Y12499"/>
      <c r="Z12499"/>
      <c r="AA12499"/>
      <c r="AB12499"/>
      <c r="AC12499"/>
      <c r="AD12499"/>
      <c r="AE12499"/>
      <c r="AF12499"/>
      <c r="AG12499"/>
      <c r="AH12499"/>
      <c r="AI12499"/>
      <c r="AJ12499"/>
      <c r="AK12499"/>
      <c r="AL12499"/>
      <c r="AM12499"/>
      <c r="AN12499"/>
      <c r="AO12499"/>
      <c r="AP12499"/>
      <c r="AQ12499"/>
      <c r="AR12499"/>
      <c r="AS12499"/>
      <c r="AT12499"/>
      <c r="AU12499"/>
      <c r="AV12499"/>
      <c r="AW12499"/>
      <c r="AX12499"/>
      <c r="AY12499"/>
      <c r="AZ12499"/>
      <c r="BA12499"/>
      <c r="BB12499"/>
      <c r="BC12499"/>
      <c r="BD12499"/>
    </row>
    <row r="12500" spans="1:56" s="4" customFormat="1" x14ac:dyDescent="0.25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  <c r="Q12500"/>
      <c r="R12500"/>
      <c r="S12500"/>
      <c r="T12500"/>
      <c r="U12500"/>
      <c r="V12500"/>
      <c r="W12500"/>
      <c r="X12500"/>
      <c r="Y12500"/>
      <c r="Z12500"/>
      <c r="AA12500"/>
      <c r="AB12500"/>
      <c r="AC12500"/>
      <c r="AD12500"/>
      <c r="AE12500"/>
      <c r="AF12500"/>
      <c r="AG12500"/>
      <c r="AH12500"/>
      <c r="AI12500"/>
      <c r="AJ12500"/>
      <c r="AK12500"/>
      <c r="AL12500"/>
      <c r="AM12500"/>
      <c r="AN12500"/>
      <c r="AO12500"/>
      <c r="AP12500"/>
      <c r="AQ12500"/>
      <c r="AR12500"/>
      <c r="AS12500"/>
      <c r="AT12500"/>
      <c r="AU12500"/>
      <c r="AV12500"/>
      <c r="AW12500"/>
      <c r="AX12500"/>
      <c r="AY12500"/>
      <c r="AZ12500"/>
      <c r="BA12500"/>
      <c r="BB12500"/>
      <c r="BC12500"/>
      <c r="BD12500"/>
    </row>
    <row r="12501" spans="1:56" s="4" customFormat="1" x14ac:dyDescent="0.25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  <c r="Q12501"/>
      <c r="R12501"/>
      <c r="S12501"/>
      <c r="T12501"/>
      <c r="U12501"/>
      <c r="V12501"/>
      <c r="W12501"/>
      <c r="X12501"/>
      <c r="Y12501"/>
      <c r="Z12501"/>
      <c r="AA12501"/>
      <c r="AB12501"/>
      <c r="AC12501"/>
      <c r="AD12501"/>
      <c r="AE12501"/>
      <c r="AF12501"/>
      <c r="AG12501"/>
      <c r="AH12501"/>
      <c r="AI12501"/>
      <c r="AJ12501"/>
      <c r="AK12501"/>
      <c r="AL12501"/>
      <c r="AM12501"/>
      <c r="AN12501"/>
      <c r="AO12501"/>
      <c r="AP12501"/>
      <c r="AQ12501"/>
      <c r="AR12501"/>
      <c r="AS12501"/>
      <c r="AT12501"/>
      <c r="AU12501"/>
      <c r="AV12501"/>
      <c r="AW12501"/>
      <c r="AX12501"/>
      <c r="AY12501"/>
      <c r="AZ12501"/>
      <c r="BA12501"/>
      <c r="BB12501"/>
      <c r="BC12501"/>
      <c r="BD12501"/>
    </row>
    <row r="12502" spans="1:56" s="4" customFormat="1" x14ac:dyDescent="0.25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  <c r="Q12502"/>
      <c r="R12502"/>
      <c r="S12502"/>
      <c r="T12502"/>
      <c r="U12502"/>
      <c r="V12502"/>
      <c r="W12502"/>
      <c r="X12502"/>
      <c r="Y12502"/>
      <c r="Z12502"/>
      <c r="AA12502"/>
      <c r="AB12502"/>
      <c r="AC12502"/>
      <c r="AD12502"/>
      <c r="AE12502"/>
      <c r="AF12502"/>
      <c r="AG12502"/>
      <c r="AH12502"/>
      <c r="AI12502"/>
      <c r="AJ12502"/>
      <c r="AK12502"/>
      <c r="AL12502"/>
      <c r="AM12502"/>
      <c r="AN12502"/>
      <c r="AO12502"/>
      <c r="AP12502"/>
      <c r="AQ12502"/>
      <c r="AR12502"/>
      <c r="AS12502"/>
      <c r="AT12502"/>
      <c r="AU12502"/>
      <c r="AV12502"/>
      <c r="AW12502"/>
      <c r="AX12502"/>
      <c r="AY12502"/>
      <c r="AZ12502"/>
      <c r="BA12502"/>
      <c r="BB12502"/>
      <c r="BC12502"/>
      <c r="BD12502"/>
    </row>
    <row r="12503" spans="1:56" s="4" customFormat="1" x14ac:dyDescent="0.25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  <c r="Q12503"/>
      <c r="R12503"/>
      <c r="S12503"/>
      <c r="T12503"/>
      <c r="U12503"/>
      <c r="V12503"/>
      <c r="W12503"/>
      <c r="X12503"/>
      <c r="Y12503"/>
      <c r="Z12503"/>
      <c r="AA12503"/>
      <c r="AB12503"/>
      <c r="AC12503"/>
      <c r="AD12503"/>
      <c r="AE12503"/>
      <c r="AF12503"/>
      <c r="AG12503"/>
      <c r="AH12503"/>
      <c r="AI12503"/>
      <c r="AJ12503"/>
      <c r="AK12503"/>
      <c r="AL12503"/>
      <c r="AM12503"/>
      <c r="AN12503"/>
      <c r="AO12503"/>
      <c r="AP12503"/>
      <c r="AQ12503"/>
      <c r="AR12503"/>
      <c r="AS12503"/>
      <c r="AT12503"/>
      <c r="AU12503"/>
      <c r="AV12503"/>
      <c r="AW12503"/>
      <c r="AX12503"/>
      <c r="AY12503"/>
      <c r="AZ12503"/>
      <c r="BA12503"/>
      <c r="BB12503"/>
      <c r="BC12503"/>
      <c r="BD12503"/>
    </row>
    <row r="12504" spans="1:56" s="4" customFormat="1" x14ac:dyDescent="0.25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  <c r="Q12504"/>
      <c r="R12504"/>
      <c r="S12504"/>
      <c r="T12504"/>
      <c r="U12504"/>
      <c r="V12504"/>
      <c r="W12504"/>
      <c r="X12504"/>
      <c r="Y12504"/>
      <c r="Z12504"/>
      <c r="AA12504"/>
      <c r="AB12504"/>
      <c r="AC12504"/>
      <c r="AD12504"/>
      <c r="AE12504"/>
      <c r="AF12504"/>
      <c r="AG12504"/>
      <c r="AH12504"/>
      <c r="AI12504"/>
      <c r="AJ12504"/>
      <c r="AK12504"/>
      <c r="AL12504"/>
      <c r="AM12504"/>
      <c r="AN12504"/>
      <c r="AO12504"/>
      <c r="AP12504"/>
      <c r="AQ12504"/>
      <c r="AR12504"/>
      <c r="AS12504"/>
      <c r="AT12504"/>
      <c r="AU12504"/>
      <c r="AV12504"/>
      <c r="AW12504"/>
      <c r="AX12504"/>
      <c r="AY12504"/>
      <c r="AZ12504"/>
      <c r="BA12504"/>
      <c r="BB12504"/>
      <c r="BC12504"/>
      <c r="BD12504"/>
    </row>
    <row r="12505" spans="1:56" s="4" customFormat="1" x14ac:dyDescent="0.25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  <c r="Q12505"/>
      <c r="R12505"/>
      <c r="S12505"/>
      <c r="T12505"/>
      <c r="U12505"/>
      <c r="V12505"/>
      <c r="W12505"/>
      <c r="X12505"/>
      <c r="Y12505"/>
      <c r="Z12505"/>
      <c r="AA12505"/>
      <c r="AB12505"/>
      <c r="AC12505"/>
      <c r="AD12505"/>
      <c r="AE12505"/>
      <c r="AF12505"/>
      <c r="AG12505"/>
      <c r="AH12505"/>
      <c r="AI12505"/>
      <c r="AJ12505"/>
      <c r="AK12505"/>
      <c r="AL12505"/>
      <c r="AM12505"/>
      <c r="AN12505"/>
      <c r="AO12505"/>
      <c r="AP12505"/>
      <c r="AQ12505"/>
      <c r="AR12505"/>
      <c r="AS12505"/>
      <c r="AT12505"/>
      <c r="AU12505"/>
      <c r="AV12505"/>
      <c r="AW12505"/>
      <c r="AX12505"/>
      <c r="AY12505"/>
      <c r="AZ12505"/>
      <c r="BA12505"/>
      <c r="BB12505"/>
      <c r="BC12505"/>
      <c r="BD12505"/>
    </row>
    <row r="12506" spans="1:56" s="4" customFormat="1" x14ac:dyDescent="0.25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  <c r="Q12506"/>
      <c r="R12506"/>
      <c r="S12506"/>
      <c r="T12506"/>
      <c r="U12506"/>
      <c r="V12506"/>
      <c r="W12506"/>
      <c r="X12506"/>
      <c r="Y12506"/>
      <c r="Z12506"/>
      <c r="AA12506"/>
      <c r="AB12506"/>
      <c r="AC12506"/>
      <c r="AD12506"/>
      <c r="AE12506"/>
      <c r="AF12506"/>
      <c r="AG12506"/>
      <c r="AH12506"/>
      <c r="AI12506"/>
      <c r="AJ12506"/>
      <c r="AK12506"/>
      <c r="AL12506"/>
      <c r="AM12506"/>
      <c r="AN12506"/>
      <c r="AO12506"/>
      <c r="AP12506"/>
      <c r="AQ12506"/>
      <c r="AR12506"/>
      <c r="AS12506"/>
      <c r="AT12506"/>
      <c r="AU12506"/>
      <c r="AV12506"/>
      <c r="AW12506"/>
      <c r="AX12506"/>
      <c r="AY12506"/>
      <c r="AZ12506"/>
      <c r="BA12506"/>
      <c r="BB12506"/>
      <c r="BC12506"/>
      <c r="BD12506"/>
    </row>
    <row r="12507" spans="1:56" s="4" customFormat="1" x14ac:dyDescent="0.25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  <c r="Q12507"/>
      <c r="R12507"/>
      <c r="S12507"/>
      <c r="T12507"/>
      <c r="U12507"/>
      <c r="V12507"/>
      <c r="W12507"/>
      <c r="X12507"/>
      <c r="Y12507"/>
      <c r="Z12507"/>
      <c r="AA12507"/>
      <c r="AB12507"/>
      <c r="AC12507"/>
      <c r="AD12507"/>
      <c r="AE12507"/>
      <c r="AF12507"/>
      <c r="AG12507"/>
      <c r="AH12507"/>
      <c r="AI12507"/>
      <c r="AJ12507"/>
      <c r="AK12507"/>
      <c r="AL12507"/>
      <c r="AM12507"/>
      <c r="AN12507"/>
      <c r="AO12507"/>
      <c r="AP12507"/>
      <c r="AQ12507"/>
      <c r="AR12507"/>
      <c r="AS12507"/>
      <c r="AT12507"/>
      <c r="AU12507"/>
      <c r="AV12507"/>
      <c r="AW12507"/>
      <c r="AX12507"/>
      <c r="AY12507"/>
      <c r="AZ12507"/>
      <c r="BA12507"/>
      <c r="BB12507"/>
      <c r="BC12507"/>
      <c r="BD12507"/>
    </row>
    <row r="12508" spans="1:56" s="4" customFormat="1" x14ac:dyDescent="0.25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  <c r="Q12508"/>
      <c r="R12508"/>
      <c r="S12508"/>
      <c r="T12508"/>
      <c r="U12508"/>
      <c r="V12508"/>
      <c r="W12508"/>
      <c r="X12508"/>
      <c r="Y12508"/>
      <c r="Z12508"/>
      <c r="AA12508"/>
      <c r="AB12508"/>
      <c r="AC12508"/>
      <c r="AD12508"/>
      <c r="AE12508"/>
      <c r="AF12508"/>
      <c r="AG12508"/>
      <c r="AH12508"/>
      <c r="AI12508"/>
      <c r="AJ12508"/>
      <c r="AK12508"/>
      <c r="AL12508"/>
      <c r="AM12508"/>
      <c r="AN12508"/>
      <c r="AO12508"/>
      <c r="AP12508"/>
      <c r="AQ12508"/>
      <c r="AR12508"/>
      <c r="AS12508"/>
      <c r="AT12508"/>
      <c r="AU12508"/>
      <c r="AV12508"/>
      <c r="AW12508"/>
      <c r="AX12508"/>
      <c r="AY12508"/>
      <c r="AZ12508"/>
      <c r="BA12508"/>
      <c r="BB12508"/>
      <c r="BC12508"/>
      <c r="BD12508"/>
    </row>
    <row r="12509" spans="1:56" s="4" customFormat="1" x14ac:dyDescent="0.25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  <c r="Q12509"/>
      <c r="R12509"/>
      <c r="S12509"/>
      <c r="T12509"/>
      <c r="U12509"/>
      <c r="V12509"/>
      <c r="W12509"/>
      <c r="X12509"/>
      <c r="Y12509"/>
      <c r="Z12509"/>
      <c r="AA12509"/>
      <c r="AB12509"/>
      <c r="AC12509"/>
      <c r="AD12509"/>
      <c r="AE12509"/>
      <c r="AF12509"/>
      <c r="AG12509"/>
      <c r="AH12509"/>
      <c r="AI12509"/>
      <c r="AJ12509"/>
      <c r="AK12509"/>
      <c r="AL12509"/>
      <c r="AM12509"/>
      <c r="AN12509"/>
      <c r="AO12509"/>
      <c r="AP12509"/>
      <c r="AQ12509"/>
      <c r="AR12509"/>
      <c r="AS12509"/>
      <c r="AT12509"/>
      <c r="AU12509"/>
      <c r="AV12509"/>
      <c r="AW12509"/>
      <c r="AX12509"/>
      <c r="AY12509"/>
      <c r="AZ12509"/>
      <c r="BA12509"/>
      <c r="BB12509"/>
      <c r="BC12509"/>
      <c r="BD12509"/>
    </row>
    <row r="12510" spans="1:56" s="4" customFormat="1" x14ac:dyDescent="0.25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  <c r="Q12510"/>
      <c r="R12510"/>
      <c r="S12510"/>
      <c r="T12510"/>
      <c r="U12510"/>
      <c r="V12510"/>
      <c r="W12510"/>
      <c r="X12510"/>
      <c r="Y12510"/>
      <c r="Z12510"/>
      <c r="AA12510"/>
      <c r="AB12510"/>
      <c r="AC12510"/>
      <c r="AD12510"/>
      <c r="AE12510"/>
      <c r="AF12510"/>
      <c r="AG12510"/>
      <c r="AH12510"/>
      <c r="AI12510"/>
      <c r="AJ12510"/>
      <c r="AK12510"/>
      <c r="AL12510"/>
      <c r="AM12510"/>
      <c r="AN12510"/>
      <c r="AO12510"/>
      <c r="AP12510"/>
      <c r="AQ12510"/>
      <c r="AR12510"/>
      <c r="AS12510"/>
      <c r="AT12510"/>
      <c r="AU12510"/>
      <c r="AV12510"/>
      <c r="AW12510"/>
      <c r="AX12510"/>
      <c r="AY12510"/>
      <c r="AZ12510"/>
      <c r="BA12510"/>
      <c r="BB12510"/>
      <c r="BC12510"/>
      <c r="BD12510"/>
    </row>
    <row r="12511" spans="1:56" s="4" customFormat="1" x14ac:dyDescent="0.25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  <c r="Q12511"/>
      <c r="R12511"/>
      <c r="S12511"/>
      <c r="T12511"/>
      <c r="U12511"/>
      <c r="V12511"/>
      <c r="W12511"/>
      <c r="X12511"/>
      <c r="Y12511"/>
      <c r="Z12511"/>
      <c r="AA12511"/>
      <c r="AB12511"/>
      <c r="AC12511"/>
      <c r="AD12511"/>
      <c r="AE12511"/>
      <c r="AF12511"/>
      <c r="AG12511"/>
      <c r="AH12511"/>
      <c r="AI12511"/>
      <c r="AJ12511"/>
      <c r="AK12511"/>
      <c r="AL12511"/>
      <c r="AM12511"/>
      <c r="AN12511"/>
      <c r="AO12511"/>
      <c r="AP12511"/>
      <c r="AQ12511"/>
      <c r="AR12511"/>
      <c r="AS12511"/>
      <c r="AT12511"/>
      <c r="AU12511"/>
      <c r="AV12511"/>
      <c r="AW12511"/>
      <c r="AX12511"/>
      <c r="AY12511"/>
      <c r="AZ12511"/>
      <c r="BA12511"/>
      <c r="BB12511"/>
      <c r="BC12511"/>
      <c r="BD12511"/>
    </row>
    <row r="12512" spans="1:56" s="4" customFormat="1" x14ac:dyDescent="0.25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  <c r="Q12512"/>
      <c r="R12512"/>
      <c r="S12512"/>
      <c r="T12512"/>
      <c r="U12512"/>
      <c r="V12512"/>
      <c r="W12512"/>
      <c r="X12512"/>
      <c r="Y12512"/>
      <c r="Z12512"/>
      <c r="AA12512"/>
      <c r="AB12512"/>
      <c r="AC12512"/>
      <c r="AD12512"/>
      <c r="AE12512"/>
      <c r="AF12512"/>
      <c r="AG12512"/>
      <c r="AH12512"/>
      <c r="AI12512"/>
      <c r="AJ12512"/>
      <c r="AK12512"/>
      <c r="AL12512"/>
      <c r="AM12512"/>
      <c r="AN12512"/>
      <c r="AO12512"/>
      <c r="AP12512"/>
      <c r="AQ12512"/>
      <c r="AR12512"/>
      <c r="AS12512"/>
      <c r="AT12512"/>
      <c r="AU12512"/>
      <c r="AV12512"/>
      <c r="AW12512"/>
      <c r="AX12512"/>
      <c r="AY12512"/>
      <c r="AZ12512"/>
      <c r="BA12512"/>
      <c r="BB12512"/>
      <c r="BC12512"/>
      <c r="BD12512"/>
    </row>
    <row r="12513" spans="1:56" s="4" customFormat="1" x14ac:dyDescent="0.25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  <c r="Q12513"/>
      <c r="R12513"/>
      <c r="S12513"/>
      <c r="T12513"/>
      <c r="U12513"/>
      <c r="V12513"/>
      <c r="W12513"/>
      <c r="X12513"/>
      <c r="Y12513"/>
      <c r="Z12513"/>
      <c r="AA12513"/>
      <c r="AB12513"/>
      <c r="AC12513"/>
      <c r="AD12513"/>
      <c r="AE12513"/>
      <c r="AF12513"/>
      <c r="AG12513"/>
      <c r="AH12513"/>
      <c r="AI12513"/>
      <c r="AJ12513"/>
      <c r="AK12513"/>
      <c r="AL12513"/>
      <c r="AM12513"/>
      <c r="AN12513"/>
      <c r="AO12513"/>
      <c r="AP12513"/>
      <c r="AQ12513"/>
      <c r="AR12513"/>
      <c r="AS12513"/>
      <c r="AT12513"/>
      <c r="AU12513"/>
      <c r="AV12513"/>
      <c r="AW12513"/>
      <c r="AX12513"/>
      <c r="AY12513"/>
      <c r="AZ12513"/>
      <c r="BA12513"/>
      <c r="BB12513"/>
      <c r="BC12513"/>
      <c r="BD12513"/>
    </row>
    <row r="12514" spans="1:56" s="4" customFormat="1" x14ac:dyDescent="0.25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  <c r="Q12514"/>
      <c r="R12514"/>
      <c r="S12514"/>
      <c r="T12514"/>
      <c r="U12514"/>
      <c r="V12514"/>
      <c r="W12514"/>
      <c r="X12514"/>
      <c r="Y12514"/>
      <c r="Z12514"/>
      <c r="AA12514"/>
      <c r="AB12514"/>
      <c r="AC12514"/>
      <c r="AD12514"/>
      <c r="AE12514"/>
      <c r="AF12514"/>
      <c r="AG12514"/>
      <c r="AH12514"/>
      <c r="AI12514"/>
      <c r="AJ12514"/>
      <c r="AK12514"/>
      <c r="AL12514"/>
      <c r="AM12514"/>
      <c r="AN12514"/>
      <c r="AO12514"/>
      <c r="AP12514"/>
      <c r="AQ12514"/>
      <c r="AR12514"/>
      <c r="AS12514"/>
      <c r="AT12514"/>
      <c r="AU12514"/>
      <c r="AV12514"/>
      <c r="AW12514"/>
      <c r="AX12514"/>
      <c r="AY12514"/>
      <c r="AZ12514"/>
      <c r="BA12514"/>
      <c r="BB12514"/>
      <c r="BC12514"/>
      <c r="BD12514"/>
    </row>
    <row r="12515" spans="1:56" s="4" customFormat="1" x14ac:dyDescent="0.25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  <c r="Q12515"/>
      <c r="R12515"/>
      <c r="S12515"/>
      <c r="T12515"/>
      <c r="U12515"/>
      <c r="V12515"/>
      <c r="W12515"/>
      <c r="X12515"/>
      <c r="Y12515"/>
      <c r="Z12515"/>
      <c r="AA12515"/>
      <c r="AB12515"/>
      <c r="AC12515"/>
      <c r="AD12515"/>
      <c r="AE12515"/>
      <c r="AF12515"/>
      <c r="AG12515"/>
      <c r="AH12515"/>
      <c r="AI12515"/>
      <c r="AJ12515"/>
      <c r="AK12515"/>
      <c r="AL12515"/>
      <c r="AM12515"/>
      <c r="AN12515"/>
      <c r="AO12515"/>
      <c r="AP12515"/>
      <c r="AQ12515"/>
      <c r="AR12515"/>
      <c r="AS12515"/>
      <c r="AT12515"/>
      <c r="AU12515"/>
      <c r="AV12515"/>
      <c r="AW12515"/>
      <c r="AX12515"/>
      <c r="AY12515"/>
      <c r="AZ12515"/>
      <c r="BA12515"/>
      <c r="BB12515"/>
      <c r="BC12515"/>
      <c r="BD12515"/>
    </row>
    <row r="12516" spans="1:56" s="4" customFormat="1" x14ac:dyDescent="0.25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  <c r="Q12516"/>
      <c r="R12516"/>
      <c r="S12516"/>
      <c r="T12516"/>
      <c r="U12516"/>
      <c r="V12516"/>
      <c r="W12516"/>
      <c r="X12516"/>
      <c r="Y12516"/>
      <c r="Z12516"/>
      <c r="AA12516"/>
      <c r="AB12516"/>
      <c r="AC12516"/>
      <c r="AD12516"/>
      <c r="AE12516"/>
      <c r="AF12516"/>
      <c r="AG12516"/>
      <c r="AH12516"/>
      <c r="AI12516"/>
      <c r="AJ12516"/>
      <c r="AK12516"/>
      <c r="AL12516"/>
      <c r="AM12516"/>
      <c r="AN12516"/>
      <c r="AO12516"/>
      <c r="AP12516"/>
      <c r="AQ12516"/>
      <c r="AR12516"/>
      <c r="AS12516"/>
      <c r="AT12516"/>
      <c r="AU12516"/>
      <c r="AV12516"/>
      <c r="AW12516"/>
      <c r="AX12516"/>
      <c r="AY12516"/>
      <c r="AZ12516"/>
      <c r="BA12516"/>
      <c r="BB12516"/>
      <c r="BC12516"/>
      <c r="BD12516"/>
    </row>
    <row r="12517" spans="1:56" s="4" customFormat="1" x14ac:dyDescent="0.25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  <c r="Q12517"/>
      <c r="R12517"/>
      <c r="S12517"/>
      <c r="T12517"/>
      <c r="U12517"/>
      <c r="V12517"/>
      <c r="W12517"/>
      <c r="X12517"/>
      <c r="Y12517"/>
      <c r="Z12517"/>
      <c r="AA12517"/>
      <c r="AB12517"/>
      <c r="AC12517"/>
      <c r="AD12517"/>
      <c r="AE12517"/>
      <c r="AF12517"/>
      <c r="AG12517"/>
      <c r="AH12517"/>
      <c r="AI12517"/>
      <c r="AJ12517"/>
      <c r="AK12517"/>
      <c r="AL12517"/>
      <c r="AM12517"/>
      <c r="AN12517"/>
      <c r="AO12517"/>
      <c r="AP12517"/>
      <c r="AQ12517"/>
      <c r="AR12517"/>
      <c r="AS12517"/>
      <c r="AT12517"/>
      <c r="AU12517"/>
      <c r="AV12517"/>
      <c r="AW12517"/>
      <c r="AX12517"/>
      <c r="AY12517"/>
      <c r="AZ12517"/>
      <c r="BA12517"/>
      <c r="BB12517"/>
      <c r="BC12517"/>
      <c r="BD12517"/>
    </row>
    <row r="12518" spans="1:56" s="4" customFormat="1" x14ac:dyDescent="0.25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  <c r="Q12518"/>
      <c r="R12518"/>
      <c r="S12518"/>
      <c r="T12518"/>
      <c r="U12518"/>
      <c r="V12518"/>
      <c r="W12518"/>
      <c r="X12518"/>
      <c r="Y12518"/>
      <c r="Z12518"/>
      <c r="AA12518"/>
      <c r="AB12518"/>
      <c r="AC12518"/>
      <c r="AD12518"/>
      <c r="AE12518"/>
      <c r="AF12518"/>
      <c r="AG12518"/>
      <c r="AH12518"/>
      <c r="AI12518"/>
      <c r="AJ12518"/>
      <c r="AK12518"/>
      <c r="AL12518"/>
      <c r="AM12518"/>
      <c r="AN12518"/>
      <c r="AO12518"/>
      <c r="AP12518"/>
      <c r="AQ12518"/>
      <c r="AR12518"/>
      <c r="AS12518"/>
      <c r="AT12518"/>
      <c r="AU12518"/>
      <c r="AV12518"/>
      <c r="AW12518"/>
      <c r="AX12518"/>
      <c r="AY12518"/>
      <c r="AZ12518"/>
      <c r="BA12518"/>
      <c r="BB12518"/>
      <c r="BC12518"/>
      <c r="BD12518"/>
    </row>
    <row r="12519" spans="1:56" s="4" customFormat="1" x14ac:dyDescent="0.25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  <c r="Q12519"/>
      <c r="R12519"/>
      <c r="S12519"/>
      <c r="T12519"/>
      <c r="U12519"/>
      <c r="V12519"/>
      <c r="W12519"/>
      <c r="X12519"/>
      <c r="Y12519"/>
      <c r="Z12519"/>
      <c r="AA12519"/>
      <c r="AB12519"/>
      <c r="AC12519"/>
      <c r="AD12519"/>
      <c r="AE12519"/>
      <c r="AF12519"/>
      <c r="AG12519"/>
      <c r="AH12519"/>
      <c r="AI12519"/>
      <c r="AJ12519"/>
      <c r="AK12519"/>
      <c r="AL12519"/>
      <c r="AM12519"/>
      <c r="AN12519"/>
      <c r="AO12519"/>
      <c r="AP12519"/>
      <c r="AQ12519"/>
      <c r="AR12519"/>
      <c r="AS12519"/>
      <c r="AT12519"/>
      <c r="AU12519"/>
      <c r="AV12519"/>
      <c r="AW12519"/>
      <c r="AX12519"/>
      <c r="AY12519"/>
      <c r="AZ12519"/>
      <c r="BA12519"/>
      <c r="BB12519"/>
      <c r="BC12519"/>
      <c r="BD12519"/>
    </row>
    <row r="12520" spans="1:56" s="4" customFormat="1" x14ac:dyDescent="0.25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  <c r="Q12520"/>
      <c r="R12520"/>
      <c r="S12520"/>
      <c r="T12520"/>
      <c r="U12520"/>
      <c r="V12520"/>
      <c r="W12520"/>
      <c r="X12520"/>
      <c r="Y12520"/>
      <c r="Z12520"/>
      <c r="AA12520"/>
      <c r="AB12520"/>
      <c r="AC12520"/>
      <c r="AD12520"/>
      <c r="AE12520"/>
      <c r="AF12520"/>
      <c r="AG12520"/>
      <c r="AH12520"/>
      <c r="AI12520"/>
      <c r="AJ12520"/>
      <c r="AK12520"/>
      <c r="AL12520"/>
      <c r="AM12520"/>
      <c r="AN12520"/>
      <c r="AO12520"/>
      <c r="AP12520"/>
      <c r="AQ12520"/>
      <c r="AR12520"/>
      <c r="AS12520"/>
      <c r="AT12520"/>
      <c r="AU12520"/>
      <c r="AV12520"/>
      <c r="AW12520"/>
      <c r="AX12520"/>
      <c r="AY12520"/>
      <c r="AZ12520"/>
      <c r="BA12520"/>
      <c r="BB12520"/>
      <c r="BC12520"/>
      <c r="BD12520"/>
    </row>
    <row r="12521" spans="1:56" s="4" customFormat="1" x14ac:dyDescent="0.25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  <c r="Q12521"/>
      <c r="R12521"/>
      <c r="S12521"/>
      <c r="T12521"/>
      <c r="U12521"/>
      <c r="V12521"/>
      <c r="W12521"/>
      <c r="X12521"/>
      <c r="Y12521"/>
      <c r="Z12521"/>
      <c r="AA12521"/>
      <c r="AB12521"/>
      <c r="AC12521"/>
      <c r="AD12521"/>
      <c r="AE12521"/>
      <c r="AF12521"/>
      <c r="AG12521"/>
      <c r="AH12521"/>
      <c r="AI12521"/>
      <c r="AJ12521"/>
      <c r="AK12521"/>
      <c r="AL12521"/>
      <c r="AM12521"/>
      <c r="AN12521"/>
      <c r="AO12521"/>
      <c r="AP12521"/>
      <c r="AQ12521"/>
      <c r="AR12521"/>
      <c r="AS12521"/>
      <c r="AT12521"/>
      <c r="AU12521"/>
      <c r="AV12521"/>
      <c r="AW12521"/>
      <c r="AX12521"/>
      <c r="AY12521"/>
      <c r="AZ12521"/>
      <c r="BA12521"/>
      <c r="BB12521"/>
      <c r="BC12521"/>
      <c r="BD12521"/>
    </row>
    <row r="12522" spans="1:56" s="4" customFormat="1" x14ac:dyDescent="0.25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  <c r="Q12522"/>
      <c r="R12522"/>
      <c r="S12522"/>
      <c r="T12522"/>
      <c r="U12522"/>
      <c r="V12522"/>
      <c r="W12522"/>
      <c r="X12522"/>
      <c r="Y12522"/>
      <c r="Z12522"/>
      <c r="AA12522"/>
      <c r="AB12522"/>
      <c r="AC12522"/>
      <c r="AD12522"/>
      <c r="AE12522"/>
      <c r="AF12522"/>
      <c r="AG12522"/>
      <c r="AH12522"/>
      <c r="AI12522"/>
      <c r="AJ12522"/>
      <c r="AK12522"/>
      <c r="AL12522"/>
      <c r="AM12522"/>
      <c r="AN12522"/>
      <c r="AO12522"/>
      <c r="AP12522"/>
      <c r="AQ12522"/>
      <c r="AR12522"/>
      <c r="AS12522"/>
      <c r="AT12522"/>
      <c r="AU12522"/>
      <c r="AV12522"/>
      <c r="AW12522"/>
      <c r="AX12522"/>
      <c r="AY12522"/>
      <c r="AZ12522"/>
      <c r="BA12522"/>
      <c r="BB12522"/>
      <c r="BC12522"/>
      <c r="BD12522"/>
    </row>
    <row r="12523" spans="1:56" s="4" customFormat="1" x14ac:dyDescent="0.25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  <c r="Q12523"/>
      <c r="R12523"/>
      <c r="S12523"/>
      <c r="T12523"/>
      <c r="U12523"/>
      <c r="V12523"/>
      <c r="W12523"/>
      <c r="X12523"/>
      <c r="Y12523"/>
      <c r="Z12523"/>
      <c r="AA12523"/>
      <c r="AB12523"/>
      <c r="AC12523"/>
      <c r="AD12523"/>
      <c r="AE12523"/>
      <c r="AF12523"/>
      <c r="AG12523"/>
      <c r="AH12523"/>
      <c r="AI12523"/>
      <c r="AJ12523"/>
      <c r="AK12523"/>
      <c r="AL12523"/>
      <c r="AM12523"/>
      <c r="AN12523"/>
      <c r="AO12523"/>
      <c r="AP12523"/>
      <c r="AQ12523"/>
      <c r="AR12523"/>
      <c r="AS12523"/>
      <c r="AT12523"/>
      <c r="AU12523"/>
      <c r="AV12523"/>
      <c r="AW12523"/>
      <c r="AX12523"/>
      <c r="AY12523"/>
      <c r="AZ12523"/>
      <c r="BA12523"/>
      <c r="BB12523"/>
      <c r="BC12523"/>
      <c r="BD12523"/>
    </row>
    <row r="12524" spans="1:56" s="4" customFormat="1" x14ac:dyDescent="0.25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  <c r="Q12524"/>
      <c r="R12524"/>
      <c r="S12524"/>
      <c r="T12524"/>
      <c r="U12524"/>
      <c r="V12524"/>
      <c r="W12524"/>
      <c r="X12524"/>
      <c r="Y12524"/>
      <c r="Z12524"/>
      <c r="AA12524"/>
      <c r="AB12524"/>
      <c r="AC12524"/>
      <c r="AD12524"/>
      <c r="AE12524"/>
      <c r="AF12524"/>
      <c r="AG12524"/>
      <c r="AH12524"/>
      <c r="AI12524"/>
      <c r="AJ12524"/>
      <c r="AK12524"/>
      <c r="AL12524"/>
      <c r="AM12524"/>
      <c r="AN12524"/>
      <c r="AO12524"/>
      <c r="AP12524"/>
      <c r="AQ12524"/>
      <c r="AR12524"/>
      <c r="AS12524"/>
      <c r="AT12524"/>
      <c r="AU12524"/>
      <c r="AV12524"/>
      <c r="AW12524"/>
      <c r="AX12524"/>
      <c r="AY12524"/>
      <c r="AZ12524"/>
      <c r="BA12524"/>
      <c r="BB12524"/>
      <c r="BC12524"/>
      <c r="BD12524"/>
    </row>
    <row r="12525" spans="1:56" s="4" customFormat="1" x14ac:dyDescent="0.25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  <c r="Q12525"/>
      <c r="R12525"/>
      <c r="S12525"/>
      <c r="T12525"/>
      <c r="U12525"/>
      <c r="V12525"/>
      <c r="W12525"/>
      <c r="X12525"/>
      <c r="Y12525"/>
      <c r="Z12525"/>
      <c r="AA12525"/>
      <c r="AB12525"/>
      <c r="AC12525"/>
      <c r="AD12525"/>
      <c r="AE12525"/>
      <c r="AF12525"/>
      <c r="AG12525"/>
      <c r="AH12525"/>
      <c r="AI12525"/>
      <c r="AJ12525"/>
      <c r="AK12525"/>
      <c r="AL12525"/>
      <c r="AM12525"/>
      <c r="AN12525"/>
      <c r="AO12525"/>
      <c r="AP12525"/>
      <c r="AQ12525"/>
      <c r="AR12525"/>
      <c r="AS12525"/>
      <c r="AT12525"/>
      <c r="AU12525"/>
      <c r="AV12525"/>
      <c r="AW12525"/>
      <c r="AX12525"/>
      <c r="AY12525"/>
      <c r="AZ12525"/>
      <c r="BA12525"/>
      <c r="BB12525"/>
      <c r="BC12525"/>
      <c r="BD12525"/>
    </row>
    <row r="12526" spans="1:56" s="4" customFormat="1" x14ac:dyDescent="0.25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  <c r="Q12526"/>
      <c r="R12526"/>
      <c r="S12526"/>
      <c r="T12526"/>
      <c r="U12526"/>
      <c r="V12526"/>
      <c r="W12526"/>
      <c r="X12526"/>
      <c r="Y12526"/>
      <c r="Z12526"/>
      <c r="AA12526"/>
      <c r="AB12526"/>
      <c r="AC12526"/>
      <c r="AD12526"/>
      <c r="AE12526"/>
      <c r="AF12526"/>
      <c r="AG12526"/>
      <c r="AH12526"/>
      <c r="AI12526"/>
      <c r="AJ12526"/>
      <c r="AK12526"/>
      <c r="AL12526"/>
      <c r="AM12526"/>
      <c r="AN12526"/>
      <c r="AO12526"/>
      <c r="AP12526"/>
      <c r="AQ12526"/>
      <c r="AR12526"/>
      <c r="AS12526"/>
      <c r="AT12526"/>
      <c r="AU12526"/>
      <c r="AV12526"/>
      <c r="AW12526"/>
      <c r="AX12526"/>
      <c r="AY12526"/>
      <c r="AZ12526"/>
      <c r="BA12526"/>
      <c r="BB12526"/>
      <c r="BC12526"/>
      <c r="BD12526"/>
    </row>
    <row r="12527" spans="1:56" s="4" customFormat="1" x14ac:dyDescent="0.25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  <c r="Q12527"/>
      <c r="R12527"/>
      <c r="S12527"/>
      <c r="T12527"/>
      <c r="U12527"/>
      <c r="V12527"/>
      <c r="W12527"/>
      <c r="X12527"/>
      <c r="Y12527"/>
      <c r="Z12527"/>
      <c r="AA12527"/>
      <c r="AB12527"/>
      <c r="AC12527"/>
      <c r="AD12527"/>
      <c r="AE12527"/>
      <c r="AF12527"/>
      <c r="AG12527"/>
      <c r="AH12527"/>
      <c r="AI12527"/>
      <c r="AJ12527"/>
      <c r="AK12527"/>
      <c r="AL12527"/>
      <c r="AM12527"/>
      <c r="AN12527"/>
      <c r="AO12527"/>
      <c r="AP12527"/>
      <c r="AQ12527"/>
      <c r="AR12527"/>
      <c r="AS12527"/>
      <c r="AT12527"/>
      <c r="AU12527"/>
      <c r="AV12527"/>
      <c r="AW12527"/>
      <c r="AX12527"/>
      <c r="AY12527"/>
      <c r="AZ12527"/>
      <c r="BA12527"/>
      <c r="BB12527"/>
      <c r="BC12527"/>
      <c r="BD12527"/>
    </row>
    <row r="12528" spans="1:56" s="4" customFormat="1" x14ac:dyDescent="0.25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  <c r="Q12528"/>
      <c r="R12528"/>
      <c r="S12528"/>
      <c r="T12528"/>
      <c r="U12528"/>
      <c r="V12528"/>
      <c r="W12528"/>
      <c r="X12528"/>
      <c r="Y12528"/>
      <c r="Z12528"/>
      <c r="AA12528"/>
      <c r="AB12528"/>
      <c r="AC12528"/>
      <c r="AD12528"/>
      <c r="AE12528"/>
      <c r="AF12528"/>
      <c r="AG12528"/>
      <c r="AH12528"/>
      <c r="AI12528"/>
      <c r="AJ12528"/>
      <c r="AK12528"/>
      <c r="AL12528"/>
      <c r="AM12528"/>
      <c r="AN12528"/>
      <c r="AO12528"/>
      <c r="AP12528"/>
      <c r="AQ12528"/>
      <c r="AR12528"/>
      <c r="AS12528"/>
      <c r="AT12528"/>
      <c r="AU12528"/>
      <c r="AV12528"/>
      <c r="AW12528"/>
      <c r="AX12528"/>
      <c r="AY12528"/>
      <c r="AZ12528"/>
      <c r="BA12528"/>
      <c r="BB12528"/>
      <c r="BC12528"/>
      <c r="BD12528"/>
    </row>
    <row r="12529" spans="1:56" s="4" customFormat="1" x14ac:dyDescent="0.25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  <c r="Q12529"/>
      <c r="R12529"/>
      <c r="S12529"/>
      <c r="T12529"/>
      <c r="U12529"/>
      <c r="V12529"/>
      <c r="W12529"/>
      <c r="X12529"/>
      <c r="Y12529"/>
      <c r="Z12529"/>
      <c r="AA12529"/>
      <c r="AB12529"/>
      <c r="AC12529"/>
      <c r="AD12529"/>
      <c r="AE12529"/>
      <c r="AF12529"/>
      <c r="AG12529"/>
      <c r="AH12529"/>
      <c r="AI12529"/>
      <c r="AJ12529"/>
      <c r="AK12529"/>
      <c r="AL12529"/>
      <c r="AM12529"/>
      <c r="AN12529"/>
      <c r="AO12529"/>
      <c r="AP12529"/>
      <c r="AQ12529"/>
      <c r="AR12529"/>
      <c r="AS12529"/>
      <c r="AT12529"/>
      <c r="AU12529"/>
      <c r="AV12529"/>
      <c r="AW12529"/>
      <c r="AX12529"/>
      <c r="AY12529"/>
      <c r="AZ12529"/>
      <c r="BA12529"/>
      <c r="BB12529"/>
      <c r="BC12529"/>
      <c r="BD12529"/>
    </row>
    <row r="12530" spans="1:56" s="4" customFormat="1" x14ac:dyDescent="0.25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  <c r="Q12530"/>
      <c r="R12530"/>
      <c r="S12530"/>
      <c r="T12530"/>
      <c r="U12530"/>
      <c r="V12530"/>
      <c r="W12530"/>
      <c r="X12530"/>
      <c r="Y12530"/>
      <c r="Z12530"/>
      <c r="AA12530"/>
      <c r="AB12530"/>
      <c r="AC12530"/>
      <c r="AD12530"/>
      <c r="AE12530"/>
      <c r="AF12530"/>
      <c r="AG12530"/>
      <c r="AH12530"/>
      <c r="AI12530"/>
      <c r="AJ12530"/>
      <c r="AK12530"/>
      <c r="AL12530"/>
      <c r="AM12530"/>
      <c r="AN12530"/>
      <c r="AO12530"/>
      <c r="AP12530"/>
      <c r="AQ12530"/>
      <c r="AR12530"/>
      <c r="AS12530"/>
      <c r="AT12530"/>
      <c r="AU12530"/>
      <c r="AV12530"/>
      <c r="AW12530"/>
      <c r="AX12530"/>
      <c r="AY12530"/>
      <c r="AZ12530"/>
      <c r="BA12530"/>
      <c r="BB12530"/>
      <c r="BC12530"/>
      <c r="BD12530"/>
    </row>
    <row r="12531" spans="1:56" s="4" customFormat="1" x14ac:dyDescent="0.25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  <c r="Q12531"/>
      <c r="R12531"/>
      <c r="S12531"/>
      <c r="T12531"/>
      <c r="U12531"/>
      <c r="V12531"/>
      <c r="W12531"/>
      <c r="X12531"/>
      <c r="Y12531"/>
      <c r="Z12531"/>
      <c r="AA12531"/>
      <c r="AB12531"/>
      <c r="AC12531"/>
      <c r="AD12531"/>
      <c r="AE12531"/>
      <c r="AF12531"/>
      <c r="AG12531"/>
      <c r="AH12531"/>
      <c r="AI12531"/>
      <c r="AJ12531"/>
      <c r="AK12531"/>
      <c r="AL12531"/>
      <c r="AM12531"/>
      <c r="AN12531"/>
      <c r="AO12531"/>
      <c r="AP12531"/>
      <c r="AQ12531"/>
      <c r="AR12531"/>
      <c r="AS12531"/>
      <c r="AT12531"/>
      <c r="AU12531"/>
      <c r="AV12531"/>
      <c r="AW12531"/>
      <c r="AX12531"/>
      <c r="AY12531"/>
      <c r="AZ12531"/>
      <c r="BA12531"/>
      <c r="BB12531"/>
      <c r="BC12531"/>
      <c r="BD12531"/>
    </row>
    <row r="12532" spans="1:56" s="4" customFormat="1" x14ac:dyDescent="0.25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  <c r="Q12532"/>
      <c r="R12532"/>
      <c r="S12532"/>
      <c r="T12532"/>
      <c r="U12532"/>
      <c r="V12532"/>
      <c r="W12532"/>
      <c r="X12532"/>
      <c r="Y12532"/>
      <c r="Z12532"/>
      <c r="AA12532"/>
      <c r="AB12532"/>
      <c r="AC12532"/>
      <c r="AD12532"/>
      <c r="AE12532"/>
      <c r="AF12532"/>
      <c r="AG12532"/>
      <c r="AH12532"/>
      <c r="AI12532"/>
      <c r="AJ12532"/>
      <c r="AK12532"/>
      <c r="AL12532"/>
      <c r="AM12532"/>
      <c r="AN12532"/>
      <c r="AO12532"/>
      <c r="AP12532"/>
      <c r="AQ12532"/>
      <c r="AR12532"/>
      <c r="AS12532"/>
      <c r="AT12532"/>
      <c r="AU12532"/>
      <c r="AV12532"/>
      <c r="AW12532"/>
      <c r="AX12532"/>
      <c r="AY12532"/>
      <c r="AZ12532"/>
      <c r="BA12532"/>
      <c r="BB12532"/>
      <c r="BC12532"/>
      <c r="BD12532"/>
    </row>
    <row r="12533" spans="1:56" s="4" customFormat="1" x14ac:dyDescent="0.25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  <c r="Q12533"/>
      <c r="R12533"/>
      <c r="S12533"/>
      <c r="T12533"/>
      <c r="U12533"/>
      <c r="V12533"/>
      <c r="W12533"/>
      <c r="X12533"/>
      <c r="Y12533"/>
      <c r="Z12533"/>
      <c r="AA12533"/>
      <c r="AB12533"/>
      <c r="AC12533"/>
      <c r="AD12533"/>
      <c r="AE12533"/>
      <c r="AF12533"/>
      <c r="AG12533"/>
      <c r="AH12533"/>
      <c r="AI12533"/>
      <c r="AJ12533"/>
      <c r="AK12533"/>
      <c r="AL12533"/>
      <c r="AM12533"/>
      <c r="AN12533"/>
      <c r="AO12533"/>
      <c r="AP12533"/>
      <c r="AQ12533"/>
      <c r="AR12533"/>
      <c r="AS12533"/>
      <c r="AT12533"/>
      <c r="AU12533"/>
      <c r="AV12533"/>
      <c r="AW12533"/>
      <c r="AX12533"/>
      <c r="AY12533"/>
      <c r="AZ12533"/>
      <c r="BA12533"/>
      <c r="BB12533"/>
      <c r="BC12533"/>
      <c r="BD12533"/>
    </row>
    <row r="12534" spans="1:56" s="4" customFormat="1" x14ac:dyDescent="0.25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  <c r="Q12534"/>
      <c r="R12534"/>
      <c r="S12534"/>
      <c r="T12534"/>
      <c r="U12534"/>
      <c r="V12534"/>
      <c r="W12534"/>
      <c r="X12534"/>
      <c r="Y12534"/>
      <c r="Z12534"/>
      <c r="AA12534"/>
      <c r="AB12534"/>
      <c r="AC12534"/>
      <c r="AD12534"/>
      <c r="AE12534"/>
      <c r="AF12534"/>
      <c r="AG12534"/>
      <c r="AH12534"/>
      <c r="AI12534"/>
      <c r="AJ12534"/>
      <c r="AK12534"/>
      <c r="AL12534"/>
      <c r="AM12534"/>
      <c r="AN12534"/>
      <c r="AO12534"/>
      <c r="AP12534"/>
      <c r="AQ12534"/>
      <c r="AR12534"/>
      <c r="AS12534"/>
      <c r="AT12534"/>
      <c r="AU12534"/>
      <c r="AV12534"/>
      <c r="AW12534"/>
      <c r="AX12534"/>
      <c r="AY12534"/>
      <c r="AZ12534"/>
      <c r="BA12534"/>
      <c r="BB12534"/>
      <c r="BC12534"/>
      <c r="BD12534"/>
    </row>
    <row r="12535" spans="1:56" s="4" customFormat="1" x14ac:dyDescent="0.25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  <c r="Q12535"/>
      <c r="R12535"/>
      <c r="S12535"/>
      <c r="T12535"/>
      <c r="U12535"/>
      <c r="V12535"/>
      <c r="W12535"/>
      <c r="X12535"/>
      <c r="Y12535"/>
      <c r="Z12535"/>
      <c r="AA12535"/>
      <c r="AB12535"/>
      <c r="AC12535"/>
      <c r="AD12535"/>
      <c r="AE12535"/>
      <c r="AF12535"/>
      <c r="AG12535"/>
      <c r="AH12535"/>
      <c r="AI12535"/>
      <c r="AJ12535"/>
      <c r="AK12535"/>
      <c r="AL12535"/>
      <c r="AM12535"/>
      <c r="AN12535"/>
      <c r="AO12535"/>
      <c r="AP12535"/>
      <c r="AQ12535"/>
      <c r="AR12535"/>
      <c r="AS12535"/>
      <c r="AT12535"/>
      <c r="AU12535"/>
      <c r="AV12535"/>
      <c r="AW12535"/>
      <c r="AX12535"/>
      <c r="AY12535"/>
      <c r="AZ12535"/>
      <c r="BA12535"/>
      <c r="BB12535"/>
      <c r="BC12535"/>
      <c r="BD12535"/>
    </row>
    <row r="12536" spans="1:56" s="4" customFormat="1" x14ac:dyDescent="0.25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  <c r="Q12536"/>
      <c r="R12536"/>
      <c r="S12536"/>
      <c r="T12536"/>
      <c r="U12536"/>
      <c r="V12536"/>
      <c r="W12536"/>
      <c r="X12536"/>
      <c r="Y12536"/>
      <c r="Z12536"/>
      <c r="AA12536"/>
      <c r="AB12536"/>
      <c r="AC12536"/>
      <c r="AD12536"/>
      <c r="AE12536"/>
      <c r="AF12536"/>
      <c r="AG12536"/>
      <c r="AH12536"/>
      <c r="AI12536"/>
      <c r="AJ12536"/>
      <c r="AK12536"/>
      <c r="AL12536"/>
      <c r="AM12536"/>
      <c r="AN12536"/>
      <c r="AO12536"/>
      <c r="AP12536"/>
      <c r="AQ12536"/>
      <c r="AR12536"/>
      <c r="AS12536"/>
      <c r="AT12536"/>
      <c r="AU12536"/>
      <c r="AV12536"/>
      <c r="AW12536"/>
      <c r="AX12536"/>
      <c r="AY12536"/>
      <c r="AZ12536"/>
      <c r="BA12536"/>
      <c r="BB12536"/>
      <c r="BC12536"/>
      <c r="BD12536"/>
    </row>
    <row r="12537" spans="1:56" s="4" customFormat="1" x14ac:dyDescent="0.25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  <c r="Q12537"/>
      <c r="R12537"/>
      <c r="S12537"/>
      <c r="T12537"/>
      <c r="U12537"/>
      <c r="V12537"/>
      <c r="W12537"/>
      <c r="X12537"/>
      <c r="Y12537"/>
      <c r="Z12537"/>
      <c r="AA12537"/>
      <c r="AB12537"/>
      <c r="AC12537"/>
      <c r="AD12537"/>
      <c r="AE12537"/>
      <c r="AF12537"/>
      <c r="AG12537"/>
      <c r="AH12537"/>
      <c r="AI12537"/>
      <c r="AJ12537"/>
      <c r="AK12537"/>
      <c r="AL12537"/>
      <c r="AM12537"/>
      <c r="AN12537"/>
      <c r="AO12537"/>
      <c r="AP12537"/>
      <c r="AQ12537"/>
      <c r="AR12537"/>
      <c r="AS12537"/>
      <c r="AT12537"/>
      <c r="AU12537"/>
      <c r="AV12537"/>
      <c r="AW12537"/>
      <c r="AX12537"/>
      <c r="AY12537"/>
      <c r="AZ12537"/>
      <c r="BA12537"/>
      <c r="BB12537"/>
      <c r="BC12537"/>
      <c r="BD12537"/>
    </row>
    <row r="12538" spans="1:56" s="4" customFormat="1" x14ac:dyDescent="0.25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  <c r="Q12538"/>
      <c r="R12538"/>
      <c r="S12538"/>
      <c r="T12538"/>
      <c r="U12538"/>
      <c r="V12538"/>
      <c r="W12538"/>
      <c r="X12538"/>
      <c r="Y12538"/>
      <c r="Z12538"/>
      <c r="AA12538"/>
      <c r="AB12538"/>
      <c r="AC12538"/>
      <c r="AD12538"/>
      <c r="AE12538"/>
      <c r="AF12538"/>
      <c r="AG12538"/>
      <c r="AH12538"/>
      <c r="AI12538"/>
      <c r="AJ12538"/>
      <c r="AK12538"/>
      <c r="AL12538"/>
      <c r="AM12538"/>
      <c r="AN12538"/>
      <c r="AO12538"/>
      <c r="AP12538"/>
      <c r="AQ12538"/>
      <c r="AR12538"/>
      <c r="AS12538"/>
      <c r="AT12538"/>
      <c r="AU12538"/>
      <c r="AV12538"/>
      <c r="AW12538"/>
      <c r="AX12538"/>
      <c r="AY12538"/>
      <c r="AZ12538"/>
      <c r="BA12538"/>
      <c r="BB12538"/>
      <c r="BC12538"/>
      <c r="BD12538"/>
    </row>
    <row r="12539" spans="1:56" s="4" customFormat="1" x14ac:dyDescent="0.25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  <c r="Q12539"/>
      <c r="R12539"/>
      <c r="S12539"/>
      <c r="T12539"/>
      <c r="U12539"/>
      <c r="V12539"/>
      <c r="W12539"/>
      <c r="X12539"/>
      <c r="Y12539"/>
      <c r="Z12539"/>
      <c r="AA12539"/>
      <c r="AB12539"/>
      <c r="AC12539"/>
      <c r="AD12539"/>
      <c r="AE12539"/>
      <c r="AF12539"/>
      <c r="AG12539"/>
      <c r="AH12539"/>
      <c r="AI12539"/>
      <c r="AJ12539"/>
      <c r="AK12539"/>
      <c r="AL12539"/>
      <c r="AM12539"/>
      <c r="AN12539"/>
      <c r="AO12539"/>
      <c r="AP12539"/>
      <c r="AQ12539"/>
      <c r="AR12539"/>
      <c r="AS12539"/>
      <c r="AT12539"/>
      <c r="AU12539"/>
      <c r="AV12539"/>
      <c r="AW12539"/>
      <c r="AX12539"/>
      <c r="AY12539"/>
      <c r="AZ12539"/>
      <c r="BA12539"/>
      <c r="BB12539"/>
      <c r="BC12539"/>
      <c r="BD12539"/>
    </row>
    <row r="12540" spans="1:56" s="4" customFormat="1" x14ac:dyDescent="0.25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  <c r="Q12540"/>
      <c r="R12540"/>
      <c r="S12540"/>
      <c r="T12540"/>
      <c r="U12540"/>
      <c r="V12540"/>
      <c r="W12540"/>
      <c r="X12540"/>
      <c r="Y12540"/>
      <c r="Z12540"/>
      <c r="AA12540"/>
      <c r="AB12540"/>
      <c r="AC12540"/>
      <c r="AD12540"/>
      <c r="AE12540"/>
      <c r="AF12540"/>
      <c r="AG12540"/>
      <c r="AH12540"/>
      <c r="AI12540"/>
      <c r="AJ12540"/>
      <c r="AK12540"/>
      <c r="AL12540"/>
      <c r="AM12540"/>
      <c r="AN12540"/>
      <c r="AO12540"/>
      <c r="AP12540"/>
      <c r="AQ12540"/>
      <c r="AR12540"/>
      <c r="AS12540"/>
      <c r="AT12540"/>
      <c r="AU12540"/>
      <c r="AV12540"/>
      <c r="AW12540"/>
      <c r="AX12540"/>
      <c r="AY12540"/>
      <c r="AZ12540"/>
      <c r="BA12540"/>
      <c r="BB12540"/>
      <c r="BC12540"/>
      <c r="BD12540"/>
    </row>
    <row r="12541" spans="1:56" s="4" customFormat="1" x14ac:dyDescent="0.25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  <c r="Q12541"/>
      <c r="R12541"/>
      <c r="S12541"/>
      <c r="T12541"/>
      <c r="U12541"/>
      <c r="V12541"/>
      <c r="W12541"/>
      <c r="X12541"/>
      <c r="Y12541"/>
      <c r="Z12541"/>
      <c r="AA12541"/>
      <c r="AB12541"/>
      <c r="AC12541"/>
      <c r="AD12541"/>
      <c r="AE12541"/>
      <c r="AF12541"/>
      <c r="AG12541"/>
      <c r="AH12541"/>
      <c r="AI12541"/>
      <c r="AJ12541"/>
      <c r="AK12541"/>
      <c r="AL12541"/>
      <c r="AM12541"/>
      <c r="AN12541"/>
      <c r="AO12541"/>
      <c r="AP12541"/>
      <c r="AQ12541"/>
      <c r="AR12541"/>
      <c r="AS12541"/>
      <c r="AT12541"/>
      <c r="AU12541"/>
      <c r="AV12541"/>
      <c r="AW12541"/>
      <c r="AX12541"/>
      <c r="AY12541"/>
      <c r="AZ12541"/>
      <c r="BA12541"/>
      <c r="BB12541"/>
      <c r="BC12541"/>
      <c r="BD12541"/>
    </row>
    <row r="12542" spans="1:56" s="4" customFormat="1" x14ac:dyDescent="0.25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  <c r="Q12542"/>
      <c r="R12542"/>
      <c r="S12542"/>
      <c r="T12542"/>
      <c r="U12542"/>
      <c r="V12542"/>
      <c r="W12542"/>
      <c r="X12542"/>
      <c r="Y12542"/>
      <c r="Z12542"/>
      <c r="AA12542"/>
      <c r="AB12542"/>
      <c r="AC12542"/>
      <c r="AD12542"/>
      <c r="AE12542"/>
      <c r="AF12542"/>
      <c r="AG12542"/>
      <c r="AH12542"/>
      <c r="AI12542"/>
      <c r="AJ12542"/>
      <c r="AK12542"/>
      <c r="AL12542"/>
      <c r="AM12542"/>
      <c r="AN12542"/>
      <c r="AO12542"/>
      <c r="AP12542"/>
      <c r="AQ12542"/>
      <c r="AR12542"/>
      <c r="AS12542"/>
      <c r="AT12542"/>
      <c r="AU12542"/>
      <c r="AV12542"/>
      <c r="AW12542"/>
      <c r="AX12542"/>
      <c r="AY12542"/>
      <c r="AZ12542"/>
      <c r="BA12542"/>
      <c r="BB12542"/>
      <c r="BC12542"/>
      <c r="BD12542"/>
    </row>
    <row r="12543" spans="1:56" s="4" customFormat="1" x14ac:dyDescent="0.25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  <c r="Q12543"/>
      <c r="R12543"/>
      <c r="S12543"/>
      <c r="T12543"/>
      <c r="U12543"/>
      <c r="V12543"/>
      <c r="W12543"/>
      <c r="X12543"/>
      <c r="Y12543"/>
      <c r="Z12543"/>
      <c r="AA12543"/>
      <c r="AB12543"/>
      <c r="AC12543"/>
      <c r="AD12543"/>
      <c r="AE12543"/>
      <c r="AF12543"/>
      <c r="AG12543"/>
      <c r="AH12543"/>
      <c r="AI12543"/>
      <c r="AJ12543"/>
      <c r="AK12543"/>
      <c r="AL12543"/>
      <c r="AM12543"/>
      <c r="AN12543"/>
      <c r="AO12543"/>
      <c r="AP12543"/>
      <c r="AQ12543"/>
      <c r="AR12543"/>
      <c r="AS12543"/>
      <c r="AT12543"/>
      <c r="AU12543"/>
      <c r="AV12543"/>
      <c r="AW12543"/>
      <c r="AX12543"/>
      <c r="AY12543"/>
      <c r="AZ12543"/>
      <c r="BA12543"/>
      <c r="BB12543"/>
      <c r="BC12543"/>
      <c r="BD12543"/>
    </row>
    <row r="12544" spans="1:56" s="4" customFormat="1" x14ac:dyDescent="0.25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  <c r="Q12544"/>
      <c r="R12544"/>
      <c r="S12544"/>
      <c r="T12544"/>
      <c r="U12544"/>
      <c r="V12544"/>
      <c r="W12544"/>
      <c r="X12544"/>
      <c r="Y12544"/>
      <c r="Z12544"/>
      <c r="AA12544"/>
      <c r="AB12544"/>
      <c r="AC12544"/>
      <c r="AD12544"/>
      <c r="AE12544"/>
      <c r="AF12544"/>
      <c r="AG12544"/>
      <c r="AH12544"/>
      <c r="AI12544"/>
      <c r="AJ12544"/>
      <c r="AK12544"/>
      <c r="AL12544"/>
      <c r="AM12544"/>
      <c r="AN12544"/>
      <c r="AO12544"/>
      <c r="AP12544"/>
      <c r="AQ12544"/>
      <c r="AR12544"/>
      <c r="AS12544"/>
      <c r="AT12544"/>
      <c r="AU12544"/>
      <c r="AV12544"/>
      <c r="AW12544"/>
      <c r="AX12544"/>
      <c r="AY12544"/>
      <c r="AZ12544"/>
      <c r="BA12544"/>
      <c r="BB12544"/>
      <c r="BC12544"/>
      <c r="BD12544"/>
    </row>
    <row r="12545" spans="1:56" s="4" customFormat="1" x14ac:dyDescent="0.25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  <c r="Q12545"/>
      <c r="R12545"/>
      <c r="S12545"/>
      <c r="T12545"/>
      <c r="U12545"/>
      <c r="V12545"/>
      <c r="W12545"/>
      <c r="X12545"/>
      <c r="Y12545"/>
      <c r="Z12545"/>
      <c r="AA12545"/>
      <c r="AB12545"/>
      <c r="AC12545"/>
      <c r="AD12545"/>
      <c r="AE12545"/>
      <c r="AF12545"/>
      <c r="AG12545"/>
      <c r="AH12545"/>
      <c r="AI12545"/>
      <c r="AJ12545"/>
      <c r="AK12545"/>
      <c r="AL12545"/>
      <c r="AM12545"/>
      <c r="AN12545"/>
      <c r="AO12545"/>
      <c r="AP12545"/>
      <c r="AQ12545"/>
      <c r="AR12545"/>
      <c r="AS12545"/>
      <c r="AT12545"/>
      <c r="AU12545"/>
      <c r="AV12545"/>
      <c r="AW12545"/>
      <c r="AX12545"/>
      <c r="AY12545"/>
      <c r="AZ12545"/>
      <c r="BA12545"/>
      <c r="BB12545"/>
      <c r="BC12545"/>
      <c r="BD12545"/>
    </row>
    <row r="12546" spans="1:56" s="4" customFormat="1" x14ac:dyDescent="0.25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  <c r="Q12546"/>
      <c r="R12546"/>
      <c r="S12546"/>
      <c r="T12546"/>
      <c r="U12546"/>
      <c r="V12546"/>
      <c r="W12546"/>
      <c r="X12546"/>
      <c r="Y12546"/>
      <c r="Z12546"/>
      <c r="AA12546"/>
      <c r="AB12546"/>
      <c r="AC12546"/>
      <c r="AD12546"/>
      <c r="AE12546"/>
      <c r="AF12546"/>
      <c r="AG12546"/>
      <c r="AH12546"/>
      <c r="AI12546"/>
      <c r="AJ12546"/>
      <c r="AK12546"/>
      <c r="AL12546"/>
      <c r="AM12546"/>
      <c r="AN12546"/>
      <c r="AO12546"/>
      <c r="AP12546"/>
      <c r="AQ12546"/>
      <c r="AR12546"/>
      <c r="AS12546"/>
      <c r="AT12546"/>
      <c r="AU12546"/>
      <c r="AV12546"/>
      <c r="AW12546"/>
      <c r="AX12546"/>
      <c r="AY12546"/>
      <c r="AZ12546"/>
      <c r="BA12546"/>
      <c r="BB12546"/>
      <c r="BC12546"/>
      <c r="BD12546"/>
    </row>
    <row r="12547" spans="1:56" s="4" customFormat="1" x14ac:dyDescent="0.25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  <c r="Q12547"/>
      <c r="R12547"/>
      <c r="S12547"/>
      <c r="T12547"/>
      <c r="U12547"/>
      <c r="V12547"/>
      <c r="W12547"/>
      <c r="X12547"/>
      <c r="Y12547"/>
      <c r="Z12547"/>
      <c r="AA12547"/>
      <c r="AB12547"/>
      <c r="AC12547"/>
      <c r="AD12547"/>
      <c r="AE12547"/>
      <c r="AF12547"/>
      <c r="AG12547"/>
      <c r="AH12547"/>
      <c r="AI12547"/>
      <c r="AJ12547"/>
      <c r="AK12547"/>
      <c r="AL12547"/>
      <c r="AM12547"/>
      <c r="AN12547"/>
      <c r="AO12547"/>
      <c r="AP12547"/>
      <c r="AQ12547"/>
      <c r="AR12547"/>
      <c r="AS12547"/>
      <c r="AT12547"/>
      <c r="AU12547"/>
      <c r="AV12547"/>
      <c r="AW12547"/>
      <c r="AX12547"/>
      <c r="AY12547"/>
      <c r="AZ12547"/>
      <c r="BA12547"/>
      <c r="BB12547"/>
      <c r="BC12547"/>
      <c r="BD12547"/>
    </row>
    <row r="12548" spans="1:56" s="4" customFormat="1" x14ac:dyDescent="0.25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  <c r="Q12548"/>
      <c r="R12548"/>
      <c r="S12548"/>
      <c r="T12548"/>
      <c r="U12548"/>
      <c r="V12548"/>
      <c r="W12548"/>
      <c r="X12548"/>
      <c r="Y12548"/>
      <c r="Z12548"/>
      <c r="AA12548"/>
      <c r="AB12548"/>
      <c r="AC12548"/>
      <c r="AD12548"/>
      <c r="AE12548"/>
      <c r="AF12548"/>
      <c r="AG12548"/>
      <c r="AH12548"/>
      <c r="AI12548"/>
      <c r="AJ12548"/>
      <c r="AK12548"/>
      <c r="AL12548"/>
      <c r="AM12548"/>
      <c r="AN12548"/>
      <c r="AO12548"/>
      <c r="AP12548"/>
      <c r="AQ12548"/>
      <c r="AR12548"/>
      <c r="AS12548"/>
      <c r="AT12548"/>
      <c r="AU12548"/>
      <c r="AV12548"/>
      <c r="AW12548"/>
      <c r="AX12548"/>
      <c r="AY12548"/>
      <c r="AZ12548"/>
      <c r="BA12548"/>
      <c r="BB12548"/>
      <c r="BC12548"/>
      <c r="BD12548"/>
    </row>
    <row r="12549" spans="1:56" s="4" customFormat="1" x14ac:dyDescent="0.25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  <c r="Q12549"/>
      <c r="R12549"/>
      <c r="S12549"/>
      <c r="T12549"/>
      <c r="U12549"/>
      <c r="V12549"/>
      <c r="W12549"/>
      <c r="X12549"/>
      <c r="Y12549"/>
      <c r="Z12549"/>
      <c r="AA12549"/>
      <c r="AB12549"/>
      <c r="AC12549"/>
      <c r="AD12549"/>
      <c r="AE12549"/>
      <c r="AF12549"/>
      <c r="AG12549"/>
      <c r="AH12549"/>
      <c r="AI12549"/>
      <c r="AJ12549"/>
      <c r="AK12549"/>
      <c r="AL12549"/>
      <c r="AM12549"/>
      <c r="AN12549"/>
      <c r="AO12549"/>
      <c r="AP12549"/>
      <c r="AQ12549"/>
      <c r="AR12549"/>
      <c r="AS12549"/>
      <c r="AT12549"/>
      <c r="AU12549"/>
      <c r="AV12549"/>
      <c r="AW12549"/>
      <c r="AX12549"/>
      <c r="AY12549"/>
      <c r="AZ12549"/>
      <c r="BA12549"/>
      <c r="BB12549"/>
      <c r="BC12549"/>
      <c r="BD12549"/>
    </row>
    <row r="12550" spans="1:56" s="4" customFormat="1" x14ac:dyDescent="0.25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  <c r="Q12550"/>
      <c r="R12550"/>
      <c r="S12550"/>
      <c r="T12550"/>
      <c r="U12550"/>
      <c r="V12550"/>
      <c r="W12550"/>
      <c r="X12550"/>
      <c r="Y12550"/>
      <c r="Z12550"/>
      <c r="AA12550"/>
      <c r="AB12550"/>
      <c r="AC12550"/>
      <c r="AD12550"/>
      <c r="AE12550"/>
      <c r="AF12550"/>
      <c r="AG12550"/>
      <c r="AH12550"/>
      <c r="AI12550"/>
      <c r="AJ12550"/>
      <c r="AK12550"/>
      <c r="AL12550"/>
      <c r="AM12550"/>
      <c r="AN12550"/>
      <c r="AO12550"/>
      <c r="AP12550"/>
      <c r="AQ12550"/>
      <c r="AR12550"/>
      <c r="AS12550"/>
      <c r="AT12550"/>
      <c r="AU12550"/>
      <c r="AV12550"/>
      <c r="AW12550"/>
      <c r="AX12550"/>
      <c r="AY12550"/>
      <c r="AZ12550"/>
      <c r="BA12550"/>
      <c r="BB12550"/>
      <c r="BC12550"/>
      <c r="BD12550"/>
    </row>
    <row r="12551" spans="1:56" s="4" customFormat="1" x14ac:dyDescent="0.25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  <c r="Q12551"/>
      <c r="R12551"/>
      <c r="S12551"/>
      <c r="T12551"/>
      <c r="U12551"/>
      <c r="V12551"/>
      <c r="W12551"/>
      <c r="X12551"/>
      <c r="Y12551"/>
      <c r="Z12551"/>
      <c r="AA12551"/>
      <c r="AB12551"/>
      <c r="AC12551"/>
      <c r="AD12551"/>
      <c r="AE12551"/>
      <c r="AF12551"/>
      <c r="AG12551"/>
      <c r="AH12551"/>
      <c r="AI12551"/>
      <c r="AJ12551"/>
      <c r="AK12551"/>
      <c r="AL12551"/>
      <c r="AM12551"/>
      <c r="AN12551"/>
      <c r="AO12551"/>
      <c r="AP12551"/>
      <c r="AQ12551"/>
      <c r="AR12551"/>
      <c r="AS12551"/>
      <c r="AT12551"/>
      <c r="AU12551"/>
      <c r="AV12551"/>
      <c r="AW12551"/>
      <c r="AX12551"/>
      <c r="AY12551"/>
      <c r="AZ12551"/>
      <c r="BA12551"/>
      <c r="BB12551"/>
      <c r="BC12551"/>
      <c r="BD12551"/>
    </row>
    <row r="12552" spans="1:56" s="4" customFormat="1" x14ac:dyDescent="0.25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  <c r="Q12552"/>
      <c r="R12552"/>
      <c r="S12552"/>
      <c r="T12552"/>
      <c r="U12552"/>
      <c r="V12552"/>
      <c r="W12552"/>
      <c r="X12552"/>
      <c r="Y12552"/>
      <c r="Z12552"/>
      <c r="AA12552"/>
      <c r="AB12552"/>
      <c r="AC12552"/>
      <c r="AD12552"/>
      <c r="AE12552"/>
      <c r="AF12552"/>
      <c r="AG12552"/>
      <c r="AH12552"/>
      <c r="AI12552"/>
      <c r="AJ12552"/>
      <c r="AK12552"/>
      <c r="AL12552"/>
      <c r="AM12552"/>
      <c r="AN12552"/>
      <c r="AO12552"/>
      <c r="AP12552"/>
      <c r="AQ12552"/>
      <c r="AR12552"/>
      <c r="AS12552"/>
      <c r="AT12552"/>
      <c r="AU12552"/>
      <c r="AV12552"/>
      <c r="AW12552"/>
      <c r="AX12552"/>
      <c r="AY12552"/>
      <c r="AZ12552"/>
      <c r="BA12552"/>
      <c r="BB12552"/>
      <c r="BC12552"/>
      <c r="BD12552"/>
    </row>
    <row r="12553" spans="1:56" s="4" customFormat="1" x14ac:dyDescent="0.25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  <c r="Q12553"/>
      <c r="R12553"/>
      <c r="S12553"/>
      <c r="T12553"/>
      <c r="U12553"/>
      <c r="V12553"/>
      <c r="W12553"/>
      <c r="X12553"/>
      <c r="Y12553"/>
      <c r="Z12553"/>
      <c r="AA12553"/>
      <c r="AB12553"/>
      <c r="AC12553"/>
      <c r="AD12553"/>
      <c r="AE12553"/>
      <c r="AF12553"/>
      <c r="AG12553"/>
      <c r="AH12553"/>
      <c r="AI12553"/>
      <c r="AJ12553"/>
      <c r="AK12553"/>
      <c r="AL12553"/>
      <c r="AM12553"/>
      <c r="AN12553"/>
      <c r="AO12553"/>
      <c r="AP12553"/>
      <c r="AQ12553"/>
      <c r="AR12553"/>
      <c r="AS12553"/>
      <c r="AT12553"/>
      <c r="AU12553"/>
      <c r="AV12553"/>
      <c r="AW12553"/>
      <c r="AX12553"/>
      <c r="AY12553"/>
      <c r="AZ12553"/>
      <c r="BA12553"/>
      <c r="BB12553"/>
      <c r="BC12553"/>
      <c r="BD12553"/>
    </row>
    <row r="12554" spans="1:56" s="4" customFormat="1" x14ac:dyDescent="0.25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  <c r="Q12554"/>
      <c r="R12554"/>
      <c r="S12554"/>
      <c r="T12554"/>
      <c r="U12554"/>
      <c r="V12554"/>
      <c r="W12554"/>
      <c r="X12554"/>
      <c r="Y12554"/>
      <c r="Z12554"/>
      <c r="AA12554"/>
      <c r="AB12554"/>
      <c r="AC12554"/>
      <c r="AD12554"/>
      <c r="AE12554"/>
      <c r="AF12554"/>
      <c r="AG12554"/>
      <c r="AH12554"/>
      <c r="AI12554"/>
      <c r="AJ12554"/>
      <c r="AK12554"/>
      <c r="AL12554"/>
      <c r="AM12554"/>
      <c r="AN12554"/>
      <c r="AO12554"/>
      <c r="AP12554"/>
      <c r="AQ12554"/>
      <c r="AR12554"/>
      <c r="AS12554"/>
      <c r="AT12554"/>
      <c r="AU12554"/>
      <c r="AV12554"/>
      <c r="AW12554"/>
      <c r="AX12554"/>
      <c r="AY12554"/>
      <c r="AZ12554"/>
      <c r="BA12554"/>
      <c r="BB12554"/>
      <c r="BC12554"/>
      <c r="BD12554"/>
    </row>
    <row r="12555" spans="1:56" s="4" customFormat="1" x14ac:dyDescent="0.25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  <c r="Q12555"/>
      <c r="R12555"/>
      <c r="S12555"/>
      <c r="T12555"/>
      <c r="U12555"/>
      <c r="V12555"/>
      <c r="W12555"/>
      <c r="X12555"/>
      <c r="Y12555"/>
      <c r="Z12555"/>
      <c r="AA12555"/>
      <c r="AB12555"/>
      <c r="AC12555"/>
      <c r="AD12555"/>
      <c r="AE12555"/>
      <c r="AF12555"/>
      <c r="AG12555"/>
      <c r="AH12555"/>
      <c r="AI12555"/>
      <c r="AJ12555"/>
      <c r="AK12555"/>
      <c r="AL12555"/>
      <c r="AM12555"/>
      <c r="AN12555"/>
      <c r="AO12555"/>
      <c r="AP12555"/>
      <c r="AQ12555"/>
      <c r="AR12555"/>
      <c r="AS12555"/>
      <c r="AT12555"/>
      <c r="AU12555"/>
      <c r="AV12555"/>
      <c r="AW12555"/>
      <c r="AX12555"/>
      <c r="AY12555"/>
      <c r="AZ12555"/>
      <c r="BA12555"/>
      <c r="BB12555"/>
      <c r="BC12555"/>
      <c r="BD12555"/>
    </row>
    <row r="12556" spans="1:56" s="4" customFormat="1" x14ac:dyDescent="0.25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  <c r="Q12556"/>
      <c r="R12556"/>
      <c r="S12556"/>
      <c r="T12556"/>
      <c r="U12556"/>
      <c r="V12556"/>
      <c r="W12556"/>
      <c r="X12556"/>
      <c r="Y12556"/>
      <c r="Z12556"/>
      <c r="AA12556"/>
      <c r="AB12556"/>
      <c r="AC12556"/>
      <c r="AD12556"/>
      <c r="AE12556"/>
      <c r="AF12556"/>
      <c r="AG12556"/>
      <c r="AH12556"/>
      <c r="AI12556"/>
      <c r="AJ12556"/>
      <c r="AK12556"/>
      <c r="AL12556"/>
      <c r="AM12556"/>
      <c r="AN12556"/>
      <c r="AO12556"/>
      <c r="AP12556"/>
      <c r="AQ12556"/>
      <c r="AR12556"/>
      <c r="AS12556"/>
      <c r="AT12556"/>
      <c r="AU12556"/>
      <c r="AV12556"/>
      <c r="AW12556"/>
      <c r="AX12556"/>
      <c r="AY12556"/>
      <c r="AZ12556"/>
      <c r="BA12556"/>
      <c r="BB12556"/>
      <c r="BC12556"/>
      <c r="BD12556"/>
    </row>
    <row r="12557" spans="1:56" s="4" customFormat="1" x14ac:dyDescent="0.25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  <c r="Q12557"/>
      <c r="R12557"/>
      <c r="S12557"/>
      <c r="T12557"/>
      <c r="U12557"/>
      <c r="V12557"/>
      <c r="W12557"/>
      <c r="X12557"/>
      <c r="Y12557"/>
      <c r="Z12557"/>
      <c r="AA12557"/>
      <c r="AB12557"/>
      <c r="AC12557"/>
      <c r="AD12557"/>
      <c r="AE12557"/>
      <c r="AF12557"/>
      <c r="AG12557"/>
      <c r="AH12557"/>
      <c r="AI12557"/>
      <c r="AJ12557"/>
      <c r="AK12557"/>
      <c r="AL12557"/>
      <c r="AM12557"/>
      <c r="AN12557"/>
      <c r="AO12557"/>
      <c r="AP12557"/>
      <c r="AQ12557"/>
      <c r="AR12557"/>
      <c r="AS12557"/>
      <c r="AT12557"/>
      <c r="AU12557"/>
      <c r="AV12557"/>
      <c r="AW12557"/>
      <c r="AX12557"/>
      <c r="AY12557"/>
      <c r="AZ12557"/>
      <c r="BA12557"/>
      <c r="BB12557"/>
      <c r="BC12557"/>
      <c r="BD12557"/>
    </row>
    <row r="12558" spans="1:56" s="4" customFormat="1" x14ac:dyDescent="0.25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  <c r="Q12558"/>
      <c r="R12558"/>
      <c r="S12558"/>
      <c r="T12558"/>
      <c r="U12558"/>
      <c r="V12558"/>
      <c r="W12558"/>
      <c r="X12558"/>
      <c r="Y12558"/>
      <c r="Z12558"/>
      <c r="AA12558"/>
      <c r="AB12558"/>
      <c r="AC12558"/>
      <c r="AD12558"/>
      <c r="AE12558"/>
      <c r="AF12558"/>
      <c r="AG12558"/>
      <c r="AH12558"/>
      <c r="AI12558"/>
      <c r="AJ12558"/>
      <c r="AK12558"/>
      <c r="AL12558"/>
      <c r="AM12558"/>
      <c r="AN12558"/>
      <c r="AO12558"/>
      <c r="AP12558"/>
      <c r="AQ12558"/>
      <c r="AR12558"/>
      <c r="AS12558"/>
      <c r="AT12558"/>
      <c r="AU12558"/>
      <c r="AV12558"/>
      <c r="AW12558"/>
      <c r="AX12558"/>
      <c r="AY12558"/>
      <c r="AZ12558"/>
      <c r="BA12558"/>
      <c r="BB12558"/>
      <c r="BC12558"/>
      <c r="BD12558"/>
    </row>
    <row r="12559" spans="1:56" s="4" customFormat="1" x14ac:dyDescent="0.25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  <c r="Q12559"/>
      <c r="R12559"/>
      <c r="S12559"/>
      <c r="T12559"/>
      <c r="U12559"/>
      <c r="V12559"/>
      <c r="W12559"/>
      <c r="X12559"/>
      <c r="Y12559"/>
      <c r="Z12559"/>
      <c r="AA12559"/>
      <c r="AB12559"/>
      <c r="AC12559"/>
      <c r="AD12559"/>
      <c r="AE12559"/>
      <c r="AF12559"/>
      <c r="AG12559"/>
      <c r="AH12559"/>
      <c r="AI12559"/>
      <c r="AJ12559"/>
      <c r="AK12559"/>
      <c r="AL12559"/>
      <c r="AM12559"/>
      <c r="AN12559"/>
      <c r="AO12559"/>
      <c r="AP12559"/>
      <c r="AQ12559"/>
      <c r="AR12559"/>
      <c r="AS12559"/>
      <c r="AT12559"/>
      <c r="AU12559"/>
      <c r="AV12559"/>
      <c r="AW12559"/>
      <c r="AX12559"/>
      <c r="AY12559"/>
      <c r="AZ12559"/>
      <c r="BA12559"/>
      <c r="BB12559"/>
      <c r="BC12559"/>
      <c r="BD12559"/>
    </row>
    <row r="12560" spans="1:56" s="4" customFormat="1" x14ac:dyDescent="0.25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  <c r="Q12560"/>
      <c r="R12560"/>
      <c r="S12560"/>
      <c r="T12560"/>
      <c r="U12560"/>
      <c r="V12560"/>
      <c r="W12560"/>
      <c r="X12560"/>
      <c r="Y12560"/>
      <c r="Z12560"/>
      <c r="AA12560"/>
      <c r="AB12560"/>
      <c r="AC12560"/>
      <c r="AD12560"/>
      <c r="AE12560"/>
      <c r="AF12560"/>
      <c r="AG12560"/>
      <c r="AH12560"/>
      <c r="AI12560"/>
      <c r="AJ12560"/>
      <c r="AK12560"/>
      <c r="AL12560"/>
      <c r="AM12560"/>
      <c r="AN12560"/>
      <c r="AO12560"/>
      <c r="AP12560"/>
      <c r="AQ12560"/>
      <c r="AR12560"/>
      <c r="AS12560"/>
      <c r="AT12560"/>
      <c r="AU12560"/>
      <c r="AV12560"/>
      <c r="AW12560"/>
      <c r="AX12560"/>
      <c r="AY12560"/>
      <c r="AZ12560"/>
      <c r="BA12560"/>
      <c r="BB12560"/>
      <c r="BC12560"/>
      <c r="BD12560"/>
    </row>
    <row r="12561" spans="1:56" s="4" customFormat="1" x14ac:dyDescent="0.25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  <c r="Q12561"/>
      <c r="R12561"/>
      <c r="S12561"/>
      <c r="T12561"/>
      <c r="U12561"/>
      <c r="V12561"/>
      <c r="W12561"/>
      <c r="X12561"/>
      <c r="Y12561"/>
      <c r="Z12561"/>
      <c r="AA12561"/>
      <c r="AB12561"/>
      <c r="AC12561"/>
      <c r="AD12561"/>
      <c r="AE12561"/>
      <c r="AF12561"/>
      <c r="AG12561"/>
      <c r="AH12561"/>
      <c r="AI12561"/>
      <c r="AJ12561"/>
      <c r="AK12561"/>
      <c r="AL12561"/>
      <c r="AM12561"/>
      <c r="AN12561"/>
      <c r="AO12561"/>
      <c r="AP12561"/>
      <c r="AQ12561"/>
      <c r="AR12561"/>
      <c r="AS12561"/>
      <c r="AT12561"/>
      <c r="AU12561"/>
      <c r="AV12561"/>
      <c r="AW12561"/>
      <c r="AX12561"/>
      <c r="AY12561"/>
      <c r="AZ12561"/>
      <c r="BA12561"/>
      <c r="BB12561"/>
      <c r="BC12561"/>
      <c r="BD12561"/>
    </row>
    <row r="12562" spans="1:56" s="4" customFormat="1" x14ac:dyDescent="0.25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  <c r="Q12562"/>
      <c r="R12562"/>
      <c r="S12562"/>
      <c r="T12562"/>
      <c r="U12562"/>
      <c r="V12562"/>
      <c r="W12562"/>
      <c r="X12562"/>
      <c r="Y12562"/>
      <c r="Z12562"/>
      <c r="AA12562"/>
      <c r="AB12562"/>
      <c r="AC12562"/>
      <c r="AD12562"/>
      <c r="AE12562"/>
      <c r="AF12562"/>
      <c r="AG12562"/>
      <c r="AH12562"/>
      <c r="AI12562"/>
      <c r="AJ12562"/>
      <c r="AK12562"/>
      <c r="AL12562"/>
      <c r="AM12562"/>
      <c r="AN12562"/>
      <c r="AO12562"/>
      <c r="AP12562"/>
      <c r="AQ12562"/>
      <c r="AR12562"/>
      <c r="AS12562"/>
      <c r="AT12562"/>
      <c r="AU12562"/>
      <c r="AV12562"/>
      <c r="AW12562"/>
      <c r="AX12562"/>
      <c r="AY12562"/>
      <c r="AZ12562"/>
      <c r="BA12562"/>
      <c r="BB12562"/>
      <c r="BC12562"/>
      <c r="BD12562"/>
    </row>
    <row r="12563" spans="1:56" s="4" customFormat="1" x14ac:dyDescent="0.25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  <c r="Q12563"/>
      <c r="R12563"/>
      <c r="S12563"/>
      <c r="T12563"/>
      <c r="U12563"/>
      <c r="V12563"/>
      <c r="W12563"/>
      <c r="X12563"/>
      <c r="Y12563"/>
      <c r="Z12563"/>
      <c r="AA12563"/>
      <c r="AB12563"/>
      <c r="AC12563"/>
      <c r="AD12563"/>
      <c r="AE12563"/>
      <c r="AF12563"/>
      <c r="AG12563"/>
      <c r="AH12563"/>
      <c r="AI12563"/>
      <c r="AJ12563"/>
      <c r="AK12563"/>
      <c r="AL12563"/>
      <c r="AM12563"/>
      <c r="AN12563"/>
      <c r="AO12563"/>
      <c r="AP12563"/>
      <c r="AQ12563"/>
      <c r="AR12563"/>
      <c r="AS12563"/>
      <c r="AT12563"/>
      <c r="AU12563"/>
      <c r="AV12563"/>
      <c r="AW12563"/>
      <c r="AX12563"/>
      <c r="AY12563"/>
      <c r="AZ12563"/>
      <c r="BA12563"/>
      <c r="BB12563"/>
      <c r="BC12563"/>
      <c r="BD12563"/>
    </row>
    <row r="12564" spans="1:56" s="4" customFormat="1" x14ac:dyDescent="0.25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  <c r="Q12564"/>
      <c r="R12564"/>
      <c r="S12564"/>
      <c r="T12564"/>
      <c r="U12564"/>
      <c r="V12564"/>
      <c r="W12564"/>
      <c r="X12564"/>
      <c r="Y12564"/>
      <c r="Z12564"/>
      <c r="AA12564"/>
      <c r="AB12564"/>
      <c r="AC12564"/>
      <c r="AD12564"/>
      <c r="AE12564"/>
      <c r="AF12564"/>
      <c r="AG12564"/>
      <c r="AH12564"/>
      <c r="AI12564"/>
      <c r="AJ12564"/>
      <c r="AK12564"/>
      <c r="AL12564"/>
      <c r="AM12564"/>
      <c r="AN12564"/>
      <c r="AO12564"/>
      <c r="AP12564"/>
      <c r="AQ12564"/>
      <c r="AR12564"/>
      <c r="AS12564"/>
      <c r="AT12564"/>
      <c r="AU12564"/>
      <c r="AV12564"/>
      <c r="AW12564"/>
      <c r="AX12564"/>
      <c r="AY12564"/>
      <c r="AZ12564"/>
      <c r="BA12564"/>
      <c r="BB12564"/>
      <c r="BC12564"/>
      <c r="BD12564"/>
    </row>
    <row r="12565" spans="1:56" s="4" customFormat="1" x14ac:dyDescent="0.25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  <c r="Q12565"/>
      <c r="R12565"/>
      <c r="S12565"/>
      <c r="T12565"/>
      <c r="U12565"/>
      <c r="V12565"/>
      <c r="W12565"/>
      <c r="X12565"/>
      <c r="Y12565"/>
      <c r="Z12565"/>
      <c r="AA12565"/>
      <c r="AB12565"/>
      <c r="AC12565"/>
      <c r="AD12565"/>
      <c r="AE12565"/>
      <c r="AF12565"/>
      <c r="AG12565"/>
      <c r="AH12565"/>
      <c r="AI12565"/>
      <c r="AJ12565"/>
      <c r="AK12565"/>
      <c r="AL12565"/>
      <c r="AM12565"/>
      <c r="AN12565"/>
      <c r="AO12565"/>
      <c r="AP12565"/>
      <c r="AQ12565"/>
      <c r="AR12565"/>
      <c r="AS12565"/>
      <c r="AT12565"/>
      <c r="AU12565"/>
      <c r="AV12565"/>
      <c r="AW12565"/>
      <c r="AX12565"/>
      <c r="AY12565"/>
      <c r="AZ12565"/>
      <c r="BA12565"/>
      <c r="BB12565"/>
      <c r="BC12565"/>
      <c r="BD12565"/>
    </row>
    <row r="12566" spans="1:56" s="4" customFormat="1" x14ac:dyDescent="0.25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  <c r="Q12566"/>
      <c r="R12566"/>
      <c r="S12566"/>
      <c r="T12566"/>
      <c r="U12566"/>
      <c r="V12566"/>
      <c r="W12566"/>
      <c r="X12566"/>
      <c r="Y12566"/>
      <c r="Z12566"/>
      <c r="AA12566"/>
      <c r="AB12566"/>
      <c r="AC12566"/>
      <c r="AD12566"/>
      <c r="AE12566"/>
      <c r="AF12566"/>
      <c r="AG12566"/>
      <c r="AH12566"/>
      <c r="AI12566"/>
      <c r="AJ12566"/>
      <c r="AK12566"/>
      <c r="AL12566"/>
      <c r="AM12566"/>
      <c r="AN12566"/>
      <c r="AO12566"/>
      <c r="AP12566"/>
      <c r="AQ12566"/>
      <c r="AR12566"/>
      <c r="AS12566"/>
      <c r="AT12566"/>
      <c r="AU12566"/>
      <c r="AV12566"/>
      <c r="AW12566"/>
      <c r="AX12566"/>
      <c r="AY12566"/>
      <c r="AZ12566"/>
      <c r="BA12566"/>
      <c r="BB12566"/>
      <c r="BC12566"/>
      <c r="BD12566"/>
    </row>
    <row r="12567" spans="1:56" s="4" customFormat="1" x14ac:dyDescent="0.25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  <c r="Q12567"/>
      <c r="R12567"/>
      <c r="S12567"/>
      <c r="T12567"/>
      <c r="U12567"/>
      <c r="V12567"/>
      <c r="W12567"/>
      <c r="X12567"/>
      <c r="Y12567"/>
      <c r="Z12567"/>
      <c r="AA12567"/>
      <c r="AB12567"/>
      <c r="AC12567"/>
      <c r="AD12567"/>
      <c r="AE12567"/>
      <c r="AF12567"/>
      <c r="AG12567"/>
      <c r="AH12567"/>
      <c r="AI12567"/>
      <c r="AJ12567"/>
      <c r="AK12567"/>
      <c r="AL12567"/>
      <c r="AM12567"/>
      <c r="AN12567"/>
      <c r="AO12567"/>
      <c r="AP12567"/>
      <c r="AQ12567"/>
      <c r="AR12567"/>
      <c r="AS12567"/>
      <c r="AT12567"/>
      <c r="AU12567"/>
      <c r="AV12567"/>
      <c r="AW12567"/>
      <c r="AX12567"/>
      <c r="AY12567"/>
      <c r="AZ12567"/>
      <c r="BA12567"/>
      <c r="BB12567"/>
      <c r="BC12567"/>
      <c r="BD12567"/>
    </row>
    <row r="12568" spans="1:56" s="4" customFormat="1" x14ac:dyDescent="0.25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  <c r="Q12568"/>
      <c r="R12568"/>
      <c r="S12568"/>
      <c r="T12568"/>
      <c r="U12568"/>
      <c r="V12568"/>
      <c r="W12568"/>
      <c r="X12568"/>
      <c r="Y12568"/>
      <c r="Z12568"/>
      <c r="AA12568"/>
      <c r="AB12568"/>
      <c r="AC12568"/>
      <c r="AD12568"/>
      <c r="AE12568"/>
      <c r="AF12568"/>
      <c r="AG12568"/>
      <c r="AH12568"/>
      <c r="AI12568"/>
      <c r="AJ12568"/>
      <c r="AK12568"/>
      <c r="AL12568"/>
      <c r="AM12568"/>
      <c r="AN12568"/>
      <c r="AO12568"/>
      <c r="AP12568"/>
      <c r="AQ12568"/>
      <c r="AR12568"/>
      <c r="AS12568"/>
      <c r="AT12568"/>
      <c r="AU12568"/>
      <c r="AV12568"/>
      <c r="AW12568"/>
      <c r="AX12568"/>
      <c r="AY12568"/>
      <c r="AZ12568"/>
      <c r="BA12568"/>
      <c r="BB12568"/>
      <c r="BC12568"/>
      <c r="BD12568"/>
    </row>
    <row r="12569" spans="1:56" s="4" customFormat="1" x14ac:dyDescent="0.25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  <c r="Q12569"/>
      <c r="R12569"/>
      <c r="S12569"/>
      <c r="T12569"/>
      <c r="U12569"/>
      <c r="V12569"/>
      <c r="W12569"/>
      <c r="X12569"/>
      <c r="Y12569"/>
      <c r="Z12569"/>
      <c r="AA12569"/>
      <c r="AB12569"/>
      <c r="AC12569"/>
      <c r="AD12569"/>
      <c r="AE12569"/>
      <c r="AF12569"/>
      <c r="AG12569"/>
      <c r="AH12569"/>
      <c r="AI12569"/>
      <c r="AJ12569"/>
      <c r="AK12569"/>
      <c r="AL12569"/>
      <c r="AM12569"/>
      <c r="AN12569"/>
      <c r="AO12569"/>
      <c r="AP12569"/>
      <c r="AQ12569"/>
      <c r="AR12569"/>
      <c r="AS12569"/>
      <c r="AT12569"/>
      <c r="AU12569"/>
      <c r="AV12569"/>
      <c r="AW12569"/>
      <c r="AX12569"/>
      <c r="AY12569"/>
      <c r="AZ12569"/>
      <c r="BA12569"/>
      <c r="BB12569"/>
      <c r="BC12569"/>
      <c r="BD12569"/>
    </row>
    <row r="12570" spans="1:56" s="4" customFormat="1" x14ac:dyDescent="0.25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  <c r="Q12570"/>
      <c r="R12570"/>
      <c r="S12570"/>
      <c r="T12570"/>
      <c r="U12570"/>
      <c r="V12570"/>
      <c r="W12570"/>
      <c r="X12570"/>
      <c r="Y12570"/>
      <c r="Z12570"/>
      <c r="AA12570"/>
      <c r="AB12570"/>
      <c r="AC12570"/>
      <c r="AD12570"/>
      <c r="AE12570"/>
      <c r="AF12570"/>
      <c r="AG12570"/>
      <c r="AH12570"/>
      <c r="AI12570"/>
      <c r="AJ12570"/>
      <c r="AK12570"/>
      <c r="AL12570"/>
      <c r="AM12570"/>
      <c r="AN12570"/>
      <c r="AO12570"/>
      <c r="AP12570"/>
      <c r="AQ12570"/>
      <c r="AR12570"/>
      <c r="AS12570"/>
      <c r="AT12570"/>
      <c r="AU12570"/>
      <c r="AV12570"/>
      <c r="AW12570"/>
      <c r="AX12570"/>
      <c r="AY12570"/>
      <c r="AZ12570"/>
      <c r="BA12570"/>
      <c r="BB12570"/>
      <c r="BC12570"/>
      <c r="BD12570"/>
    </row>
    <row r="12571" spans="1:56" s="4" customFormat="1" x14ac:dyDescent="0.25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  <c r="Q12571"/>
      <c r="R12571"/>
      <c r="S12571"/>
      <c r="T12571"/>
      <c r="U12571"/>
      <c r="V12571"/>
      <c r="W12571"/>
      <c r="X12571"/>
      <c r="Y12571"/>
      <c r="Z12571"/>
      <c r="AA12571"/>
      <c r="AB12571"/>
      <c r="AC12571"/>
      <c r="AD12571"/>
      <c r="AE12571"/>
      <c r="AF12571"/>
      <c r="AG12571"/>
      <c r="AH12571"/>
      <c r="AI12571"/>
      <c r="AJ12571"/>
      <c r="AK12571"/>
      <c r="AL12571"/>
      <c r="AM12571"/>
      <c r="AN12571"/>
      <c r="AO12571"/>
      <c r="AP12571"/>
      <c r="AQ12571"/>
      <c r="AR12571"/>
      <c r="AS12571"/>
      <c r="AT12571"/>
      <c r="AU12571"/>
      <c r="AV12571"/>
      <c r="AW12571"/>
      <c r="AX12571"/>
      <c r="AY12571"/>
      <c r="AZ12571"/>
      <c r="BA12571"/>
      <c r="BB12571"/>
      <c r="BC12571"/>
      <c r="BD12571"/>
    </row>
    <row r="12572" spans="1:56" s="4" customFormat="1" x14ac:dyDescent="0.25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  <c r="Q12572"/>
      <c r="R12572"/>
      <c r="S12572"/>
      <c r="T12572"/>
      <c r="U12572"/>
      <c r="V12572"/>
      <c r="W12572"/>
      <c r="X12572"/>
      <c r="Y12572"/>
      <c r="Z12572"/>
      <c r="AA12572"/>
      <c r="AB12572"/>
      <c r="AC12572"/>
      <c r="AD12572"/>
      <c r="AE12572"/>
      <c r="AF12572"/>
      <c r="AG12572"/>
      <c r="AH12572"/>
      <c r="AI12572"/>
      <c r="AJ12572"/>
      <c r="AK12572"/>
      <c r="AL12572"/>
      <c r="AM12572"/>
      <c r="AN12572"/>
      <c r="AO12572"/>
      <c r="AP12572"/>
      <c r="AQ12572"/>
      <c r="AR12572"/>
      <c r="AS12572"/>
      <c r="AT12572"/>
      <c r="AU12572"/>
      <c r="AV12572"/>
      <c r="AW12572"/>
      <c r="AX12572"/>
      <c r="AY12572"/>
      <c r="AZ12572"/>
      <c r="BA12572"/>
      <c r="BB12572"/>
      <c r="BC12572"/>
      <c r="BD12572"/>
    </row>
    <row r="12573" spans="1:56" s="4" customFormat="1" x14ac:dyDescent="0.25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  <c r="Q12573"/>
      <c r="R12573"/>
      <c r="S12573"/>
      <c r="T12573"/>
      <c r="U12573"/>
      <c r="V12573"/>
      <c r="W12573"/>
      <c r="X12573"/>
      <c r="Y12573"/>
      <c r="Z12573"/>
      <c r="AA12573"/>
      <c r="AB12573"/>
      <c r="AC12573"/>
      <c r="AD12573"/>
      <c r="AE12573"/>
      <c r="AF12573"/>
      <c r="AG12573"/>
      <c r="AH12573"/>
      <c r="AI12573"/>
      <c r="AJ12573"/>
      <c r="AK12573"/>
      <c r="AL12573"/>
      <c r="AM12573"/>
      <c r="AN12573"/>
      <c r="AO12573"/>
      <c r="AP12573"/>
      <c r="AQ12573"/>
      <c r="AR12573"/>
      <c r="AS12573"/>
      <c r="AT12573"/>
      <c r="AU12573"/>
      <c r="AV12573"/>
      <c r="AW12573"/>
      <c r="AX12573"/>
      <c r="AY12573"/>
      <c r="AZ12573"/>
      <c r="BA12573"/>
      <c r="BB12573"/>
      <c r="BC12573"/>
      <c r="BD12573"/>
    </row>
    <row r="12574" spans="1:56" s="4" customFormat="1" x14ac:dyDescent="0.25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  <c r="Q12574"/>
      <c r="R12574"/>
      <c r="S12574"/>
      <c r="T12574"/>
      <c r="U12574"/>
      <c r="V12574"/>
      <c r="W12574"/>
      <c r="X12574"/>
      <c r="Y12574"/>
      <c r="Z12574"/>
      <c r="AA12574"/>
      <c r="AB12574"/>
      <c r="AC12574"/>
      <c r="AD12574"/>
      <c r="AE12574"/>
      <c r="AF12574"/>
      <c r="AG12574"/>
      <c r="AH12574"/>
      <c r="AI12574"/>
      <c r="AJ12574"/>
      <c r="AK12574"/>
      <c r="AL12574"/>
      <c r="AM12574"/>
      <c r="AN12574"/>
      <c r="AO12574"/>
      <c r="AP12574"/>
      <c r="AQ12574"/>
      <c r="AR12574"/>
      <c r="AS12574"/>
      <c r="AT12574"/>
      <c r="AU12574"/>
      <c r="AV12574"/>
      <c r="AW12574"/>
      <c r="AX12574"/>
      <c r="AY12574"/>
      <c r="AZ12574"/>
      <c r="BA12574"/>
      <c r="BB12574"/>
      <c r="BC12574"/>
      <c r="BD12574"/>
    </row>
    <row r="12575" spans="1:56" s="4" customFormat="1" x14ac:dyDescent="0.25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  <c r="Q12575"/>
      <c r="R12575"/>
      <c r="S12575"/>
      <c r="T12575"/>
      <c r="U12575"/>
      <c r="V12575"/>
      <c r="W12575"/>
      <c r="X12575"/>
      <c r="Y12575"/>
      <c r="Z12575"/>
      <c r="AA12575"/>
      <c r="AB12575"/>
      <c r="AC12575"/>
      <c r="AD12575"/>
      <c r="AE12575"/>
      <c r="AF12575"/>
      <c r="AG12575"/>
      <c r="AH12575"/>
      <c r="AI12575"/>
      <c r="AJ12575"/>
      <c r="AK12575"/>
      <c r="AL12575"/>
      <c r="AM12575"/>
      <c r="AN12575"/>
      <c r="AO12575"/>
      <c r="AP12575"/>
      <c r="AQ12575"/>
      <c r="AR12575"/>
      <c r="AS12575"/>
      <c r="AT12575"/>
      <c r="AU12575"/>
      <c r="AV12575"/>
      <c r="AW12575"/>
      <c r="AX12575"/>
      <c r="AY12575"/>
      <c r="AZ12575"/>
      <c r="BA12575"/>
      <c r="BB12575"/>
      <c r="BC12575"/>
      <c r="BD12575"/>
    </row>
    <row r="12576" spans="1:56" s="4" customFormat="1" x14ac:dyDescent="0.25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  <c r="Q12576"/>
      <c r="R12576"/>
      <c r="S12576"/>
      <c r="T12576"/>
      <c r="U12576"/>
      <c r="V12576"/>
      <c r="W12576"/>
      <c r="X12576"/>
      <c r="Y12576"/>
      <c r="Z12576"/>
      <c r="AA12576"/>
      <c r="AB12576"/>
      <c r="AC12576"/>
      <c r="AD12576"/>
      <c r="AE12576"/>
      <c r="AF12576"/>
      <c r="AG12576"/>
      <c r="AH12576"/>
      <c r="AI12576"/>
      <c r="AJ12576"/>
      <c r="AK12576"/>
      <c r="AL12576"/>
      <c r="AM12576"/>
      <c r="AN12576"/>
      <c r="AO12576"/>
      <c r="AP12576"/>
      <c r="AQ12576"/>
      <c r="AR12576"/>
      <c r="AS12576"/>
      <c r="AT12576"/>
      <c r="AU12576"/>
      <c r="AV12576"/>
      <c r="AW12576"/>
      <c r="AX12576"/>
      <c r="AY12576"/>
      <c r="AZ12576"/>
      <c r="BA12576"/>
      <c r="BB12576"/>
      <c r="BC12576"/>
      <c r="BD12576"/>
    </row>
    <row r="12577" spans="1:56" s="4" customFormat="1" x14ac:dyDescent="0.25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  <c r="Q12577"/>
      <c r="R12577"/>
      <c r="S12577"/>
      <c r="T12577"/>
      <c r="U12577"/>
      <c r="V12577"/>
      <c r="W12577"/>
      <c r="X12577"/>
      <c r="Y12577"/>
      <c r="Z12577"/>
      <c r="AA12577"/>
      <c r="AB12577"/>
      <c r="AC12577"/>
      <c r="AD12577"/>
      <c r="AE12577"/>
      <c r="AF12577"/>
      <c r="AG12577"/>
      <c r="AH12577"/>
      <c r="AI12577"/>
      <c r="AJ12577"/>
      <c r="AK12577"/>
      <c r="AL12577"/>
      <c r="AM12577"/>
      <c r="AN12577"/>
      <c r="AO12577"/>
      <c r="AP12577"/>
      <c r="AQ12577"/>
      <c r="AR12577"/>
      <c r="AS12577"/>
      <c r="AT12577"/>
      <c r="AU12577"/>
      <c r="AV12577"/>
      <c r="AW12577"/>
      <c r="AX12577"/>
      <c r="AY12577"/>
      <c r="AZ12577"/>
      <c r="BA12577"/>
      <c r="BB12577"/>
      <c r="BC12577"/>
      <c r="BD12577"/>
    </row>
    <row r="12578" spans="1:56" s="4" customFormat="1" x14ac:dyDescent="0.25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  <c r="Q12578"/>
      <c r="R12578"/>
      <c r="S12578"/>
      <c r="T12578"/>
      <c r="U12578"/>
      <c r="V12578"/>
      <c r="W12578"/>
      <c r="X12578"/>
      <c r="Y12578"/>
      <c r="Z12578"/>
      <c r="AA12578"/>
      <c r="AB12578"/>
      <c r="AC12578"/>
      <c r="AD12578"/>
      <c r="AE12578"/>
      <c r="AF12578"/>
      <c r="AG12578"/>
      <c r="AH12578"/>
      <c r="AI12578"/>
      <c r="AJ12578"/>
      <c r="AK12578"/>
      <c r="AL12578"/>
      <c r="AM12578"/>
      <c r="AN12578"/>
      <c r="AO12578"/>
      <c r="AP12578"/>
      <c r="AQ12578"/>
      <c r="AR12578"/>
      <c r="AS12578"/>
      <c r="AT12578"/>
      <c r="AU12578"/>
      <c r="AV12578"/>
      <c r="AW12578"/>
      <c r="AX12578"/>
      <c r="AY12578"/>
      <c r="AZ12578"/>
      <c r="BA12578"/>
      <c r="BB12578"/>
      <c r="BC12578"/>
      <c r="BD12578"/>
    </row>
    <row r="12579" spans="1:56" s="4" customFormat="1" x14ac:dyDescent="0.25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  <c r="Q12579"/>
      <c r="R12579"/>
      <c r="S12579"/>
      <c r="T12579"/>
      <c r="U12579"/>
      <c r="V12579"/>
      <c r="W12579"/>
      <c r="X12579"/>
      <c r="Y12579"/>
      <c r="Z12579"/>
      <c r="AA12579"/>
      <c r="AB12579"/>
      <c r="AC12579"/>
      <c r="AD12579"/>
      <c r="AE12579"/>
      <c r="AF12579"/>
      <c r="AG12579"/>
      <c r="AH12579"/>
      <c r="AI12579"/>
      <c r="AJ12579"/>
      <c r="AK12579"/>
      <c r="AL12579"/>
      <c r="AM12579"/>
      <c r="AN12579"/>
      <c r="AO12579"/>
      <c r="AP12579"/>
      <c r="AQ12579"/>
      <c r="AR12579"/>
      <c r="AS12579"/>
      <c r="AT12579"/>
      <c r="AU12579"/>
      <c r="AV12579"/>
      <c r="AW12579"/>
      <c r="AX12579"/>
      <c r="AY12579"/>
      <c r="AZ12579"/>
      <c r="BA12579"/>
      <c r="BB12579"/>
      <c r="BC12579"/>
      <c r="BD12579"/>
    </row>
    <row r="12580" spans="1:56" s="4" customFormat="1" x14ac:dyDescent="0.25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  <c r="Q12580"/>
      <c r="R12580"/>
      <c r="S12580"/>
      <c r="T12580"/>
      <c r="U12580"/>
      <c r="V12580"/>
      <c r="W12580"/>
      <c r="X12580"/>
      <c r="Y12580"/>
      <c r="Z12580"/>
      <c r="AA12580"/>
      <c r="AB12580"/>
      <c r="AC12580"/>
      <c r="AD12580"/>
      <c r="AE12580"/>
      <c r="AF12580"/>
      <c r="AG12580"/>
      <c r="AH12580"/>
      <c r="AI12580"/>
      <c r="AJ12580"/>
      <c r="AK12580"/>
      <c r="AL12580"/>
      <c r="AM12580"/>
      <c r="AN12580"/>
      <c r="AO12580"/>
      <c r="AP12580"/>
      <c r="AQ12580"/>
      <c r="AR12580"/>
      <c r="AS12580"/>
      <c r="AT12580"/>
      <c r="AU12580"/>
      <c r="AV12580"/>
      <c r="AW12580"/>
      <c r="AX12580"/>
      <c r="AY12580"/>
      <c r="AZ12580"/>
      <c r="BA12580"/>
      <c r="BB12580"/>
      <c r="BC12580"/>
      <c r="BD12580"/>
    </row>
    <row r="12581" spans="1:56" s="4" customFormat="1" x14ac:dyDescent="0.25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  <c r="Q12581"/>
      <c r="R12581"/>
      <c r="S12581"/>
      <c r="T12581"/>
      <c r="U12581"/>
      <c r="V12581"/>
      <c r="W12581"/>
      <c r="X12581"/>
      <c r="Y12581"/>
      <c r="Z12581"/>
      <c r="AA12581"/>
      <c r="AB12581"/>
      <c r="AC12581"/>
      <c r="AD12581"/>
      <c r="AE12581"/>
      <c r="AF12581"/>
      <c r="AG12581"/>
      <c r="AH12581"/>
      <c r="AI12581"/>
      <c r="AJ12581"/>
      <c r="AK12581"/>
      <c r="AL12581"/>
      <c r="AM12581"/>
      <c r="AN12581"/>
      <c r="AO12581"/>
      <c r="AP12581"/>
      <c r="AQ12581"/>
      <c r="AR12581"/>
      <c r="AS12581"/>
      <c r="AT12581"/>
      <c r="AU12581"/>
      <c r="AV12581"/>
      <c r="AW12581"/>
      <c r="AX12581"/>
      <c r="AY12581"/>
      <c r="AZ12581"/>
      <c r="BA12581"/>
      <c r="BB12581"/>
      <c r="BC12581"/>
      <c r="BD12581"/>
    </row>
    <row r="12582" spans="1:56" s="4" customFormat="1" x14ac:dyDescent="0.25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  <c r="Q12582"/>
      <c r="R12582"/>
      <c r="S12582"/>
      <c r="T12582"/>
      <c r="U12582"/>
      <c r="V12582"/>
      <c r="W12582"/>
      <c r="X12582"/>
      <c r="Y12582"/>
      <c r="Z12582"/>
      <c r="AA12582"/>
      <c r="AB12582"/>
      <c r="AC12582"/>
      <c r="AD12582"/>
      <c r="AE12582"/>
      <c r="AF12582"/>
      <c r="AG12582"/>
      <c r="AH12582"/>
      <c r="AI12582"/>
      <c r="AJ12582"/>
      <c r="AK12582"/>
      <c r="AL12582"/>
      <c r="AM12582"/>
      <c r="AN12582"/>
      <c r="AO12582"/>
      <c r="AP12582"/>
      <c r="AQ12582"/>
      <c r="AR12582"/>
      <c r="AS12582"/>
      <c r="AT12582"/>
      <c r="AU12582"/>
      <c r="AV12582"/>
      <c r="AW12582"/>
      <c r="AX12582"/>
      <c r="AY12582"/>
      <c r="AZ12582"/>
      <c r="BA12582"/>
      <c r="BB12582"/>
      <c r="BC12582"/>
      <c r="BD12582"/>
    </row>
    <row r="12583" spans="1:56" s="4" customFormat="1" x14ac:dyDescent="0.25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  <c r="Q12583"/>
      <c r="R12583"/>
      <c r="S12583"/>
      <c r="T12583"/>
      <c r="U12583"/>
      <c r="V12583"/>
      <c r="W12583"/>
      <c r="X12583"/>
      <c r="Y12583"/>
      <c r="Z12583"/>
      <c r="AA12583"/>
      <c r="AB12583"/>
      <c r="AC12583"/>
      <c r="AD12583"/>
      <c r="AE12583"/>
      <c r="AF12583"/>
      <c r="AG12583"/>
      <c r="AH12583"/>
      <c r="AI12583"/>
      <c r="AJ12583"/>
      <c r="AK12583"/>
      <c r="AL12583"/>
      <c r="AM12583"/>
      <c r="AN12583"/>
      <c r="AO12583"/>
      <c r="AP12583"/>
      <c r="AQ12583"/>
      <c r="AR12583"/>
      <c r="AS12583"/>
      <c r="AT12583"/>
      <c r="AU12583"/>
      <c r="AV12583"/>
      <c r="AW12583"/>
      <c r="AX12583"/>
      <c r="AY12583"/>
      <c r="AZ12583"/>
      <c r="BA12583"/>
      <c r="BB12583"/>
      <c r="BC12583"/>
      <c r="BD12583"/>
    </row>
    <row r="12584" spans="1:56" s="4" customFormat="1" x14ac:dyDescent="0.25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  <c r="Q12584"/>
      <c r="R12584"/>
      <c r="S12584"/>
      <c r="T12584"/>
      <c r="U12584"/>
      <c r="V12584"/>
      <c r="W12584"/>
      <c r="X12584"/>
      <c r="Y12584"/>
      <c r="Z12584"/>
      <c r="AA12584"/>
      <c r="AB12584"/>
      <c r="AC12584"/>
      <c r="AD12584"/>
      <c r="AE12584"/>
      <c r="AF12584"/>
      <c r="AG12584"/>
      <c r="AH12584"/>
      <c r="AI12584"/>
      <c r="AJ12584"/>
      <c r="AK12584"/>
      <c r="AL12584"/>
      <c r="AM12584"/>
      <c r="AN12584"/>
      <c r="AO12584"/>
      <c r="AP12584"/>
      <c r="AQ12584"/>
      <c r="AR12584"/>
      <c r="AS12584"/>
      <c r="AT12584"/>
      <c r="AU12584"/>
      <c r="AV12584"/>
      <c r="AW12584"/>
      <c r="AX12584"/>
      <c r="AY12584"/>
      <c r="AZ12584"/>
      <c r="BA12584"/>
      <c r="BB12584"/>
      <c r="BC12584"/>
      <c r="BD12584"/>
    </row>
    <row r="12585" spans="1:56" s="4" customFormat="1" x14ac:dyDescent="0.25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  <c r="Q12585"/>
      <c r="R12585"/>
      <c r="S12585"/>
      <c r="T12585"/>
      <c r="U12585"/>
      <c r="V12585"/>
      <c r="W12585"/>
      <c r="X12585"/>
      <c r="Y12585"/>
      <c r="Z12585"/>
      <c r="AA12585"/>
      <c r="AB12585"/>
      <c r="AC12585"/>
      <c r="AD12585"/>
      <c r="AE12585"/>
      <c r="AF12585"/>
      <c r="AG12585"/>
      <c r="AH12585"/>
      <c r="AI12585"/>
      <c r="AJ12585"/>
      <c r="AK12585"/>
      <c r="AL12585"/>
      <c r="AM12585"/>
      <c r="AN12585"/>
      <c r="AO12585"/>
      <c r="AP12585"/>
      <c r="AQ12585"/>
      <c r="AR12585"/>
      <c r="AS12585"/>
      <c r="AT12585"/>
      <c r="AU12585"/>
      <c r="AV12585"/>
      <c r="AW12585"/>
      <c r="AX12585"/>
      <c r="AY12585"/>
      <c r="AZ12585"/>
      <c r="BA12585"/>
      <c r="BB12585"/>
      <c r="BC12585"/>
      <c r="BD12585"/>
    </row>
    <row r="12586" spans="1:56" s="4" customFormat="1" x14ac:dyDescent="0.25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  <c r="Q12586"/>
      <c r="R12586"/>
      <c r="S12586"/>
      <c r="T12586"/>
      <c r="U12586"/>
      <c r="V12586"/>
      <c r="W12586"/>
      <c r="X12586"/>
      <c r="Y12586"/>
      <c r="Z12586"/>
      <c r="AA12586"/>
      <c r="AB12586"/>
      <c r="AC12586"/>
      <c r="AD12586"/>
      <c r="AE12586"/>
      <c r="AF12586"/>
      <c r="AG12586"/>
      <c r="AH12586"/>
      <c r="AI12586"/>
      <c r="AJ12586"/>
      <c r="AK12586"/>
      <c r="AL12586"/>
      <c r="AM12586"/>
      <c r="AN12586"/>
      <c r="AO12586"/>
      <c r="AP12586"/>
      <c r="AQ12586"/>
      <c r="AR12586"/>
      <c r="AS12586"/>
      <c r="AT12586"/>
      <c r="AU12586"/>
      <c r="AV12586"/>
      <c r="AW12586"/>
      <c r="AX12586"/>
      <c r="AY12586"/>
      <c r="AZ12586"/>
      <c r="BA12586"/>
      <c r="BB12586"/>
      <c r="BC12586"/>
      <c r="BD12586"/>
    </row>
    <row r="12587" spans="1:56" s="4" customFormat="1" x14ac:dyDescent="0.25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  <c r="Q12587"/>
      <c r="R12587"/>
      <c r="S12587"/>
      <c r="T12587"/>
      <c r="U12587"/>
      <c r="V12587"/>
      <c r="W12587"/>
      <c r="X12587"/>
      <c r="Y12587"/>
      <c r="Z12587"/>
      <c r="AA12587"/>
      <c r="AB12587"/>
      <c r="AC12587"/>
      <c r="AD12587"/>
      <c r="AE12587"/>
      <c r="AF12587"/>
      <c r="AG12587"/>
      <c r="AH12587"/>
      <c r="AI12587"/>
      <c r="AJ12587"/>
      <c r="AK12587"/>
      <c r="AL12587"/>
      <c r="AM12587"/>
      <c r="AN12587"/>
      <c r="AO12587"/>
      <c r="AP12587"/>
      <c r="AQ12587"/>
      <c r="AR12587"/>
      <c r="AS12587"/>
      <c r="AT12587"/>
      <c r="AU12587"/>
      <c r="AV12587"/>
      <c r="AW12587"/>
      <c r="AX12587"/>
      <c r="AY12587"/>
      <c r="AZ12587"/>
      <c r="BA12587"/>
      <c r="BB12587"/>
      <c r="BC12587"/>
      <c r="BD12587"/>
    </row>
    <row r="12588" spans="1:56" s="4" customFormat="1" x14ac:dyDescent="0.25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  <c r="Q12588"/>
      <c r="R12588"/>
      <c r="S12588"/>
      <c r="T12588"/>
      <c r="U12588"/>
      <c r="V12588"/>
      <c r="W12588"/>
      <c r="X12588"/>
      <c r="Y12588"/>
      <c r="Z12588"/>
      <c r="AA12588"/>
      <c r="AB12588"/>
      <c r="AC12588"/>
      <c r="AD12588"/>
      <c r="AE12588"/>
      <c r="AF12588"/>
      <c r="AG12588"/>
      <c r="AH12588"/>
      <c r="AI12588"/>
      <c r="AJ12588"/>
      <c r="AK12588"/>
      <c r="AL12588"/>
      <c r="AM12588"/>
      <c r="AN12588"/>
      <c r="AO12588"/>
      <c r="AP12588"/>
      <c r="AQ12588"/>
      <c r="AR12588"/>
      <c r="AS12588"/>
      <c r="AT12588"/>
      <c r="AU12588"/>
      <c r="AV12588"/>
      <c r="AW12588"/>
      <c r="AX12588"/>
      <c r="AY12588"/>
      <c r="AZ12588"/>
      <c r="BA12588"/>
      <c r="BB12588"/>
      <c r="BC12588"/>
      <c r="BD12588"/>
    </row>
    <row r="12589" spans="1:56" s="4" customFormat="1" x14ac:dyDescent="0.25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  <c r="Q12589"/>
      <c r="R12589"/>
      <c r="S12589"/>
      <c r="T12589"/>
      <c r="U12589"/>
      <c r="V12589"/>
      <c r="W12589"/>
      <c r="X12589"/>
      <c r="Y12589"/>
      <c r="Z12589"/>
      <c r="AA12589"/>
      <c r="AB12589"/>
      <c r="AC12589"/>
      <c r="AD12589"/>
      <c r="AE12589"/>
      <c r="AF12589"/>
      <c r="AG12589"/>
      <c r="AH12589"/>
      <c r="AI12589"/>
      <c r="AJ12589"/>
      <c r="AK12589"/>
      <c r="AL12589"/>
      <c r="AM12589"/>
      <c r="AN12589"/>
      <c r="AO12589"/>
      <c r="AP12589"/>
      <c r="AQ12589"/>
      <c r="AR12589"/>
      <c r="AS12589"/>
      <c r="AT12589"/>
      <c r="AU12589"/>
      <c r="AV12589"/>
      <c r="AW12589"/>
      <c r="AX12589"/>
      <c r="AY12589"/>
      <c r="AZ12589"/>
      <c r="BA12589"/>
      <c r="BB12589"/>
      <c r="BC12589"/>
      <c r="BD12589"/>
    </row>
    <row r="12590" spans="1:56" s="4" customFormat="1" x14ac:dyDescent="0.25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  <c r="Q12590"/>
      <c r="R12590"/>
      <c r="S12590"/>
      <c r="T12590"/>
      <c r="U12590"/>
      <c r="V12590"/>
      <c r="W12590"/>
      <c r="X12590"/>
      <c r="Y12590"/>
      <c r="Z12590"/>
      <c r="AA12590"/>
      <c r="AB12590"/>
      <c r="AC12590"/>
      <c r="AD12590"/>
      <c r="AE12590"/>
      <c r="AF12590"/>
      <c r="AG12590"/>
      <c r="AH12590"/>
      <c r="AI12590"/>
      <c r="AJ12590"/>
      <c r="AK12590"/>
      <c r="AL12590"/>
      <c r="AM12590"/>
      <c r="AN12590"/>
      <c r="AO12590"/>
      <c r="AP12590"/>
      <c r="AQ12590"/>
      <c r="AR12590"/>
      <c r="AS12590"/>
      <c r="AT12590"/>
      <c r="AU12590"/>
      <c r="AV12590"/>
      <c r="AW12590"/>
      <c r="AX12590"/>
      <c r="AY12590"/>
      <c r="AZ12590"/>
      <c r="BA12590"/>
      <c r="BB12590"/>
      <c r="BC12590"/>
      <c r="BD12590"/>
    </row>
    <row r="12591" spans="1:56" s="4" customFormat="1" x14ac:dyDescent="0.25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  <c r="Q12591"/>
      <c r="R12591"/>
      <c r="S12591"/>
      <c r="T12591"/>
      <c r="U12591"/>
      <c r="V12591"/>
      <c r="W12591"/>
      <c r="X12591"/>
      <c r="Y12591"/>
      <c r="Z12591"/>
      <c r="AA12591"/>
      <c r="AB12591"/>
      <c r="AC12591"/>
      <c r="AD12591"/>
      <c r="AE12591"/>
      <c r="AF12591"/>
      <c r="AG12591"/>
      <c r="AH12591"/>
      <c r="AI12591"/>
      <c r="AJ12591"/>
      <c r="AK12591"/>
      <c r="AL12591"/>
      <c r="AM12591"/>
      <c r="AN12591"/>
      <c r="AO12591"/>
      <c r="AP12591"/>
      <c r="AQ12591"/>
      <c r="AR12591"/>
      <c r="AS12591"/>
      <c r="AT12591"/>
      <c r="AU12591"/>
      <c r="AV12591"/>
      <c r="AW12591"/>
      <c r="AX12591"/>
      <c r="AY12591"/>
      <c r="AZ12591"/>
      <c r="BA12591"/>
      <c r="BB12591"/>
      <c r="BC12591"/>
      <c r="BD12591"/>
    </row>
    <row r="12592" spans="1:56" s="4" customFormat="1" x14ac:dyDescent="0.25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  <c r="Q12592"/>
      <c r="R12592"/>
      <c r="S12592"/>
      <c r="T12592"/>
      <c r="U12592"/>
      <c r="V12592"/>
      <c r="W12592"/>
      <c r="X12592"/>
      <c r="Y12592"/>
      <c r="Z12592"/>
      <c r="AA12592"/>
      <c r="AB12592"/>
      <c r="AC12592"/>
      <c r="AD12592"/>
      <c r="AE12592"/>
      <c r="AF12592"/>
      <c r="AG12592"/>
      <c r="AH12592"/>
      <c r="AI12592"/>
      <c r="AJ12592"/>
      <c r="AK12592"/>
      <c r="AL12592"/>
      <c r="AM12592"/>
      <c r="AN12592"/>
      <c r="AO12592"/>
      <c r="AP12592"/>
      <c r="AQ12592"/>
      <c r="AR12592"/>
      <c r="AS12592"/>
      <c r="AT12592"/>
      <c r="AU12592"/>
      <c r="AV12592"/>
      <c r="AW12592"/>
      <c r="AX12592"/>
      <c r="AY12592"/>
      <c r="AZ12592"/>
      <c r="BA12592"/>
      <c r="BB12592"/>
      <c r="BC12592"/>
      <c r="BD12592"/>
    </row>
    <row r="12593" spans="1:56" s="4" customFormat="1" x14ac:dyDescent="0.25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  <c r="Q12593"/>
      <c r="R12593"/>
      <c r="S12593"/>
      <c r="T12593"/>
      <c r="U12593"/>
      <c r="V12593"/>
      <c r="W12593"/>
      <c r="X12593"/>
      <c r="Y12593"/>
      <c r="Z12593"/>
      <c r="AA12593"/>
      <c r="AB12593"/>
      <c r="AC12593"/>
      <c r="AD12593"/>
      <c r="AE12593"/>
      <c r="AF12593"/>
      <c r="AG12593"/>
      <c r="AH12593"/>
      <c r="AI12593"/>
      <c r="AJ12593"/>
      <c r="AK12593"/>
      <c r="AL12593"/>
      <c r="AM12593"/>
      <c r="AN12593"/>
      <c r="AO12593"/>
      <c r="AP12593"/>
      <c r="AQ12593"/>
      <c r="AR12593"/>
      <c r="AS12593"/>
      <c r="AT12593"/>
      <c r="AU12593"/>
      <c r="AV12593"/>
      <c r="AW12593"/>
      <c r="AX12593"/>
      <c r="AY12593"/>
      <c r="AZ12593"/>
      <c r="BA12593"/>
      <c r="BB12593"/>
      <c r="BC12593"/>
      <c r="BD12593"/>
    </row>
    <row r="12594" spans="1:56" s="4" customFormat="1" x14ac:dyDescent="0.25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  <c r="Q12594"/>
      <c r="R12594"/>
      <c r="S12594"/>
      <c r="T12594"/>
      <c r="U12594"/>
      <c r="V12594"/>
      <c r="W12594"/>
      <c r="X12594"/>
      <c r="Y12594"/>
      <c r="Z12594"/>
      <c r="AA12594"/>
      <c r="AB12594"/>
      <c r="AC12594"/>
      <c r="AD12594"/>
      <c r="AE12594"/>
      <c r="AF12594"/>
      <c r="AG12594"/>
      <c r="AH12594"/>
      <c r="AI12594"/>
      <c r="AJ12594"/>
      <c r="AK12594"/>
      <c r="AL12594"/>
      <c r="AM12594"/>
      <c r="AN12594"/>
      <c r="AO12594"/>
      <c r="AP12594"/>
      <c r="AQ12594"/>
      <c r="AR12594"/>
      <c r="AS12594"/>
      <c r="AT12594"/>
      <c r="AU12594"/>
      <c r="AV12594"/>
      <c r="AW12594"/>
      <c r="AX12594"/>
      <c r="AY12594"/>
      <c r="AZ12594"/>
      <c r="BA12594"/>
      <c r="BB12594"/>
      <c r="BC12594"/>
      <c r="BD12594"/>
    </row>
    <row r="12595" spans="1:56" s="4" customFormat="1" x14ac:dyDescent="0.25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  <c r="Q12595"/>
      <c r="R12595"/>
      <c r="S12595"/>
      <c r="T12595"/>
      <c r="U12595"/>
      <c r="V12595"/>
      <c r="W12595"/>
      <c r="X12595"/>
      <c r="Y12595"/>
      <c r="Z12595"/>
      <c r="AA12595"/>
      <c r="AB12595"/>
      <c r="AC12595"/>
      <c r="AD12595"/>
      <c r="AE12595"/>
      <c r="AF12595"/>
      <c r="AG12595"/>
      <c r="AH12595"/>
      <c r="AI12595"/>
      <c r="AJ12595"/>
      <c r="AK12595"/>
      <c r="AL12595"/>
      <c r="AM12595"/>
      <c r="AN12595"/>
      <c r="AO12595"/>
      <c r="AP12595"/>
      <c r="AQ12595"/>
      <c r="AR12595"/>
      <c r="AS12595"/>
      <c r="AT12595"/>
      <c r="AU12595"/>
      <c r="AV12595"/>
      <c r="AW12595"/>
      <c r="AX12595"/>
      <c r="AY12595"/>
      <c r="AZ12595"/>
      <c r="BA12595"/>
      <c r="BB12595"/>
      <c r="BC12595"/>
      <c r="BD12595"/>
    </row>
    <row r="12596" spans="1:56" s="4" customFormat="1" x14ac:dyDescent="0.25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  <c r="Q12596"/>
      <c r="R12596"/>
      <c r="S12596"/>
      <c r="T12596"/>
      <c r="U12596"/>
      <c r="V12596"/>
      <c r="W12596"/>
      <c r="X12596"/>
      <c r="Y12596"/>
      <c r="Z12596"/>
      <c r="AA12596"/>
      <c r="AB12596"/>
      <c r="AC12596"/>
      <c r="AD12596"/>
      <c r="AE12596"/>
      <c r="AF12596"/>
      <c r="AG12596"/>
      <c r="AH12596"/>
      <c r="AI12596"/>
      <c r="AJ12596"/>
      <c r="AK12596"/>
      <c r="AL12596"/>
      <c r="AM12596"/>
      <c r="AN12596"/>
      <c r="AO12596"/>
      <c r="AP12596"/>
      <c r="AQ12596"/>
      <c r="AR12596"/>
      <c r="AS12596"/>
      <c r="AT12596"/>
      <c r="AU12596"/>
      <c r="AV12596"/>
      <c r="AW12596"/>
      <c r="AX12596"/>
      <c r="AY12596"/>
      <c r="AZ12596"/>
      <c r="BA12596"/>
      <c r="BB12596"/>
      <c r="BC12596"/>
      <c r="BD12596"/>
    </row>
    <row r="12597" spans="1:56" s="4" customFormat="1" x14ac:dyDescent="0.25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  <c r="Q12597"/>
      <c r="R12597"/>
      <c r="S12597"/>
      <c r="T12597"/>
      <c r="U12597"/>
      <c r="V12597"/>
      <c r="W12597"/>
      <c r="X12597"/>
      <c r="Y12597"/>
      <c r="Z12597"/>
      <c r="AA12597"/>
      <c r="AB12597"/>
      <c r="AC12597"/>
      <c r="AD12597"/>
      <c r="AE12597"/>
      <c r="AF12597"/>
      <c r="AG12597"/>
      <c r="AH12597"/>
      <c r="AI12597"/>
      <c r="AJ12597"/>
      <c r="AK12597"/>
      <c r="AL12597"/>
      <c r="AM12597"/>
      <c r="AN12597"/>
      <c r="AO12597"/>
      <c r="AP12597"/>
      <c r="AQ12597"/>
      <c r="AR12597"/>
      <c r="AS12597"/>
      <c r="AT12597"/>
      <c r="AU12597"/>
      <c r="AV12597"/>
      <c r="AW12597"/>
      <c r="AX12597"/>
      <c r="AY12597"/>
      <c r="AZ12597"/>
      <c r="BA12597"/>
      <c r="BB12597"/>
      <c r="BC12597"/>
      <c r="BD12597"/>
    </row>
    <row r="12598" spans="1:56" s="4" customFormat="1" x14ac:dyDescent="0.25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  <c r="Q12598"/>
      <c r="R12598"/>
      <c r="S12598"/>
      <c r="T12598"/>
      <c r="U12598"/>
      <c r="V12598"/>
      <c r="W12598"/>
      <c r="X12598"/>
      <c r="Y12598"/>
      <c r="Z12598"/>
      <c r="AA12598"/>
      <c r="AB12598"/>
      <c r="AC12598"/>
      <c r="AD12598"/>
      <c r="AE12598"/>
      <c r="AF12598"/>
      <c r="AG12598"/>
      <c r="AH12598"/>
      <c r="AI12598"/>
      <c r="AJ12598"/>
      <c r="AK12598"/>
      <c r="AL12598"/>
      <c r="AM12598"/>
      <c r="AN12598"/>
      <c r="AO12598"/>
      <c r="AP12598"/>
      <c r="AQ12598"/>
      <c r="AR12598"/>
      <c r="AS12598"/>
      <c r="AT12598"/>
      <c r="AU12598"/>
      <c r="AV12598"/>
      <c r="AW12598"/>
      <c r="AX12598"/>
      <c r="AY12598"/>
      <c r="AZ12598"/>
      <c r="BA12598"/>
      <c r="BB12598"/>
      <c r="BC12598"/>
      <c r="BD12598"/>
    </row>
    <row r="12599" spans="1:56" s="4" customFormat="1" x14ac:dyDescent="0.25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  <c r="Q12599"/>
      <c r="R12599"/>
      <c r="S12599"/>
      <c r="T12599"/>
      <c r="U12599"/>
      <c r="V12599"/>
      <c r="W12599"/>
      <c r="X12599"/>
      <c r="Y12599"/>
      <c r="Z12599"/>
      <c r="AA12599"/>
      <c r="AB12599"/>
      <c r="AC12599"/>
      <c r="AD12599"/>
      <c r="AE12599"/>
      <c r="AF12599"/>
      <c r="AG12599"/>
      <c r="AH12599"/>
      <c r="AI12599"/>
      <c r="AJ12599"/>
      <c r="AK12599"/>
      <c r="AL12599"/>
      <c r="AM12599"/>
      <c r="AN12599"/>
      <c r="AO12599"/>
      <c r="AP12599"/>
      <c r="AQ12599"/>
      <c r="AR12599"/>
      <c r="AS12599"/>
      <c r="AT12599"/>
      <c r="AU12599"/>
      <c r="AV12599"/>
      <c r="AW12599"/>
      <c r="AX12599"/>
      <c r="AY12599"/>
      <c r="AZ12599"/>
      <c r="BA12599"/>
      <c r="BB12599"/>
      <c r="BC12599"/>
      <c r="BD12599"/>
    </row>
    <row r="12600" spans="1:56" s="4" customFormat="1" x14ac:dyDescent="0.25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  <c r="Q12600"/>
      <c r="R12600"/>
      <c r="S12600"/>
      <c r="T12600"/>
      <c r="U12600"/>
      <c r="V12600"/>
      <c r="W12600"/>
      <c r="X12600"/>
      <c r="Y12600"/>
      <c r="Z12600"/>
      <c r="AA12600"/>
      <c r="AB12600"/>
      <c r="AC12600"/>
      <c r="AD12600"/>
      <c r="AE12600"/>
      <c r="AF12600"/>
      <c r="AG12600"/>
      <c r="AH12600"/>
      <c r="AI12600"/>
      <c r="AJ12600"/>
      <c r="AK12600"/>
      <c r="AL12600"/>
      <c r="AM12600"/>
      <c r="AN12600"/>
      <c r="AO12600"/>
      <c r="AP12600"/>
      <c r="AQ12600"/>
      <c r="AR12600"/>
      <c r="AS12600"/>
      <c r="AT12600"/>
      <c r="AU12600"/>
      <c r="AV12600"/>
      <c r="AW12600"/>
      <c r="AX12600"/>
      <c r="AY12600"/>
      <c r="AZ12600"/>
      <c r="BA12600"/>
      <c r="BB12600"/>
      <c r="BC12600"/>
      <c r="BD12600"/>
    </row>
    <row r="12601" spans="1:56" s="4" customFormat="1" x14ac:dyDescent="0.25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  <c r="Q12601"/>
      <c r="R12601"/>
      <c r="S12601"/>
      <c r="T12601"/>
      <c r="U12601"/>
      <c r="V12601"/>
      <c r="W12601"/>
      <c r="X12601"/>
      <c r="Y12601"/>
      <c r="Z12601"/>
      <c r="AA12601"/>
      <c r="AB12601"/>
      <c r="AC12601"/>
      <c r="AD12601"/>
      <c r="AE12601"/>
      <c r="AF12601"/>
      <c r="AG12601"/>
      <c r="AH12601"/>
      <c r="AI12601"/>
      <c r="AJ12601"/>
      <c r="AK12601"/>
      <c r="AL12601"/>
      <c r="AM12601"/>
      <c r="AN12601"/>
      <c r="AO12601"/>
      <c r="AP12601"/>
      <c r="AQ12601"/>
      <c r="AR12601"/>
      <c r="AS12601"/>
      <c r="AT12601"/>
      <c r="AU12601"/>
      <c r="AV12601"/>
      <c r="AW12601"/>
      <c r="AX12601"/>
      <c r="AY12601"/>
      <c r="AZ12601"/>
      <c r="BA12601"/>
      <c r="BB12601"/>
      <c r="BC12601"/>
      <c r="BD12601"/>
    </row>
    <row r="12602" spans="1:56" s="4" customFormat="1" x14ac:dyDescent="0.25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  <c r="Q12602"/>
      <c r="R12602"/>
      <c r="S12602"/>
      <c r="T12602"/>
      <c r="U12602"/>
      <c r="V12602"/>
      <c r="W12602"/>
      <c r="X12602"/>
      <c r="Y12602"/>
      <c r="Z12602"/>
      <c r="AA12602"/>
      <c r="AB12602"/>
      <c r="AC12602"/>
      <c r="AD12602"/>
      <c r="AE12602"/>
      <c r="AF12602"/>
      <c r="AG12602"/>
      <c r="AH12602"/>
      <c r="AI12602"/>
      <c r="AJ12602"/>
      <c r="AK12602"/>
      <c r="AL12602"/>
      <c r="AM12602"/>
      <c r="AN12602"/>
      <c r="AO12602"/>
      <c r="AP12602"/>
      <c r="AQ12602"/>
      <c r="AR12602"/>
      <c r="AS12602"/>
      <c r="AT12602"/>
      <c r="AU12602"/>
      <c r="AV12602"/>
      <c r="AW12602"/>
      <c r="AX12602"/>
      <c r="AY12602"/>
      <c r="AZ12602"/>
      <c r="BA12602"/>
      <c r="BB12602"/>
      <c r="BC12602"/>
      <c r="BD12602"/>
    </row>
    <row r="12603" spans="1:56" s="4" customFormat="1" x14ac:dyDescent="0.25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  <c r="Q12603"/>
      <c r="R12603"/>
      <c r="S12603"/>
      <c r="T12603"/>
      <c r="U12603"/>
      <c r="V12603"/>
      <c r="W12603"/>
      <c r="X12603"/>
      <c r="Y12603"/>
      <c r="Z12603"/>
      <c r="AA12603"/>
      <c r="AB12603"/>
      <c r="AC12603"/>
      <c r="AD12603"/>
      <c r="AE12603"/>
      <c r="AF12603"/>
      <c r="AG12603"/>
      <c r="AH12603"/>
      <c r="AI12603"/>
      <c r="AJ12603"/>
      <c r="AK12603"/>
      <c r="AL12603"/>
      <c r="AM12603"/>
      <c r="AN12603"/>
      <c r="AO12603"/>
      <c r="AP12603"/>
      <c r="AQ12603"/>
      <c r="AR12603"/>
      <c r="AS12603"/>
      <c r="AT12603"/>
      <c r="AU12603"/>
      <c r="AV12603"/>
      <c r="AW12603"/>
      <c r="AX12603"/>
      <c r="AY12603"/>
      <c r="AZ12603"/>
      <c r="BA12603"/>
      <c r="BB12603"/>
      <c r="BC12603"/>
      <c r="BD12603"/>
    </row>
    <row r="12604" spans="1:56" s="4" customFormat="1" x14ac:dyDescent="0.25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  <c r="Q12604"/>
      <c r="R12604"/>
      <c r="S12604"/>
      <c r="T12604"/>
      <c r="U12604"/>
      <c r="V12604"/>
      <c r="W12604"/>
      <c r="X12604"/>
      <c r="Y12604"/>
      <c r="Z12604"/>
      <c r="AA12604"/>
      <c r="AB12604"/>
      <c r="AC12604"/>
      <c r="AD12604"/>
      <c r="AE12604"/>
      <c r="AF12604"/>
      <c r="AG12604"/>
      <c r="AH12604"/>
      <c r="AI12604"/>
      <c r="AJ12604"/>
      <c r="AK12604"/>
      <c r="AL12604"/>
      <c r="AM12604"/>
      <c r="AN12604"/>
      <c r="AO12604"/>
      <c r="AP12604"/>
      <c r="AQ12604"/>
      <c r="AR12604"/>
      <c r="AS12604"/>
      <c r="AT12604"/>
      <c r="AU12604"/>
      <c r="AV12604"/>
      <c r="AW12604"/>
      <c r="AX12604"/>
      <c r="AY12604"/>
      <c r="AZ12604"/>
      <c r="BA12604"/>
      <c r="BB12604"/>
      <c r="BC12604"/>
      <c r="BD12604"/>
    </row>
    <row r="12605" spans="1:56" s="4" customFormat="1" x14ac:dyDescent="0.25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  <c r="Q12605"/>
      <c r="R12605"/>
      <c r="S12605"/>
      <c r="T12605"/>
      <c r="U12605"/>
      <c r="V12605"/>
      <c r="W12605"/>
      <c r="X12605"/>
      <c r="Y12605"/>
      <c r="Z12605"/>
      <c r="AA12605"/>
      <c r="AB12605"/>
      <c r="AC12605"/>
      <c r="AD12605"/>
      <c r="AE12605"/>
      <c r="AF12605"/>
      <c r="AG12605"/>
      <c r="AH12605"/>
      <c r="AI12605"/>
      <c r="AJ12605"/>
      <c r="AK12605"/>
      <c r="AL12605"/>
      <c r="AM12605"/>
      <c r="AN12605"/>
      <c r="AO12605"/>
      <c r="AP12605"/>
      <c r="AQ12605"/>
      <c r="AR12605"/>
      <c r="AS12605"/>
      <c r="AT12605"/>
      <c r="AU12605"/>
      <c r="AV12605"/>
      <c r="AW12605"/>
      <c r="AX12605"/>
      <c r="AY12605"/>
      <c r="AZ12605"/>
      <c r="BA12605"/>
      <c r="BB12605"/>
      <c r="BC12605"/>
      <c r="BD12605"/>
    </row>
    <row r="12606" spans="1:56" s="4" customFormat="1" x14ac:dyDescent="0.25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  <c r="Q12606"/>
      <c r="R12606"/>
      <c r="S12606"/>
      <c r="T12606"/>
      <c r="U12606"/>
      <c r="V12606"/>
      <c r="W12606"/>
      <c r="X12606"/>
      <c r="Y12606"/>
      <c r="Z12606"/>
      <c r="AA12606"/>
      <c r="AB12606"/>
      <c r="AC12606"/>
      <c r="AD12606"/>
      <c r="AE12606"/>
      <c r="AF12606"/>
      <c r="AG12606"/>
      <c r="AH12606"/>
      <c r="AI12606"/>
      <c r="AJ12606"/>
      <c r="AK12606"/>
      <c r="AL12606"/>
      <c r="AM12606"/>
      <c r="AN12606"/>
      <c r="AO12606"/>
      <c r="AP12606"/>
      <c r="AQ12606"/>
      <c r="AR12606"/>
      <c r="AS12606"/>
      <c r="AT12606"/>
      <c r="AU12606"/>
      <c r="AV12606"/>
      <c r="AW12606"/>
      <c r="AX12606"/>
      <c r="AY12606"/>
      <c r="AZ12606"/>
      <c r="BA12606"/>
      <c r="BB12606"/>
      <c r="BC12606"/>
      <c r="BD12606"/>
    </row>
    <row r="12607" spans="1:56" s="4" customFormat="1" x14ac:dyDescent="0.25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  <c r="Q12607"/>
      <c r="R12607"/>
      <c r="S12607"/>
      <c r="T12607"/>
      <c r="U12607"/>
      <c r="V12607"/>
      <c r="W12607"/>
      <c r="X12607"/>
      <c r="Y12607"/>
      <c r="Z12607"/>
      <c r="AA12607"/>
      <c r="AB12607"/>
      <c r="AC12607"/>
      <c r="AD12607"/>
      <c r="AE12607"/>
      <c r="AF12607"/>
      <c r="AG12607"/>
      <c r="AH12607"/>
      <c r="AI12607"/>
      <c r="AJ12607"/>
      <c r="AK12607"/>
      <c r="AL12607"/>
      <c r="AM12607"/>
      <c r="AN12607"/>
      <c r="AO12607"/>
      <c r="AP12607"/>
      <c r="AQ12607"/>
      <c r="AR12607"/>
      <c r="AS12607"/>
      <c r="AT12607"/>
      <c r="AU12607"/>
      <c r="AV12607"/>
      <c r="AW12607"/>
      <c r="AX12607"/>
      <c r="AY12607"/>
      <c r="AZ12607"/>
      <c r="BA12607"/>
      <c r="BB12607"/>
      <c r="BC12607"/>
      <c r="BD12607"/>
    </row>
    <row r="12608" spans="1:56" s="4" customFormat="1" x14ac:dyDescent="0.25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  <c r="Q12608"/>
      <c r="R12608"/>
      <c r="S12608"/>
      <c r="T12608"/>
      <c r="U12608"/>
      <c r="V12608"/>
      <c r="W12608"/>
      <c r="X12608"/>
      <c r="Y12608"/>
      <c r="Z12608"/>
      <c r="AA12608"/>
      <c r="AB12608"/>
      <c r="AC12608"/>
      <c r="AD12608"/>
      <c r="AE12608"/>
      <c r="AF12608"/>
      <c r="AG12608"/>
      <c r="AH12608"/>
      <c r="AI12608"/>
      <c r="AJ12608"/>
      <c r="AK12608"/>
      <c r="AL12608"/>
      <c r="AM12608"/>
      <c r="AN12608"/>
      <c r="AO12608"/>
      <c r="AP12608"/>
      <c r="AQ12608"/>
      <c r="AR12608"/>
      <c r="AS12608"/>
      <c r="AT12608"/>
      <c r="AU12608"/>
      <c r="AV12608"/>
      <c r="AW12608"/>
      <c r="AX12608"/>
      <c r="AY12608"/>
      <c r="AZ12608"/>
      <c r="BA12608"/>
      <c r="BB12608"/>
      <c r="BC12608"/>
      <c r="BD12608"/>
    </row>
    <row r="12609" spans="1:56" s="4" customFormat="1" x14ac:dyDescent="0.25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  <c r="Q12609"/>
      <c r="R12609"/>
      <c r="S12609"/>
      <c r="T12609"/>
      <c r="U12609"/>
      <c r="V12609"/>
      <c r="W12609"/>
      <c r="X12609"/>
      <c r="Y12609"/>
      <c r="Z12609"/>
      <c r="AA12609"/>
      <c r="AB12609"/>
      <c r="AC12609"/>
      <c r="AD12609"/>
      <c r="AE12609"/>
      <c r="AF12609"/>
      <c r="AG12609"/>
      <c r="AH12609"/>
      <c r="AI12609"/>
      <c r="AJ12609"/>
      <c r="AK12609"/>
      <c r="AL12609"/>
      <c r="AM12609"/>
      <c r="AN12609"/>
      <c r="AO12609"/>
      <c r="AP12609"/>
      <c r="AQ12609"/>
      <c r="AR12609"/>
      <c r="AS12609"/>
      <c r="AT12609"/>
      <c r="AU12609"/>
      <c r="AV12609"/>
      <c r="AW12609"/>
      <c r="AX12609"/>
      <c r="AY12609"/>
      <c r="AZ12609"/>
      <c r="BA12609"/>
      <c r="BB12609"/>
      <c r="BC12609"/>
      <c r="BD12609"/>
    </row>
    <row r="12610" spans="1:56" s="4" customFormat="1" x14ac:dyDescent="0.25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  <c r="Q12610"/>
      <c r="R12610"/>
      <c r="S12610"/>
      <c r="T12610"/>
      <c r="U12610"/>
      <c r="V12610"/>
      <c r="W12610"/>
      <c r="X12610"/>
      <c r="Y12610"/>
      <c r="Z12610"/>
      <c r="AA12610"/>
      <c r="AB12610"/>
      <c r="AC12610"/>
      <c r="AD12610"/>
      <c r="AE12610"/>
      <c r="AF12610"/>
      <c r="AG12610"/>
      <c r="AH12610"/>
      <c r="AI12610"/>
      <c r="AJ12610"/>
      <c r="AK12610"/>
      <c r="AL12610"/>
      <c r="AM12610"/>
      <c r="AN12610"/>
      <c r="AO12610"/>
      <c r="AP12610"/>
      <c r="AQ12610"/>
      <c r="AR12610"/>
      <c r="AS12610"/>
      <c r="AT12610"/>
      <c r="AU12610"/>
      <c r="AV12610"/>
      <c r="AW12610"/>
      <c r="AX12610"/>
      <c r="AY12610"/>
      <c r="AZ12610"/>
      <c r="BA12610"/>
      <c r="BB12610"/>
      <c r="BC12610"/>
      <c r="BD12610"/>
    </row>
    <row r="12611" spans="1:56" s="4" customFormat="1" x14ac:dyDescent="0.25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  <c r="Q12611"/>
      <c r="R12611"/>
      <c r="S12611"/>
      <c r="T12611"/>
      <c r="U12611"/>
      <c r="V12611"/>
      <c r="W12611"/>
      <c r="X12611"/>
      <c r="Y12611"/>
      <c r="Z12611"/>
      <c r="AA12611"/>
      <c r="AB12611"/>
      <c r="AC12611"/>
      <c r="AD12611"/>
      <c r="AE12611"/>
      <c r="AF12611"/>
      <c r="AG12611"/>
      <c r="AH12611"/>
      <c r="AI12611"/>
      <c r="AJ12611"/>
      <c r="AK12611"/>
      <c r="AL12611"/>
      <c r="AM12611"/>
      <c r="AN12611"/>
      <c r="AO12611"/>
      <c r="AP12611"/>
      <c r="AQ12611"/>
      <c r="AR12611"/>
      <c r="AS12611"/>
      <c r="AT12611"/>
      <c r="AU12611"/>
      <c r="AV12611"/>
      <c r="AW12611"/>
      <c r="AX12611"/>
      <c r="AY12611"/>
      <c r="AZ12611"/>
      <c r="BA12611"/>
      <c r="BB12611"/>
      <c r="BC12611"/>
      <c r="BD12611"/>
    </row>
    <row r="12612" spans="1:56" s="4" customFormat="1" x14ac:dyDescent="0.25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  <c r="Q12612"/>
      <c r="R12612"/>
      <c r="S12612"/>
      <c r="T12612"/>
      <c r="U12612"/>
      <c r="V12612"/>
      <c r="W12612"/>
      <c r="X12612"/>
      <c r="Y12612"/>
      <c r="Z12612"/>
      <c r="AA12612"/>
      <c r="AB12612"/>
      <c r="AC12612"/>
      <c r="AD12612"/>
      <c r="AE12612"/>
      <c r="AF12612"/>
      <c r="AG12612"/>
      <c r="AH12612"/>
      <c r="AI12612"/>
      <c r="AJ12612"/>
      <c r="AK12612"/>
      <c r="AL12612"/>
      <c r="AM12612"/>
      <c r="AN12612"/>
      <c r="AO12612"/>
      <c r="AP12612"/>
      <c r="AQ12612"/>
      <c r="AR12612"/>
      <c r="AS12612"/>
      <c r="AT12612"/>
      <c r="AU12612"/>
      <c r="AV12612"/>
      <c r="AW12612"/>
      <c r="AX12612"/>
      <c r="AY12612"/>
      <c r="AZ12612"/>
      <c r="BA12612"/>
      <c r="BB12612"/>
      <c r="BC12612"/>
      <c r="BD12612"/>
    </row>
    <row r="12613" spans="1:56" s="4" customFormat="1" x14ac:dyDescent="0.25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  <c r="Q12613"/>
      <c r="R12613"/>
      <c r="S12613"/>
      <c r="T12613"/>
      <c r="U12613"/>
      <c r="V12613"/>
      <c r="W12613"/>
      <c r="X12613"/>
      <c r="Y12613"/>
      <c r="Z12613"/>
      <c r="AA12613"/>
      <c r="AB12613"/>
      <c r="AC12613"/>
      <c r="AD12613"/>
      <c r="AE12613"/>
      <c r="AF12613"/>
      <c r="AG12613"/>
      <c r="AH12613"/>
      <c r="AI12613"/>
      <c r="AJ12613"/>
      <c r="AK12613"/>
      <c r="AL12613"/>
      <c r="AM12613"/>
      <c r="AN12613"/>
      <c r="AO12613"/>
      <c r="AP12613"/>
      <c r="AQ12613"/>
      <c r="AR12613"/>
      <c r="AS12613"/>
      <c r="AT12613"/>
      <c r="AU12613"/>
      <c r="AV12613"/>
      <c r="AW12613"/>
      <c r="AX12613"/>
      <c r="AY12613"/>
      <c r="AZ12613"/>
      <c r="BA12613"/>
      <c r="BB12613"/>
      <c r="BC12613"/>
      <c r="BD12613"/>
    </row>
    <row r="12614" spans="1:56" s="4" customFormat="1" x14ac:dyDescent="0.25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  <c r="Q12614"/>
      <c r="R12614"/>
      <c r="S12614"/>
      <c r="T12614"/>
      <c r="U12614"/>
      <c r="V12614"/>
      <c r="W12614"/>
      <c r="X12614"/>
      <c r="Y12614"/>
      <c r="Z12614"/>
      <c r="AA12614"/>
      <c r="AB12614"/>
      <c r="AC12614"/>
      <c r="AD12614"/>
      <c r="AE12614"/>
      <c r="AF12614"/>
      <c r="AG12614"/>
      <c r="AH12614"/>
      <c r="AI12614"/>
      <c r="AJ12614"/>
      <c r="AK12614"/>
      <c r="AL12614"/>
      <c r="AM12614"/>
      <c r="AN12614"/>
      <c r="AO12614"/>
      <c r="AP12614"/>
      <c r="AQ12614"/>
      <c r="AR12614"/>
      <c r="AS12614"/>
      <c r="AT12614"/>
      <c r="AU12614"/>
      <c r="AV12614"/>
      <c r="AW12614"/>
      <c r="AX12614"/>
      <c r="AY12614"/>
      <c r="AZ12614"/>
      <c r="BA12614"/>
      <c r="BB12614"/>
      <c r="BC12614"/>
      <c r="BD12614"/>
    </row>
    <row r="12615" spans="1:56" s="4" customFormat="1" x14ac:dyDescent="0.25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  <c r="Q12615"/>
      <c r="R12615"/>
      <c r="S12615"/>
      <c r="T12615"/>
      <c r="U12615"/>
      <c r="V12615"/>
      <c r="W12615"/>
      <c r="X12615"/>
      <c r="Y12615"/>
      <c r="Z12615"/>
      <c r="AA12615"/>
      <c r="AB12615"/>
      <c r="AC12615"/>
      <c r="AD12615"/>
      <c r="AE12615"/>
      <c r="AF12615"/>
      <c r="AG12615"/>
      <c r="AH12615"/>
      <c r="AI12615"/>
      <c r="AJ12615"/>
      <c r="AK12615"/>
      <c r="AL12615"/>
      <c r="AM12615"/>
      <c r="AN12615"/>
      <c r="AO12615"/>
      <c r="AP12615"/>
      <c r="AQ12615"/>
      <c r="AR12615"/>
      <c r="AS12615"/>
      <c r="AT12615"/>
      <c r="AU12615"/>
      <c r="AV12615"/>
      <c r="AW12615"/>
      <c r="AX12615"/>
      <c r="AY12615"/>
      <c r="AZ12615"/>
      <c r="BA12615"/>
      <c r="BB12615"/>
      <c r="BC12615"/>
      <c r="BD12615"/>
    </row>
    <row r="12616" spans="1:56" s="4" customFormat="1" x14ac:dyDescent="0.25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  <c r="Q12616"/>
      <c r="R12616"/>
      <c r="S12616"/>
      <c r="T12616"/>
      <c r="U12616"/>
      <c r="V12616"/>
      <c r="W12616"/>
      <c r="X12616"/>
      <c r="Y12616"/>
      <c r="Z12616"/>
      <c r="AA12616"/>
      <c r="AB12616"/>
      <c r="AC12616"/>
      <c r="AD12616"/>
      <c r="AE12616"/>
      <c r="AF12616"/>
      <c r="AG12616"/>
      <c r="AH12616"/>
      <c r="AI12616"/>
      <c r="AJ12616"/>
      <c r="AK12616"/>
      <c r="AL12616"/>
      <c r="AM12616"/>
      <c r="AN12616"/>
      <c r="AO12616"/>
      <c r="AP12616"/>
      <c r="AQ12616"/>
      <c r="AR12616"/>
      <c r="AS12616"/>
      <c r="AT12616"/>
      <c r="AU12616"/>
      <c r="AV12616"/>
      <c r="AW12616"/>
      <c r="AX12616"/>
      <c r="AY12616"/>
      <c r="AZ12616"/>
      <c r="BA12616"/>
      <c r="BB12616"/>
      <c r="BC12616"/>
      <c r="BD12616"/>
    </row>
    <row r="12617" spans="1:56" s="4" customFormat="1" x14ac:dyDescent="0.25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  <c r="Q12617"/>
      <c r="R12617"/>
      <c r="S12617"/>
      <c r="T12617"/>
      <c r="U12617"/>
      <c r="V12617"/>
      <c r="W12617"/>
      <c r="X12617"/>
      <c r="Y12617"/>
      <c r="Z12617"/>
      <c r="AA12617"/>
      <c r="AB12617"/>
      <c r="AC12617"/>
      <c r="AD12617"/>
      <c r="AE12617"/>
      <c r="AF12617"/>
      <c r="AG12617"/>
      <c r="AH12617"/>
      <c r="AI12617"/>
      <c r="AJ12617"/>
      <c r="AK12617"/>
      <c r="AL12617"/>
      <c r="AM12617"/>
      <c r="AN12617"/>
      <c r="AO12617"/>
      <c r="AP12617"/>
      <c r="AQ12617"/>
      <c r="AR12617"/>
      <c r="AS12617"/>
      <c r="AT12617"/>
      <c r="AU12617"/>
      <c r="AV12617"/>
      <c r="AW12617"/>
      <c r="AX12617"/>
      <c r="AY12617"/>
      <c r="AZ12617"/>
      <c r="BA12617"/>
      <c r="BB12617"/>
      <c r="BC12617"/>
      <c r="BD12617"/>
    </row>
    <row r="12618" spans="1:56" s="4" customFormat="1" x14ac:dyDescent="0.25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  <c r="Q12618"/>
      <c r="R12618"/>
      <c r="S12618"/>
      <c r="T12618"/>
      <c r="U12618"/>
      <c r="V12618"/>
      <c r="W12618"/>
      <c r="X12618"/>
      <c r="Y12618"/>
      <c r="Z12618"/>
      <c r="AA12618"/>
      <c r="AB12618"/>
      <c r="AC12618"/>
      <c r="AD12618"/>
      <c r="AE12618"/>
      <c r="AF12618"/>
      <c r="AG12618"/>
      <c r="AH12618"/>
      <c r="AI12618"/>
      <c r="AJ12618"/>
      <c r="AK12618"/>
      <c r="AL12618"/>
      <c r="AM12618"/>
      <c r="AN12618"/>
      <c r="AO12618"/>
      <c r="AP12618"/>
      <c r="AQ12618"/>
      <c r="AR12618"/>
      <c r="AS12618"/>
      <c r="AT12618"/>
      <c r="AU12618"/>
      <c r="AV12618"/>
      <c r="AW12618"/>
      <c r="AX12618"/>
      <c r="AY12618"/>
      <c r="AZ12618"/>
      <c r="BA12618"/>
      <c r="BB12618"/>
      <c r="BC12618"/>
      <c r="BD12618"/>
    </row>
    <row r="12619" spans="1:56" s="4" customFormat="1" x14ac:dyDescent="0.25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  <c r="Q12619"/>
      <c r="R12619"/>
      <c r="S12619"/>
      <c r="T12619"/>
      <c r="U12619"/>
      <c r="V12619"/>
      <c r="W12619"/>
      <c r="X12619"/>
      <c r="Y12619"/>
      <c r="Z12619"/>
      <c r="AA12619"/>
      <c r="AB12619"/>
      <c r="AC12619"/>
      <c r="AD12619"/>
      <c r="AE12619"/>
      <c r="AF12619"/>
      <c r="AG12619"/>
      <c r="AH12619"/>
      <c r="AI12619"/>
      <c r="AJ12619"/>
      <c r="AK12619"/>
      <c r="AL12619"/>
      <c r="AM12619"/>
      <c r="AN12619"/>
      <c r="AO12619"/>
      <c r="AP12619"/>
      <c r="AQ12619"/>
      <c r="AR12619"/>
      <c r="AS12619"/>
      <c r="AT12619"/>
      <c r="AU12619"/>
      <c r="AV12619"/>
      <c r="AW12619"/>
      <c r="AX12619"/>
      <c r="AY12619"/>
      <c r="AZ12619"/>
      <c r="BA12619"/>
      <c r="BB12619"/>
      <c r="BC12619"/>
      <c r="BD12619"/>
    </row>
    <row r="12620" spans="1:56" s="4" customFormat="1" x14ac:dyDescent="0.25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  <c r="Q12620"/>
      <c r="R12620"/>
      <c r="S12620"/>
      <c r="T12620"/>
      <c r="U12620"/>
      <c r="V12620"/>
      <c r="W12620"/>
      <c r="X12620"/>
      <c r="Y12620"/>
      <c r="Z12620"/>
      <c r="AA12620"/>
      <c r="AB12620"/>
      <c r="AC12620"/>
      <c r="AD12620"/>
      <c r="AE12620"/>
      <c r="AF12620"/>
      <c r="AG12620"/>
      <c r="AH12620"/>
      <c r="AI12620"/>
      <c r="AJ12620"/>
      <c r="AK12620"/>
      <c r="AL12620"/>
      <c r="AM12620"/>
      <c r="AN12620"/>
      <c r="AO12620"/>
      <c r="AP12620"/>
      <c r="AQ12620"/>
      <c r="AR12620"/>
      <c r="AS12620"/>
      <c r="AT12620"/>
      <c r="AU12620"/>
      <c r="AV12620"/>
      <c r="AW12620"/>
      <c r="AX12620"/>
      <c r="AY12620"/>
      <c r="AZ12620"/>
      <c r="BA12620"/>
      <c r="BB12620"/>
      <c r="BC12620"/>
      <c r="BD12620"/>
    </row>
    <row r="12621" spans="1:56" s="4" customFormat="1" x14ac:dyDescent="0.25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  <c r="Q12621"/>
      <c r="R12621"/>
      <c r="S12621"/>
      <c r="T12621"/>
      <c r="U12621"/>
      <c r="V12621"/>
      <c r="W12621"/>
      <c r="X12621"/>
      <c r="Y12621"/>
      <c r="Z12621"/>
      <c r="AA12621"/>
      <c r="AB12621"/>
      <c r="AC12621"/>
      <c r="AD12621"/>
      <c r="AE12621"/>
      <c r="AF12621"/>
      <c r="AG12621"/>
      <c r="AH12621"/>
      <c r="AI12621"/>
      <c r="AJ12621"/>
      <c r="AK12621"/>
      <c r="AL12621"/>
      <c r="AM12621"/>
      <c r="AN12621"/>
      <c r="AO12621"/>
      <c r="AP12621"/>
      <c r="AQ12621"/>
      <c r="AR12621"/>
      <c r="AS12621"/>
      <c r="AT12621"/>
      <c r="AU12621"/>
      <c r="AV12621"/>
      <c r="AW12621"/>
      <c r="AX12621"/>
      <c r="AY12621"/>
      <c r="AZ12621"/>
      <c r="BA12621"/>
      <c r="BB12621"/>
      <c r="BC12621"/>
      <c r="BD12621"/>
    </row>
    <row r="12622" spans="1:56" s="4" customFormat="1" x14ac:dyDescent="0.25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  <c r="Q12622"/>
      <c r="R12622"/>
      <c r="S12622"/>
      <c r="T12622"/>
      <c r="U12622"/>
      <c r="V12622"/>
      <c r="W12622"/>
      <c r="X12622"/>
      <c r="Y12622"/>
      <c r="Z12622"/>
      <c r="AA12622"/>
      <c r="AB12622"/>
      <c r="AC12622"/>
      <c r="AD12622"/>
      <c r="AE12622"/>
      <c r="AF12622"/>
      <c r="AG12622"/>
      <c r="AH12622"/>
      <c r="AI12622"/>
      <c r="AJ12622"/>
      <c r="AK12622"/>
      <c r="AL12622"/>
      <c r="AM12622"/>
      <c r="AN12622"/>
      <c r="AO12622"/>
      <c r="AP12622"/>
      <c r="AQ12622"/>
      <c r="AR12622"/>
      <c r="AS12622"/>
      <c r="AT12622"/>
      <c r="AU12622"/>
      <c r="AV12622"/>
      <c r="AW12622"/>
      <c r="AX12622"/>
      <c r="AY12622"/>
      <c r="AZ12622"/>
      <c r="BA12622"/>
      <c r="BB12622"/>
      <c r="BC12622"/>
      <c r="BD12622"/>
    </row>
    <row r="12623" spans="1:56" s="4" customFormat="1" x14ac:dyDescent="0.25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  <c r="Q12623"/>
      <c r="R12623"/>
      <c r="S12623"/>
      <c r="T12623"/>
      <c r="U12623"/>
      <c r="V12623"/>
      <c r="W12623"/>
      <c r="X12623"/>
      <c r="Y12623"/>
      <c r="Z12623"/>
      <c r="AA12623"/>
      <c r="AB12623"/>
      <c r="AC12623"/>
      <c r="AD12623"/>
      <c r="AE12623"/>
      <c r="AF12623"/>
      <c r="AG12623"/>
      <c r="AH12623"/>
      <c r="AI12623"/>
      <c r="AJ12623"/>
      <c r="AK12623"/>
      <c r="AL12623"/>
      <c r="AM12623"/>
      <c r="AN12623"/>
      <c r="AO12623"/>
      <c r="AP12623"/>
      <c r="AQ12623"/>
      <c r="AR12623"/>
      <c r="AS12623"/>
      <c r="AT12623"/>
      <c r="AU12623"/>
      <c r="AV12623"/>
      <c r="AW12623"/>
      <c r="AX12623"/>
      <c r="AY12623"/>
      <c r="AZ12623"/>
      <c r="BA12623"/>
      <c r="BB12623"/>
      <c r="BC12623"/>
      <c r="BD12623"/>
    </row>
    <row r="12624" spans="1:56" s="4" customFormat="1" x14ac:dyDescent="0.25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  <c r="Q12624"/>
      <c r="R12624"/>
      <c r="S12624"/>
      <c r="T12624"/>
      <c r="U12624"/>
      <c r="V12624"/>
      <c r="W12624"/>
      <c r="X12624"/>
      <c r="Y12624"/>
      <c r="Z12624"/>
      <c r="AA12624"/>
      <c r="AB12624"/>
      <c r="AC12624"/>
      <c r="AD12624"/>
      <c r="AE12624"/>
      <c r="AF12624"/>
      <c r="AG12624"/>
      <c r="AH12624"/>
      <c r="AI12624"/>
      <c r="AJ12624"/>
      <c r="AK12624"/>
      <c r="AL12624"/>
      <c r="AM12624"/>
      <c r="AN12624"/>
      <c r="AO12624"/>
      <c r="AP12624"/>
      <c r="AQ12624"/>
      <c r="AR12624"/>
      <c r="AS12624"/>
      <c r="AT12624"/>
      <c r="AU12624"/>
      <c r="AV12624"/>
      <c r="AW12624"/>
      <c r="AX12624"/>
      <c r="AY12624"/>
      <c r="AZ12624"/>
      <c r="BA12624"/>
      <c r="BB12624"/>
      <c r="BC12624"/>
      <c r="BD12624"/>
    </row>
    <row r="12625" spans="1:56" s="4" customFormat="1" x14ac:dyDescent="0.25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  <c r="Q12625"/>
      <c r="R12625"/>
      <c r="S12625"/>
      <c r="T12625"/>
      <c r="U12625"/>
      <c r="V12625"/>
      <c r="W12625"/>
      <c r="X12625"/>
      <c r="Y12625"/>
      <c r="Z12625"/>
      <c r="AA12625"/>
      <c r="AB12625"/>
      <c r="AC12625"/>
      <c r="AD12625"/>
      <c r="AE12625"/>
      <c r="AF12625"/>
      <c r="AG12625"/>
      <c r="AH12625"/>
      <c r="AI12625"/>
      <c r="AJ12625"/>
      <c r="AK12625"/>
      <c r="AL12625"/>
      <c r="AM12625"/>
      <c r="AN12625"/>
      <c r="AO12625"/>
      <c r="AP12625"/>
      <c r="AQ12625"/>
      <c r="AR12625"/>
      <c r="AS12625"/>
      <c r="AT12625"/>
      <c r="AU12625"/>
      <c r="AV12625"/>
      <c r="AW12625"/>
      <c r="AX12625"/>
      <c r="AY12625"/>
      <c r="AZ12625"/>
      <c r="BA12625"/>
      <c r="BB12625"/>
      <c r="BC12625"/>
      <c r="BD12625"/>
    </row>
    <row r="12626" spans="1:56" s="4" customFormat="1" x14ac:dyDescent="0.25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  <c r="Q12626"/>
      <c r="R12626"/>
      <c r="S12626"/>
      <c r="T12626"/>
      <c r="U12626"/>
      <c r="V12626"/>
      <c r="W12626"/>
      <c r="X12626"/>
      <c r="Y12626"/>
      <c r="Z12626"/>
      <c r="AA12626"/>
      <c r="AB12626"/>
      <c r="AC12626"/>
      <c r="AD12626"/>
      <c r="AE12626"/>
      <c r="AF12626"/>
      <c r="AG12626"/>
      <c r="AH12626"/>
      <c r="AI12626"/>
      <c r="AJ12626"/>
      <c r="AK12626"/>
      <c r="AL12626"/>
      <c r="AM12626"/>
      <c r="AN12626"/>
      <c r="AO12626"/>
      <c r="AP12626"/>
      <c r="AQ12626"/>
      <c r="AR12626"/>
      <c r="AS12626"/>
      <c r="AT12626"/>
      <c r="AU12626"/>
      <c r="AV12626"/>
      <c r="AW12626"/>
      <c r="AX12626"/>
      <c r="AY12626"/>
      <c r="AZ12626"/>
      <c r="BA12626"/>
      <c r="BB12626"/>
      <c r="BC12626"/>
      <c r="BD12626"/>
    </row>
    <row r="12627" spans="1:56" s="4" customFormat="1" x14ac:dyDescent="0.25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  <c r="Q12627"/>
      <c r="R12627"/>
      <c r="S12627"/>
      <c r="T12627"/>
      <c r="U12627"/>
      <c r="V12627"/>
      <c r="W12627"/>
      <c r="X12627"/>
      <c r="Y12627"/>
      <c r="Z12627"/>
      <c r="AA12627"/>
      <c r="AB12627"/>
      <c r="AC12627"/>
      <c r="AD12627"/>
      <c r="AE12627"/>
      <c r="AF12627"/>
      <c r="AG12627"/>
      <c r="AH12627"/>
      <c r="AI12627"/>
      <c r="AJ12627"/>
      <c r="AK12627"/>
      <c r="AL12627"/>
      <c r="AM12627"/>
      <c r="AN12627"/>
      <c r="AO12627"/>
      <c r="AP12627"/>
      <c r="AQ12627"/>
      <c r="AR12627"/>
      <c r="AS12627"/>
      <c r="AT12627"/>
      <c r="AU12627"/>
      <c r="AV12627"/>
      <c r="AW12627"/>
      <c r="AX12627"/>
      <c r="AY12627"/>
      <c r="AZ12627"/>
      <c r="BA12627"/>
      <c r="BB12627"/>
      <c r="BC12627"/>
      <c r="BD12627"/>
    </row>
    <row r="12628" spans="1:56" s="4" customFormat="1" x14ac:dyDescent="0.25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  <c r="Q12628"/>
      <c r="R12628"/>
      <c r="S12628"/>
      <c r="T12628"/>
      <c r="U12628"/>
      <c r="V12628"/>
      <c r="W12628"/>
      <c r="X12628"/>
      <c r="Y12628"/>
      <c r="Z12628"/>
      <c r="AA12628"/>
      <c r="AB12628"/>
      <c r="AC12628"/>
      <c r="AD12628"/>
      <c r="AE12628"/>
      <c r="AF12628"/>
      <c r="AG12628"/>
      <c r="AH12628"/>
      <c r="AI12628"/>
      <c r="AJ12628"/>
      <c r="AK12628"/>
      <c r="AL12628"/>
      <c r="AM12628"/>
      <c r="AN12628"/>
      <c r="AO12628"/>
      <c r="AP12628"/>
      <c r="AQ12628"/>
      <c r="AR12628"/>
      <c r="AS12628"/>
      <c r="AT12628"/>
      <c r="AU12628"/>
      <c r="AV12628"/>
      <c r="AW12628"/>
      <c r="AX12628"/>
      <c r="AY12628"/>
      <c r="AZ12628"/>
      <c r="BA12628"/>
      <c r="BB12628"/>
      <c r="BC12628"/>
      <c r="BD12628"/>
    </row>
    <row r="12629" spans="1:56" s="4" customFormat="1" x14ac:dyDescent="0.25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  <c r="Q12629"/>
      <c r="R12629"/>
      <c r="S12629"/>
      <c r="T12629"/>
      <c r="U12629"/>
      <c r="V12629"/>
      <c r="W12629"/>
      <c r="X12629"/>
      <c r="Y12629"/>
      <c r="Z12629"/>
      <c r="AA12629"/>
      <c r="AB12629"/>
      <c r="AC12629"/>
      <c r="AD12629"/>
      <c r="AE12629"/>
      <c r="AF12629"/>
      <c r="AG12629"/>
      <c r="AH12629"/>
      <c r="AI12629"/>
      <c r="AJ12629"/>
      <c r="AK12629"/>
      <c r="AL12629"/>
      <c r="AM12629"/>
      <c r="AN12629"/>
      <c r="AO12629"/>
      <c r="AP12629"/>
      <c r="AQ12629"/>
      <c r="AR12629"/>
      <c r="AS12629"/>
      <c r="AT12629"/>
      <c r="AU12629"/>
      <c r="AV12629"/>
      <c r="AW12629"/>
      <c r="AX12629"/>
      <c r="AY12629"/>
      <c r="AZ12629"/>
      <c r="BA12629"/>
      <c r="BB12629"/>
      <c r="BC12629"/>
      <c r="BD12629"/>
    </row>
    <row r="12630" spans="1:56" s="4" customFormat="1" x14ac:dyDescent="0.25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  <c r="Q12630"/>
      <c r="R12630"/>
      <c r="S12630"/>
      <c r="T12630"/>
      <c r="U12630"/>
      <c r="V12630"/>
      <c r="W12630"/>
      <c r="X12630"/>
      <c r="Y12630"/>
      <c r="Z12630"/>
      <c r="AA12630"/>
      <c r="AB12630"/>
      <c r="AC12630"/>
      <c r="AD12630"/>
      <c r="AE12630"/>
      <c r="AF12630"/>
      <c r="AG12630"/>
      <c r="AH12630"/>
      <c r="AI12630"/>
      <c r="AJ12630"/>
      <c r="AK12630"/>
      <c r="AL12630"/>
      <c r="AM12630"/>
      <c r="AN12630"/>
      <c r="AO12630"/>
      <c r="AP12630"/>
      <c r="AQ12630"/>
      <c r="AR12630"/>
      <c r="AS12630"/>
      <c r="AT12630"/>
      <c r="AU12630"/>
      <c r="AV12630"/>
      <c r="AW12630"/>
      <c r="AX12630"/>
      <c r="AY12630"/>
      <c r="AZ12630"/>
      <c r="BA12630"/>
      <c r="BB12630"/>
      <c r="BC12630"/>
      <c r="BD12630"/>
    </row>
    <row r="12631" spans="1:56" s="4" customFormat="1" x14ac:dyDescent="0.25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  <c r="Q12631"/>
      <c r="R12631"/>
      <c r="S12631"/>
      <c r="T12631"/>
      <c r="U12631"/>
      <c r="V12631"/>
      <c r="W12631"/>
      <c r="X12631"/>
      <c r="Y12631"/>
      <c r="Z12631"/>
      <c r="AA12631"/>
      <c r="AB12631"/>
      <c r="AC12631"/>
      <c r="AD12631"/>
      <c r="AE12631"/>
      <c r="AF12631"/>
      <c r="AG12631"/>
      <c r="AH12631"/>
      <c r="AI12631"/>
      <c r="AJ12631"/>
      <c r="AK12631"/>
      <c r="AL12631"/>
      <c r="AM12631"/>
      <c r="AN12631"/>
      <c r="AO12631"/>
      <c r="AP12631"/>
      <c r="AQ12631"/>
      <c r="AR12631"/>
      <c r="AS12631"/>
      <c r="AT12631"/>
      <c r="AU12631"/>
      <c r="AV12631"/>
      <c r="AW12631"/>
      <c r="AX12631"/>
      <c r="AY12631"/>
      <c r="AZ12631"/>
      <c r="BA12631"/>
      <c r="BB12631"/>
      <c r="BC12631"/>
      <c r="BD12631"/>
    </row>
    <row r="12632" spans="1:56" s="4" customFormat="1" x14ac:dyDescent="0.25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  <c r="Q12632"/>
      <c r="R12632"/>
      <c r="S12632"/>
      <c r="T12632"/>
      <c r="U12632"/>
      <c r="V12632"/>
      <c r="W12632"/>
      <c r="X12632"/>
      <c r="Y12632"/>
      <c r="Z12632"/>
      <c r="AA12632"/>
      <c r="AB12632"/>
      <c r="AC12632"/>
      <c r="AD12632"/>
      <c r="AE12632"/>
      <c r="AF12632"/>
      <c r="AG12632"/>
      <c r="AH12632"/>
      <c r="AI12632"/>
      <c r="AJ12632"/>
      <c r="AK12632"/>
      <c r="AL12632"/>
      <c r="AM12632"/>
      <c r="AN12632"/>
      <c r="AO12632"/>
      <c r="AP12632"/>
      <c r="AQ12632"/>
      <c r="AR12632"/>
      <c r="AS12632"/>
      <c r="AT12632"/>
      <c r="AU12632"/>
      <c r="AV12632"/>
      <c r="AW12632"/>
      <c r="AX12632"/>
      <c r="AY12632"/>
      <c r="AZ12632"/>
      <c r="BA12632"/>
      <c r="BB12632"/>
      <c r="BC12632"/>
      <c r="BD12632"/>
    </row>
    <row r="12633" spans="1:56" s="4" customFormat="1" x14ac:dyDescent="0.25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  <c r="Q12633"/>
      <c r="R12633"/>
      <c r="S12633"/>
      <c r="T12633"/>
      <c r="U12633"/>
      <c r="V12633"/>
      <c r="W12633"/>
      <c r="X12633"/>
      <c r="Y12633"/>
      <c r="Z12633"/>
      <c r="AA12633"/>
      <c r="AB12633"/>
      <c r="AC12633"/>
      <c r="AD12633"/>
      <c r="AE12633"/>
      <c r="AF12633"/>
      <c r="AG12633"/>
      <c r="AH12633"/>
      <c r="AI12633"/>
      <c r="AJ12633"/>
      <c r="AK12633"/>
      <c r="AL12633"/>
      <c r="AM12633"/>
      <c r="AN12633"/>
      <c r="AO12633"/>
      <c r="AP12633"/>
      <c r="AQ12633"/>
      <c r="AR12633"/>
      <c r="AS12633"/>
      <c r="AT12633"/>
      <c r="AU12633"/>
      <c r="AV12633"/>
      <c r="AW12633"/>
      <c r="AX12633"/>
      <c r="AY12633"/>
      <c r="AZ12633"/>
      <c r="BA12633"/>
      <c r="BB12633"/>
      <c r="BC12633"/>
      <c r="BD12633"/>
    </row>
    <row r="12634" spans="1:56" s="4" customFormat="1" x14ac:dyDescent="0.25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  <c r="Q12634"/>
      <c r="R12634"/>
      <c r="S12634"/>
      <c r="T12634"/>
      <c r="U12634"/>
      <c r="V12634"/>
      <c r="W12634"/>
      <c r="X12634"/>
      <c r="Y12634"/>
      <c r="Z12634"/>
      <c r="AA12634"/>
      <c r="AB12634"/>
      <c r="AC12634"/>
      <c r="AD12634"/>
      <c r="AE12634"/>
      <c r="AF12634"/>
      <c r="AG12634"/>
      <c r="AH12634"/>
      <c r="AI12634"/>
      <c r="AJ12634"/>
      <c r="AK12634"/>
      <c r="AL12634"/>
      <c r="AM12634"/>
      <c r="AN12634"/>
      <c r="AO12634"/>
      <c r="AP12634"/>
      <c r="AQ12634"/>
      <c r="AR12634"/>
      <c r="AS12634"/>
      <c r="AT12634"/>
      <c r="AU12634"/>
      <c r="AV12634"/>
      <c r="AW12634"/>
      <c r="AX12634"/>
      <c r="AY12634"/>
      <c r="AZ12634"/>
      <c r="BA12634"/>
      <c r="BB12634"/>
      <c r="BC12634"/>
      <c r="BD12634"/>
    </row>
    <row r="12635" spans="1:56" s="4" customFormat="1" x14ac:dyDescent="0.25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  <c r="Q12635"/>
      <c r="R12635"/>
      <c r="S12635"/>
      <c r="T12635"/>
      <c r="U12635"/>
      <c r="V12635"/>
      <c r="W12635"/>
      <c r="X12635"/>
      <c r="Y12635"/>
      <c r="Z12635"/>
      <c r="AA12635"/>
      <c r="AB12635"/>
      <c r="AC12635"/>
      <c r="AD12635"/>
      <c r="AE12635"/>
      <c r="AF12635"/>
      <c r="AG12635"/>
      <c r="AH12635"/>
      <c r="AI12635"/>
      <c r="AJ12635"/>
      <c r="AK12635"/>
      <c r="AL12635"/>
      <c r="AM12635"/>
      <c r="AN12635"/>
      <c r="AO12635"/>
      <c r="AP12635"/>
      <c r="AQ12635"/>
      <c r="AR12635"/>
      <c r="AS12635"/>
      <c r="AT12635"/>
      <c r="AU12635"/>
      <c r="AV12635"/>
      <c r="AW12635"/>
      <c r="AX12635"/>
      <c r="AY12635"/>
      <c r="AZ12635"/>
      <c r="BA12635"/>
      <c r="BB12635"/>
      <c r="BC12635"/>
      <c r="BD12635"/>
    </row>
    <row r="12636" spans="1:56" s="4" customFormat="1" x14ac:dyDescent="0.25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  <c r="Q12636"/>
      <c r="R12636"/>
      <c r="S12636"/>
      <c r="T12636"/>
      <c r="U12636"/>
      <c r="V12636"/>
      <c r="W12636"/>
      <c r="X12636"/>
      <c r="Y12636"/>
      <c r="Z12636"/>
      <c r="AA12636"/>
      <c r="AB12636"/>
      <c r="AC12636"/>
      <c r="AD12636"/>
      <c r="AE12636"/>
      <c r="AF12636"/>
      <c r="AG12636"/>
      <c r="AH12636"/>
      <c r="AI12636"/>
      <c r="AJ12636"/>
      <c r="AK12636"/>
      <c r="AL12636"/>
      <c r="AM12636"/>
      <c r="AN12636"/>
      <c r="AO12636"/>
      <c r="AP12636"/>
      <c r="AQ12636"/>
      <c r="AR12636"/>
      <c r="AS12636"/>
      <c r="AT12636"/>
      <c r="AU12636"/>
      <c r="AV12636"/>
      <c r="AW12636"/>
      <c r="AX12636"/>
      <c r="AY12636"/>
      <c r="AZ12636"/>
      <c r="BA12636"/>
      <c r="BB12636"/>
      <c r="BC12636"/>
      <c r="BD12636"/>
    </row>
    <row r="12637" spans="1:56" s="4" customFormat="1" x14ac:dyDescent="0.25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  <c r="Q12637"/>
      <c r="R12637"/>
      <c r="S12637"/>
      <c r="T12637"/>
      <c r="U12637"/>
      <c r="V12637"/>
      <c r="W12637"/>
      <c r="X12637"/>
      <c r="Y12637"/>
      <c r="Z12637"/>
      <c r="AA12637"/>
      <c r="AB12637"/>
      <c r="AC12637"/>
      <c r="AD12637"/>
      <c r="AE12637"/>
      <c r="AF12637"/>
      <c r="AG12637"/>
      <c r="AH12637"/>
      <c r="AI12637"/>
      <c r="AJ12637"/>
      <c r="AK12637"/>
      <c r="AL12637"/>
      <c r="AM12637"/>
      <c r="AN12637"/>
      <c r="AO12637"/>
      <c r="AP12637"/>
      <c r="AQ12637"/>
      <c r="AR12637"/>
      <c r="AS12637"/>
      <c r="AT12637"/>
      <c r="AU12637"/>
      <c r="AV12637"/>
      <c r="AW12637"/>
      <c r="AX12637"/>
      <c r="AY12637"/>
      <c r="AZ12637"/>
      <c r="BA12637"/>
      <c r="BB12637"/>
      <c r="BC12637"/>
      <c r="BD12637"/>
    </row>
    <row r="12638" spans="1:56" s="4" customFormat="1" x14ac:dyDescent="0.25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  <c r="Q12638"/>
      <c r="R12638"/>
      <c r="S12638"/>
      <c r="T12638"/>
      <c r="U12638"/>
      <c r="V12638"/>
      <c r="W12638"/>
      <c r="X12638"/>
      <c r="Y12638"/>
      <c r="Z12638"/>
      <c r="AA12638"/>
      <c r="AB12638"/>
      <c r="AC12638"/>
      <c r="AD12638"/>
      <c r="AE12638"/>
      <c r="AF12638"/>
      <c r="AG12638"/>
      <c r="AH12638"/>
      <c r="AI12638"/>
      <c r="AJ12638"/>
      <c r="AK12638"/>
      <c r="AL12638"/>
      <c r="AM12638"/>
      <c r="AN12638"/>
      <c r="AO12638"/>
      <c r="AP12638"/>
      <c r="AQ12638"/>
      <c r="AR12638"/>
      <c r="AS12638"/>
      <c r="AT12638"/>
      <c r="AU12638"/>
      <c r="AV12638"/>
      <c r="AW12638"/>
      <c r="AX12638"/>
      <c r="AY12638"/>
      <c r="AZ12638"/>
      <c r="BA12638"/>
      <c r="BB12638"/>
      <c r="BC12638"/>
      <c r="BD12638"/>
    </row>
    <row r="12639" spans="1:56" s="4" customFormat="1" x14ac:dyDescent="0.25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  <c r="Q12639"/>
      <c r="R12639"/>
      <c r="S12639"/>
      <c r="T12639"/>
      <c r="U12639"/>
      <c r="V12639"/>
      <c r="W12639"/>
      <c r="X12639"/>
      <c r="Y12639"/>
      <c r="Z12639"/>
      <c r="AA12639"/>
      <c r="AB12639"/>
      <c r="AC12639"/>
      <c r="AD12639"/>
      <c r="AE12639"/>
      <c r="AF12639"/>
      <c r="AG12639"/>
      <c r="AH12639"/>
      <c r="AI12639"/>
      <c r="AJ12639"/>
      <c r="AK12639"/>
      <c r="AL12639"/>
      <c r="AM12639"/>
      <c r="AN12639"/>
      <c r="AO12639"/>
      <c r="AP12639"/>
      <c r="AQ12639"/>
      <c r="AR12639"/>
      <c r="AS12639"/>
      <c r="AT12639"/>
      <c r="AU12639"/>
      <c r="AV12639"/>
      <c r="AW12639"/>
      <c r="AX12639"/>
      <c r="AY12639"/>
      <c r="AZ12639"/>
      <c r="BA12639"/>
      <c r="BB12639"/>
      <c r="BC12639"/>
      <c r="BD12639"/>
    </row>
    <row r="12640" spans="1:56" s="4" customFormat="1" x14ac:dyDescent="0.25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  <c r="Q12640"/>
      <c r="R12640"/>
      <c r="S12640"/>
      <c r="T12640"/>
      <c r="U12640"/>
      <c r="V12640"/>
      <c r="W12640"/>
      <c r="X12640"/>
      <c r="Y12640"/>
      <c r="Z12640"/>
      <c r="AA12640"/>
      <c r="AB12640"/>
      <c r="AC12640"/>
      <c r="AD12640"/>
      <c r="AE12640"/>
      <c r="AF12640"/>
      <c r="AG12640"/>
      <c r="AH12640"/>
      <c r="AI12640"/>
      <c r="AJ12640"/>
      <c r="AK12640"/>
      <c r="AL12640"/>
      <c r="AM12640"/>
      <c r="AN12640"/>
      <c r="AO12640"/>
      <c r="AP12640"/>
      <c r="AQ12640"/>
      <c r="AR12640"/>
      <c r="AS12640"/>
      <c r="AT12640"/>
      <c r="AU12640"/>
      <c r="AV12640"/>
      <c r="AW12640"/>
      <c r="AX12640"/>
      <c r="AY12640"/>
      <c r="AZ12640"/>
      <c r="BA12640"/>
      <c r="BB12640"/>
      <c r="BC12640"/>
      <c r="BD12640"/>
    </row>
    <row r="12641" spans="1:56" s="4" customFormat="1" x14ac:dyDescent="0.25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  <c r="Q12641"/>
      <c r="R12641"/>
      <c r="S12641"/>
      <c r="T12641"/>
      <c r="U12641"/>
      <c r="V12641"/>
      <c r="W12641"/>
      <c r="X12641"/>
      <c r="Y12641"/>
      <c r="Z12641"/>
      <c r="AA12641"/>
      <c r="AB12641"/>
      <c r="AC12641"/>
      <c r="AD12641"/>
      <c r="AE12641"/>
      <c r="AF12641"/>
      <c r="AG12641"/>
      <c r="AH12641"/>
      <c r="AI12641"/>
      <c r="AJ12641"/>
      <c r="AK12641"/>
      <c r="AL12641"/>
      <c r="AM12641"/>
      <c r="AN12641"/>
      <c r="AO12641"/>
      <c r="AP12641"/>
      <c r="AQ12641"/>
      <c r="AR12641"/>
      <c r="AS12641"/>
      <c r="AT12641"/>
      <c r="AU12641"/>
      <c r="AV12641"/>
      <c r="AW12641"/>
      <c r="AX12641"/>
      <c r="AY12641"/>
      <c r="AZ12641"/>
      <c r="BA12641"/>
      <c r="BB12641"/>
      <c r="BC12641"/>
      <c r="BD12641"/>
    </row>
    <row r="12642" spans="1:56" s="4" customFormat="1" x14ac:dyDescent="0.25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  <c r="Q12642"/>
      <c r="R12642"/>
      <c r="S12642"/>
      <c r="T12642"/>
      <c r="U12642"/>
      <c r="V12642"/>
      <c r="W12642"/>
      <c r="X12642"/>
      <c r="Y12642"/>
      <c r="Z12642"/>
      <c r="AA12642"/>
      <c r="AB12642"/>
      <c r="AC12642"/>
      <c r="AD12642"/>
      <c r="AE12642"/>
      <c r="AF12642"/>
      <c r="AG12642"/>
      <c r="AH12642"/>
      <c r="AI12642"/>
      <c r="AJ12642"/>
      <c r="AK12642"/>
      <c r="AL12642"/>
      <c r="AM12642"/>
      <c r="AN12642"/>
      <c r="AO12642"/>
      <c r="AP12642"/>
      <c r="AQ12642"/>
      <c r="AR12642"/>
      <c r="AS12642"/>
      <c r="AT12642"/>
      <c r="AU12642"/>
      <c r="AV12642"/>
      <c r="AW12642"/>
      <c r="AX12642"/>
      <c r="AY12642"/>
      <c r="AZ12642"/>
      <c r="BA12642"/>
      <c r="BB12642"/>
      <c r="BC12642"/>
      <c r="BD12642"/>
    </row>
    <row r="12643" spans="1:56" s="4" customFormat="1" x14ac:dyDescent="0.25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  <c r="Q12643"/>
      <c r="R12643"/>
      <c r="S12643"/>
      <c r="T12643"/>
      <c r="U12643"/>
      <c r="V12643"/>
      <c r="W12643"/>
      <c r="X12643"/>
      <c r="Y12643"/>
      <c r="Z12643"/>
      <c r="AA12643"/>
      <c r="AB12643"/>
      <c r="AC12643"/>
      <c r="AD12643"/>
      <c r="AE12643"/>
      <c r="AF12643"/>
      <c r="AG12643"/>
      <c r="AH12643"/>
      <c r="AI12643"/>
      <c r="AJ12643"/>
      <c r="AK12643"/>
      <c r="AL12643"/>
      <c r="AM12643"/>
      <c r="AN12643"/>
      <c r="AO12643"/>
      <c r="AP12643"/>
      <c r="AQ12643"/>
      <c r="AR12643"/>
      <c r="AS12643"/>
      <c r="AT12643"/>
      <c r="AU12643"/>
      <c r="AV12643"/>
      <c r="AW12643"/>
      <c r="AX12643"/>
      <c r="AY12643"/>
      <c r="AZ12643"/>
      <c r="BA12643"/>
      <c r="BB12643"/>
      <c r="BC12643"/>
      <c r="BD12643"/>
    </row>
    <row r="12644" spans="1:56" s="4" customFormat="1" x14ac:dyDescent="0.25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  <c r="Q12644"/>
      <c r="R12644"/>
      <c r="S12644"/>
      <c r="T12644"/>
      <c r="U12644"/>
      <c r="V12644"/>
      <c r="W12644"/>
      <c r="X12644"/>
      <c r="Y12644"/>
      <c r="Z12644"/>
      <c r="AA12644"/>
      <c r="AB12644"/>
      <c r="AC12644"/>
      <c r="AD12644"/>
      <c r="AE12644"/>
      <c r="AF12644"/>
      <c r="AG12644"/>
      <c r="AH12644"/>
      <c r="AI12644"/>
      <c r="AJ12644"/>
      <c r="AK12644"/>
      <c r="AL12644"/>
      <c r="AM12644"/>
      <c r="AN12644"/>
      <c r="AO12644"/>
      <c r="AP12644"/>
      <c r="AQ12644"/>
      <c r="AR12644"/>
      <c r="AS12644"/>
      <c r="AT12644"/>
      <c r="AU12644"/>
      <c r="AV12644"/>
      <c r="AW12644"/>
      <c r="AX12644"/>
      <c r="AY12644"/>
      <c r="AZ12644"/>
      <c r="BA12644"/>
      <c r="BB12644"/>
      <c r="BC12644"/>
      <c r="BD12644"/>
    </row>
    <row r="12645" spans="1:56" s="4" customFormat="1" x14ac:dyDescent="0.25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  <c r="Q12645"/>
      <c r="R12645"/>
      <c r="S12645"/>
      <c r="T12645"/>
      <c r="U12645"/>
      <c r="V12645"/>
      <c r="W12645"/>
      <c r="X12645"/>
      <c r="Y12645"/>
      <c r="Z12645"/>
      <c r="AA12645"/>
      <c r="AB12645"/>
      <c r="AC12645"/>
      <c r="AD12645"/>
      <c r="AE12645"/>
      <c r="AF12645"/>
      <c r="AG12645"/>
      <c r="AH12645"/>
      <c r="AI12645"/>
      <c r="AJ12645"/>
      <c r="AK12645"/>
      <c r="AL12645"/>
      <c r="AM12645"/>
      <c r="AN12645"/>
      <c r="AO12645"/>
      <c r="AP12645"/>
      <c r="AQ12645"/>
      <c r="AR12645"/>
      <c r="AS12645"/>
      <c r="AT12645"/>
      <c r="AU12645"/>
      <c r="AV12645"/>
      <c r="AW12645"/>
      <c r="AX12645"/>
      <c r="AY12645"/>
      <c r="AZ12645"/>
      <c r="BA12645"/>
      <c r="BB12645"/>
      <c r="BC12645"/>
      <c r="BD12645"/>
    </row>
    <row r="12646" spans="1:56" s="4" customFormat="1" x14ac:dyDescent="0.25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  <c r="Q12646"/>
      <c r="R12646"/>
      <c r="S12646"/>
      <c r="T12646"/>
      <c r="U12646"/>
      <c r="V12646"/>
      <c r="W12646"/>
      <c r="X12646"/>
      <c r="Y12646"/>
      <c r="Z12646"/>
      <c r="AA12646"/>
      <c r="AB12646"/>
      <c r="AC12646"/>
      <c r="AD12646"/>
      <c r="AE12646"/>
      <c r="AF12646"/>
      <c r="AG12646"/>
      <c r="AH12646"/>
      <c r="AI12646"/>
      <c r="AJ12646"/>
      <c r="AK12646"/>
      <c r="AL12646"/>
      <c r="AM12646"/>
      <c r="AN12646"/>
      <c r="AO12646"/>
      <c r="AP12646"/>
      <c r="AQ12646"/>
      <c r="AR12646"/>
      <c r="AS12646"/>
      <c r="AT12646"/>
      <c r="AU12646"/>
      <c r="AV12646"/>
      <c r="AW12646"/>
      <c r="AX12646"/>
      <c r="AY12646"/>
      <c r="AZ12646"/>
      <c r="BA12646"/>
      <c r="BB12646"/>
      <c r="BC12646"/>
      <c r="BD12646"/>
    </row>
    <row r="12647" spans="1:56" s="4" customFormat="1" x14ac:dyDescent="0.25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  <c r="Q12647"/>
      <c r="R12647"/>
      <c r="S12647"/>
      <c r="T12647"/>
      <c r="U12647"/>
      <c r="V12647"/>
      <c r="W12647"/>
      <c r="X12647"/>
      <c r="Y12647"/>
      <c r="Z12647"/>
      <c r="AA12647"/>
      <c r="AB12647"/>
      <c r="AC12647"/>
      <c r="AD12647"/>
      <c r="AE12647"/>
      <c r="AF12647"/>
      <c r="AG12647"/>
      <c r="AH12647"/>
      <c r="AI12647"/>
      <c r="AJ12647"/>
      <c r="AK12647"/>
      <c r="AL12647"/>
      <c r="AM12647"/>
      <c r="AN12647"/>
      <c r="AO12647"/>
      <c r="AP12647"/>
      <c r="AQ12647"/>
      <c r="AR12647"/>
      <c r="AS12647"/>
      <c r="AT12647"/>
      <c r="AU12647"/>
      <c r="AV12647"/>
      <c r="AW12647"/>
      <c r="AX12647"/>
      <c r="AY12647"/>
      <c r="AZ12647"/>
      <c r="BA12647"/>
      <c r="BB12647"/>
      <c r="BC12647"/>
      <c r="BD12647"/>
    </row>
    <row r="12648" spans="1:56" s="4" customFormat="1" x14ac:dyDescent="0.25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  <c r="Q12648"/>
      <c r="R12648"/>
      <c r="S12648"/>
      <c r="T12648"/>
      <c r="U12648"/>
      <c r="V12648"/>
      <c r="W12648"/>
      <c r="X12648"/>
      <c r="Y12648"/>
      <c r="Z12648"/>
      <c r="AA12648"/>
      <c r="AB12648"/>
      <c r="AC12648"/>
      <c r="AD12648"/>
      <c r="AE12648"/>
      <c r="AF12648"/>
      <c r="AG12648"/>
      <c r="AH12648"/>
      <c r="AI12648"/>
      <c r="AJ12648"/>
      <c r="AK12648"/>
      <c r="AL12648"/>
      <c r="AM12648"/>
      <c r="AN12648"/>
      <c r="AO12648"/>
      <c r="AP12648"/>
      <c r="AQ12648"/>
      <c r="AR12648"/>
      <c r="AS12648"/>
      <c r="AT12648"/>
      <c r="AU12648"/>
      <c r="AV12648"/>
      <c r="AW12648"/>
      <c r="AX12648"/>
      <c r="AY12648"/>
      <c r="AZ12648"/>
      <c r="BA12648"/>
      <c r="BB12648"/>
      <c r="BC12648"/>
      <c r="BD12648"/>
    </row>
    <row r="12649" spans="1:56" s="4" customFormat="1" x14ac:dyDescent="0.25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  <c r="Q12649"/>
      <c r="R12649"/>
      <c r="S12649"/>
      <c r="T12649"/>
      <c r="U12649"/>
      <c r="V12649"/>
      <c r="W12649"/>
      <c r="X12649"/>
      <c r="Y12649"/>
      <c r="Z12649"/>
      <c r="AA12649"/>
      <c r="AB12649"/>
      <c r="AC12649"/>
      <c r="AD12649"/>
      <c r="AE12649"/>
      <c r="AF12649"/>
      <c r="AG12649"/>
      <c r="AH12649"/>
      <c r="AI12649"/>
      <c r="AJ12649"/>
      <c r="AK12649"/>
      <c r="AL12649"/>
      <c r="AM12649"/>
      <c r="AN12649"/>
      <c r="AO12649"/>
      <c r="AP12649"/>
      <c r="AQ12649"/>
      <c r="AR12649"/>
      <c r="AS12649"/>
      <c r="AT12649"/>
      <c r="AU12649"/>
      <c r="AV12649"/>
      <c r="AW12649"/>
      <c r="AX12649"/>
      <c r="AY12649"/>
      <c r="AZ12649"/>
      <c r="BA12649"/>
      <c r="BB12649"/>
      <c r="BC12649"/>
      <c r="BD12649"/>
    </row>
    <row r="12650" spans="1:56" s="4" customFormat="1" x14ac:dyDescent="0.25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  <c r="Q12650"/>
      <c r="R12650"/>
      <c r="S12650"/>
      <c r="T12650"/>
      <c r="U12650"/>
      <c r="V12650"/>
      <c r="W12650"/>
      <c r="X12650"/>
      <c r="Y12650"/>
      <c r="Z12650"/>
      <c r="AA12650"/>
      <c r="AB12650"/>
      <c r="AC12650"/>
      <c r="AD12650"/>
      <c r="AE12650"/>
      <c r="AF12650"/>
      <c r="AG12650"/>
      <c r="AH12650"/>
      <c r="AI12650"/>
      <c r="AJ12650"/>
      <c r="AK12650"/>
      <c r="AL12650"/>
      <c r="AM12650"/>
      <c r="AN12650"/>
      <c r="AO12650"/>
      <c r="AP12650"/>
      <c r="AQ12650"/>
      <c r="AR12650"/>
      <c r="AS12650"/>
      <c r="AT12650"/>
      <c r="AU12650"/>
      <c r="AV12650"/>
      <c r="AW12650"/>
      <c r="AX12650"/>
      <c r="AY12650"/>
      <c r="AZ12650"/>
      <c r="BA12650"/>
      <c r="BB12650"/>
      <c r="BC12650"/>
      <c r="BD12650"/>
    </row>
    <row r="12651" spans="1:56" s="4" customFormat="1" x14ac:dyDescent="0.25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  <c r="Q12651"/>
      <c r="R12651"/>
      <c r="S12651"/>
      <c r="T12651"/>
      <c r="U12651"/>
      <c r="V12651"/>
      <c r="W12651"/>
      <c r="X12651"/>
      <c r="Y12651"/>
      <c r="Z12651"/>
      <c r="AA12651"/>
      <c r="AB12651"/>
      <c r="AC12651"/>
      <c r="AD12651"/>
      <c r="AE12651"/>
      <c r="AF12651"/>
      <c r="AG12651"/>
      <c r="AH12651"/>
      <c r="AI12651"/>
      <c r="AJ12651"/>
      <c r="AK12651"/>
      <c r="AL12651"/>
      <c r="AM12651"/>
      <c r="AN12651"/>
      <c r="AO12651"/>
      <c r="AP12651"/>
      <c r="AQ12651"/>
      <c r="AR12651"/>
      <c r="AS12651"/>
      <c r="AT12651"/>
      <c r="AU12651"/>
      <c r="AV12651"/>
      <c r="AW12651"/>
      <c r="AX12651"/>
      <c r="AY12651"/>
      <c r="AZ12651"/>
      <c r="BA12651"/>
      <c r="BB12651"/>
      <c r="BC12651"/>
      <c r="BD12651"/>
    </row>
    <row r="12652" spans="1:56" s="4" customFormat="1" x14ac:dyDescent="0.25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  <c r="Q12652"/>
      <c r="R12652"/>
      <c r="S12652"/>
      <c r="T12652"/>
      <c r="U12652"/>
      <c r="V12652"/>
      <c r="W12652"/>
      <c r="X12652"/>
      <c r="Y12652"/>
      <c r="Z12652"/>
      <c r="AA12652"/>
      <c r="AB12652"/>
      <c r="AC12652"/>
      <c r="AD12652"/>
      <c r="AE12652"/>
      <c r="AF12652"/>
      <c r="AG12652"/>
      <c r="AH12652"/>
      <c r="AI12652"/>
      <c r="AJ12652"/>
      <c r="AK12652"/>
      <c r="AL12652"/>
      <c r="AM12652"/>
      <c r="AN12652"/>
      <c r="AO12652"/>
      <c r="AP12652"/>
      <c r="AQ12652"/>
      <c r="AR12652"/>
      <c r="AS12652"/>
      <c r="AT12652"/>
      <c r="AU12652"/>
      <c r="AV12652"/>
      <c r="AW12652"/>
      <c r="AX12652"/>
      <c r="AY12652"/>
      <c r="AZ12652"/>
      <c r="BA12652"/>
      <c r="BB12652"/>
      <c r="BC12652"/>
      <c r="BD12652"/>
    </row>
    <row r="12653" spans="1:56" s="4" customFormat="1" x14ac:dyDescent="0.25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  <c r="Q12653"/>
      <c r="R12653"/>
      <c r="S12653"/>
      <c r="T12653"/>
      <c r="U12653"/>
      <c r="V12653"/>
      <c r="W12653"/>
      <c r="X12653"/>
      <c r="Y12653"/>
      <c r="Z12653"/>
      <c r="AA12653"/>
      <c r="AB12653"/>
      <c r="AC12653"/>
      <c r="AD12653"/>
      <c r="AE12653"/>
      <c r="AF12653"/>
      <c r="AG12653"/>
      <c r="AH12653"/>
      <c r="AI12653"/>
      <c r="AJ12653"/>
      <c r="AK12653"/>
      <c r="AL12653"/>
      <c r="AM12653"/>
      <c r="AN12653"/>
      <c r="AO12653"/>
      <c r="AP12653"/>
      <c r="AQ12653"/>
      <c r="AR12653"/>
      <c r="AS12653"/>
      <c r="AT12653"/>
      <c r="AU12653"/>
      <c r="AV12653"/>
      <c r="AW12653"/>
      <c r="AX12653"/>
      <c r="AY12653"/>
      <c r="AZ12653"/>
      <c r="BA12653"/>
      <c r="BB12653"/>
      <c r="BC12653"/>
      <c r="BD12653"/>
    </row>
    <row r="12654" spans="1:56" s="4" customFormat="1" x14ac:dyDescent="0.25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  <c r="Q12654"/>
      <c r="R12654"/>
      <c r="S12654"/>
      <c r="T12654"/>
      <c r="U12654"/>
      <c r="V12654"/>
      <c r="W12654"/>
      <c r="X12654"/>
      <c r="Y12654"/>
      <c r="Z12654"/>
      <c r="AA12654"/>
      <c r="AB12654"/>
      <c r="AC12654"/>
      <c r="AD12654"/>
      <c r="AE12654"/>
      <c r="AF12654"/>
      <c r="AG12654"/>
      <c r="AH12654"/>
      <c r="AI12654"/>
      <c r="AJ12654"/>
      <c r="AK12654"/>
      <c r="AL12654"/>
      <c r="AM12654"/>
      <c r="AN12654"/>
      <c r="AO12654"/>
      <c r="AP12654"/>
      <c r="AQ12654"/>
      <c r="AR12654"/>
      <c r="AS12654"/>
      <c r="AT12654"/>
      <c r="AU12654"/>
      <c r="AV12654"/>
      <c r="AW12654"/>
      <c r="AX12654"/>
      <c r="AY12654"/>
      <c r="AZ12654"/>
      <c r="BA12654"/>
      <c r="BB12654"/>
      <c r="BC12654"/>
      <c r="BD12654"/>
    </row>
    <row r="12655" spans="1:56" s="4" customFormat="1" x14ac:dyDescent="0.25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  <c r="Q12655"/>
      <c r="R12655"/>
      <c r="S12655"/>
      <c r="T12655"/>
      <c r="U12655"/>
      <c r="V12655"/>
      <c r="W12655"/>
      <c r="X12655"/>
      <c r="Y12655"/>
      <c r="Z12655"/>
      <c r="AA12655"/>
      <c r="AB12655"/>
      <c r="AC12655"/>
      <c r="AD12655"/>
      <c r="AE12655"/>
      <c r="AF12655"/>
      <c r="AG12655"/>
      <c r="AH12655"/>
      <c r="AI12655"/>
      <c r="AJ12655"/>
      <c r="AK12655"/>
      <c r="AL12655"/>
      <c r="AM12655"/>
      <c r="AN12655"/>
      <c r="AO12655"/>
      <c r="AP12655"/>
      <c r="AQ12655"/>
      <c r="AR12655"/>
      <c r="AS12655"/>
      <c r="AT12655"/>
      <c r="AU12655"/>
      <c r="AV12655"/>
      <c r="AW12655"/>
      <c r="AX12655"/>
      <c r="AY12655"/>
      <c r="AZ12655"/>
      <c r="BA12655"/>
      <c r="BB12655"/>
      <c r="BC12655"/>
      <c r="BD12655"/>
    </row>
    <row r="12656" spans="1:56" s="4" customFormat="1" x14ac:dyDescent="0.25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  <c r="Q12656"/>
      <c r="R12656"/>
      <c r="S12656"/>
      <c r="T12656"/>
      <c r="U12656"/>
      <c r="V12656"/>
      <c r="W12656"/>
      <c r="X12656"/>
      <c r="Y12656"/>
      <c r="Z12656"/>
      <c r="AA12656"/>
      <c r="AB12656"/>
      <c r="AC12656"/>
      <c r="AD12656"/>
      <c r="AE12656"/>
      <c r="AF12656"/>
      <c r="AG12656"/>
      <c r="AH12656"/>
      <c r="AI12656"/>
      <c r="AJ12656"/>
      <c r="AK12656"/>
      <c r="AL12656"/>
      <c r="AM12656"/>
      <c r="AN12656"/>
      <c r="AO12656"/>
      <c r="AP12656"/>
      <c r="AQ12656"/>
      <c r="AR12656"/>
      <c r="AS12656"/>
      <c r="AT12656"/>
      <c r="AU12656"/>
      <c r="AV12656"/>
      <c r="AW12656"/>
      <c r="AX12656"/>
      <c r="AY12656"/>
      <c r="AZ12656"/>
      <c r="BA12656"/>
      <c r="BB12656"/>
      <c r="BC12656"/>
      <c r="BD12656"/>
    </row>
    <row r="12657" spans="1:56" s="4" customFormat="1" x14ac:dyDescent="0.25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  <c r="Q12657"/>
      <c r="R12657"/>
      <c r="S12657"/>
      <c r="T12657"/>
      <c r="U12657"/>
      <c r="V12657"/>
      <c r="W12657"/>
      <c r="X12657"/>
      <c r="Y12657"/>
      <c r="Z12657"/>
      <c r="AA12657"/>
      <c r="AB12657"/>
      <c r="AC12657"/>
      <c r="AD12657"/>
      <c r="AE12657"/>
      <c r="AF12657"/>
      <c r="AG12657"/>
      <c r="AH12657"/>
      <c r="AI12657"/>
      <c r="AJ12657"/>
      <c r="AK12657"/>
      <c r="AL12657"/>
      <c r="AM12657"/>
      <c r="AN12657"/>
      <c r="AO12657"/>
      <c r="AP12657"/>
      <c r="AQ12657"/>
      <c r="AR12657"/>
      <c r="AS12657"/>
      <c r="AT12657"/>
      <c r="AU12657"/>
      <c r="AV12657"/>
      <c r="AW12657"/>
      <c r="AX12657"/>
      <c r="AY12657"/>
      <c r="AZ12657"/>
      <c r="BA12657"/>
      <c r="BB12657"/>
      <c r="BC12657"/>
      <c r="BD12657"/>
    </row>
    <row r="12658" spans="1:56" s="4" customFormat="1" x14ac:dyDescent="0.25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  <c r="Q12658"/>
      <c r="R12658"/>
      <c r="S12658"/>
      <c r="T12658"/>
      <c r="U12658"/>
      <c r="V12658"/>
      <c r="W12658"/>
      <c r="X12658"/>
      <c r="Y12658"/>
      <c r="Z12658"/>
      <c r="AA12658"/>
      <c r="AB12658"/>
      <c r="AC12658"/>
      <c r="AD12658"/>
      <c r="AE12658"/>
      <c r="AF12658"/>
      <c r="AG12658"/>
      <c r="AH12658"/>
      <c r="AI12658"/>
      <c r="AJ12658"/>
      <c r="AK12658"/>
      <c r="AL12658"/>
      <c r="AM12658"/>
      <c r="AN12658"/>
      <c r="AO12658"/>
      <c r="AP12658"/>
      <c r="AQ12658"/>
      <c r="AR12658"/>
      <c r="AS12658"/>
      <c r="AT12658"/>
      <c r="AU12658"/>
      <c r="AV12658"/>
      <c r="AW12658"/>
      <c r="AX12658"/>
      <c r="AY12658"/>
      <c r="AZ12658"/>
      <c r="BA12658"/>
      <c r="BB12658"/>
      <c r="BC12658"/>
      <c r="BD12658"/>
    </row>
    <row r="12659" spans="1:56" s="4" customFormat="1" x14ac:dyDescent="0.25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  <c r="Q12659"/>
      <c r="R12659"/>
      <c r="S12659"/>
      <c r="T12659"/>
      <c r="U12659"/>
      <c r="V12659"/>
      <c r="W12659"/>
      <c r="X12659"/>
      <c r="Y12659"/>
      <c r="Z12659"/>
      <c r="AA12659"/>
      <c r="AB12659"/>
      <c r="AC12659"/>
      <c r="AD12659"/>
      <c r="AE12659"/>
      <c r="AF12659"/>
      <c r="AG12659"/>
      <c r="AH12659"/>
      <c r="AI12659"/>
      <c r="AJ12659"/>
      <c r="AK12659"/>
      <c r="AL12659"/>
      <c r="AM12659"/>
      <c r="AN12659"/>
      <c r="AO12659"/>
      <c r="AP12659"/>
      <c r="AQ12659"/>
      <c r="AR12659"/>
      <c r="AS12659"/>
      <c r="AT12659"/>
      <c r="AU12659"/>
      <c r="AV12659"/>
      <c r="AW12659"/>
      <c r="AX12659"/>
      <c r="AY12659"/>
      <c r="AZ12659"/>
      <c r="BA12659"/>
      <c r="BB12659"/>
      <c r="BC12659"/>
      <c r="BD12659"/>
    </row>
    <row r="12660" spans="1:56" s="4" customFormat="1" x14ac:dyDescent="0.25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  <c r="Q12660"/>
      <c r="R12660"/>
      <c r="S12660"/>
      <c r="T12660"/>
      <c r="U12660"/>
      <c r="V12660"/>
      <c r="W12660"/>
      <c r="X12660"/>
      <c r="Y12660"/>
      <c r="Z12660"/>
      <c r="AA12660"/>
      <c r="AB12660"/>
      <c r="AC12660"/>
      <c r="AD12660"/>
      <c r="AE12660"/>
      <c r="AF12660"/>
      <c r="AG12660"/>
      <c r="AH12660"/>
      <c r="AI12660"/>
      <c r="AJ12660"/>
      <c r="AK12660"/>
      <c r="AL12660"/>
      <c r="AM12660"/>
      <c r="AN12660"/>
      <c r="AO12660"/>
      <c r="AP12660"/>
      <c r="AQ12660"/>
      <c r="AR12660"/>
      <c r="AS12660"/>
      <c r="AT12660"/>
      <c r="AU12660"/>
      <c r="AV12660"/>
      <c r="AW12660"/>
      <c r="AX12660"/>
      <c r="AY12660"/>
      <c r="AZ12660"/>
      <c r="BA12660"/>
      <c r="BB12660"/>
      <c r="BC12660"/>
      <c r="BD12660"/>
    </row>
    <row r="12661" spans="1:56" s="4" customFormat="1" x14ac:dyDescent="0.25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  <c r="Q12661"/>
      <c r="R12661"/>
      <c r="S12661"/>
      <c r="T12661"/>
      <c r="U12661"/>
      <c r="V12661"/>
      <c r="W12661"/>
      <c r="X12661"/>
      <c r="Y12661"/>
      <c r="Z12661"/>
      <c r="AA12661"/>
      <c r="AB12661"/>
      <c r="AC12661"/>
      <c r="AD12661"/>
      <c r="AE12661"/>
      <c r="AF12661"/>
      <c r="AG12661"/>
      <c r="AH12661"/>
      <c r="AI12661"/>
      <c r="AJ12661"/>
      <c r="AK12661"/>
      <c r="AL12661"/>
      <c r="AM12661"/>
      <c r="AN12661"/>
      <c r="AO12661"/>
      <c r="AP12661"/>
      <c r="AQ12661"/>
      <c r="AR12661"/>
      <c r="AS12661"/>
      <c r="AT12661"/>
      <c r="AU12661"/>
      <c r="AV12661"/>
      <c r="AW12661"/>
      <c r="AX12661"/>
      <c r="AY12661"/>
      <c r="AZ12661"/>
      <c r="BA12661"/>
      <c r="BB12661"/>
      <c r="BC12661"/>
      <c r="BD12661"/>
    </row>
    <row r="12662" spans="1:56" s="4" customFormat="1" x14ac:dyDescent="0.25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  <c r="Q12662"/>
      <c r="R12662"/>
      <c r="S12662"/>
      <c r="T12662"/>
      <c r="U12662"/>
      <c r="V12662"/>
      <c r="W12662"/>
      <c r="X12662"/>
      <c r="Y12662"/>
      <c r="Z12662"/>
      <c r="AA12662"/>
      <c r="AB12662"/>
      <c r="AC12662"/>
      <c r="AD12662"/>
      <c r="AE12662"/>
      <c r="AF12662"/>
      <c r="AG12662"/>
      <c r="AH12662"/>
      <c r="AI12662"/>
      <c r="AJ12662"/>
      <c r="AK12662"/>
      <c r="AL12662"/>
      <c r="AM12662"/>
      <c r="AN12662"/>
      <c r="AO12662"/>
      <c r="AP12662"/>
      <c r="AQ12662"/>
      <c r="AR12662"/>
      <c r="AS12662"/>
      <c r="AT12662"/>
      <c r="AU12662"/>
      <c r="AV12662"/>
      <c r="AW12662"/>
      <c r="AX12662"/>
      <c r="AY12662"/>
      <c r="AZ12662"/>
      <c r="BA12662"/>
      <c r="BB12662"/>
      <c r="BC12662"/>
      <c r="BD12662"/>
    </row>
    <row r="12663" spans="1:56" s="4" customFormat="1" x14ac:dyDescent="0.25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  <c r="Q12663"/>
      <c r="R12663"/>
      <c r="S12663"/>
      <c r="T12663"/>
      <c r="U12663"/>
      <c r="V12663"/>
      <c r="W12663"/>
      <c r="X12663"/>
      <c r="Y12663"/>
      <c r="Z12663"/>
      <c r="AA12663"/>
      <c r="AB12663"/>
      <c r="AC12663"/>
      <c r="AD12663"/>
      <c r="AE12663"/>
      <c r="AF12663"/>
      <c r="AG12663"/>
      <c r="AH12663"/>
      <c r="AI12663"/>
      <c r="AJ12663"/>
      <c r="AK12663"/>
      <c r="AL12663"/>
      <c r="AM12663"/>
      <c r="AN12663"/>
      <c r="AO12663"/>
      <c r="AP12663"/>
      <c r="AQ12663"/>
      <c r="AR12663"/>
      <c r="AS12663"/>
      <c r="AT12663"/>
      <c r="AU12663"/>
      <c r="AV12663"/>
      <c r="AW12663"/>
      <c r="AX12663"/>
      <c r="AY12663"/>
      <c r="AZ12663"/>
      <c r="BA12663"/>
      <c r="BB12663"/>
      <c r="BC12663"/>
      <c r="BD12663"/>
    </row>
    <row r="12664" spans="1:56" s="4" customFormat="1" x14ac:dyDescent="0.25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  <c r="Q12664"/>
      <c r="R12664"/>
      <c r="S12664"/>
      <c r="T12664"/>
      <c r="U12664"/>
      <c r="V12664"/>
      <c r="W12664"/>
      <c r="X12664"/>
      <c r="Y12664"/>
      <c r="Z12664"/>
      <c r="AA12664"/>
      <c r="AB12664"/>
      <c r="AC12664"/>
      <c r="AD12664"/>
      <c r="AE12664"/>
      <c r="AF12664"/>
      <c r="AG12664"/>
      <c r="AH12664"/>
      <c r="AI12664"/>
      <c r="AJ12664"/>
      <c r="AK12664"/>
      <c r="AL12664"/>
      <c r="AM12664"/>
      <c r="AN12664"/>
      <c r="AO12664"/>
      <c r="AP12664"/>
      <c r="AQ12664"/>
      <c r="AR12664"/>
      <c r="AS12664"/>
      <c r="AT12664"/>
      <c r="AU12664"/>
      <c r="AV12664"/>
      <c r="AW12664"/>
      <c r="AX12664"/>
      <c r="AY12664"/>
      <c r="AZ12664"/>
      <c r="BA12664"/>
      <c r="BB12664"/>
      <c r="BC12664"/>
      <c r="BD12664"/>
    </row>
    <row r="12665" spans="1:56" s="4" customFormat="1" x14ac:dyDescent="0.25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  <c r="Q12665"/>
      <c r="R12665"/>
      <c r="S12665"/>
      <c r="T12665"/>
      <c r="U12665"/>
      <c r="V12665"/>
      <c r="W12665"/>
      <c r="X12665"/>
      <c r="Y12665"/>
      <c r="Z12665"/>
      <c r="AA12665"/>
      <c r="AB12665"/>
      <c r="AC12665"/>
      <c r="AD12665"/>
      <c r="AE12665"/>
      <c r="AF12665"/>
      <c r="AG12665"/>
      <c r="AH12665"/>
      <c r="AI12665"/>
      <c r="AJ12665"/>
      <c r="AK12665"/>
      <c r="AL12665"/>
      <c r="AM12665"/>
      <c r="AN12665"/>
      <c r="AO12665"/>
      <c r="AP12665"/>
      <c r="AQ12665"/>
      <c r="AR12665"/>
      <c r="AS12665"/>
      <c r="AT12665"/>
      <c r="AU12665"/>
      <c r="AV12665"/>
      <c r="AW12665"/>
      <c r="AX12665"/>
      <c r="AY12665"/>
      <c r="AZ12665"/>
      <c r="BA12665"/>
      <c r="BB12665"/>
      <c r="BC12665"/>
      <c r="BD12665"/>
    </row>
    <row r="12666" spans="1:56" s="4" customFormat="1" x14ac:dyDescent="0.25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  <c r="Q12666"/>
      <c r="R12666"/>
      <c r="S12666"/>
      <c r="T12666"/>
      <c r="U12666"/>
      <c r="V12666"/>
      <c r="W12666"/>
      <c r="X12666"/>
      <c r="Y12666"/>
      <c r="Z12666"/>
      <c r="AA12666"/>
      <c r="AB12666"/>
      <c r="AC12666"/>
      <c r="AD12666"/>
      <c r="AE12666"/>
      <c r="AF12666"/>
      <c r="AG12666"/>
      <c r="AH12666"/>
      <c r="AI12666"/>
      <c r="AJ12666"/>
      <c r="AK12666"/>
      <c r="AL12666"/>
      <c r="AM12666"/>
      <c r="AN12666"/>
      <c r="AO12666"/>
      <c r="AP12666"/>
      <c r="AQ12666"/>
      <c r="AR12666"/>
      <c r="AS12666"/>
      <c r="AT12666"/>
      <c r="AU12666"/>
      <c r="AV12666"/>
      <c r="AW12666"/>
      <c r="AX12666"/>
      <c r="AY12666"/>
      <c r="AZ12666"/>
      <c r="BA12666"/>
      <c r="BB12666"/>
      <c r="BC12666"/>
      <c r="BD12666"/>
    </row>
    <row r="12667" spans="1:56" s="4" customFormat="1" x14ac:dyDescent="0.25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  <c r="Q12667"/>
      <c r="R12667"/>
      <c r="S12667"/>
      <c r="T12667"/>
      <c r="U12667"/>
      <c r="V12667"/>
      <c r="W12667"/>
      <c r="X12667"/>
      <c r="Y12667"/>
      <c r="Z12667"/>
      <c r="AA12667"/>
      <c r="AB12667"/>
      <c r="AC12667"/>
      <c r="AD12667"/>
      <c r="AE12667"/>
      <c r="AF12667"/>
      <c r="AG12667"/>
      <c r="AH12667"/>
      <c r="AI12667"/>
      <c r="AJ12667"/>
      <c r="AK12667"/>
      <c r="AL12667"/>
      <c r="AM12667"/>
      <c r="AN12667"/>
      <c r="AO12667"/>
      <c r="AP12667"/>
      <c r="AQ12667"/>
      <c r="AR12667"/>
      <c r="AS12667"/>
      <c r="AT12667"/>
      <c r="AU12667"/>
      <c r="AV12667"/>
      <c r="AW12667"/>
      <c r="AX12667"/>
      <c r="AY12667"/>
      <c r="AZ12667"/>
      <c r="BA12667"/>
      <c r="BB12667"/>
      <c r="BC12667"/>
      <c r="BD12667"/>
    </row>
    <row r="12668" spans="1:56" s="4" customFormat="1" x14ac:dyDescent="0.25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  <c r="Q12668"/>
      <c r="R12668"/>
      <c r="S12668"/>
      <c r="T12668"/>
      <c r="U12668"/>
      <c r="V12668"/>
      <c r="W12668"/>
      <c r="X12668"/>
      <c r="Y12668"/>
      <c r="Z12668"/>
      <c r="AA12668"/>
      <c r="AB12668"/>
      <c r="AC12668"/>
      <c r="AD12668"/>
      <c r="AE12668"/>
      <c r="AF12668"/>
      <c r="AG12668"/>
      <c r="AH12668"/>
      <c r="AI12668"/>
      <c r="AJ12668"/>
      <c r="AK12668"/>
      <c r="AL12668"/>
      <c r="AM12668"/>
      <c r="AN12668"/>
      <c r="AO12668"/>
      <c r="AP12668"/>
      <c r="AQ12668"/>
      <c r="AR12668"/>
      <c r="AS12668"/>
      <c r="AT12668"/>
      <c r="AU12668"/>
      <c r="AV12668"/>
      <c r="AW12668"/>
      <c r="AX12668"/>
      <c r="AY12668"/>
      <c r="AZ12668"/>
      <c r="BA12668"/>
      <c r="BB12668"/>
      <c r="BC12668"/>
      <c r="BD12668"/>
    </row>
    <row r="12669" spans="1:56" s="4" customFormat="1" x14ac:dyDescent="0.25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  <c r="Q12669"/>
      <c r="R12669"/>
      <c r="S12669"/>
      <c r="T12669"/>
      <c r="U12669"/>
      <c r="V12669"/>
      <c r="W12669"/>
      <c r="X12669"/>
      <c r="Y12669"/>
      <c r="Z12669"/>
      <c r="AA12669"/>
      <c r="AB12669"/>
      <c r="AC12669"/>
      <c r="AD12669"/>
      <c r="AE12669"/>
      <c r="AF12669"/>
      <c r="AG12669"/>
      <c r="AH12669"/>
      <c r="AI12669"/>
      <c r="AJ12669"/>
      <c r="AK12669"/>
      <c r="AL12669"/>
      <c r="AM12669"/>
      <c r="AN12669"/>
      <c r="AO12669"/>
      <c r="AP12669"/>
      <c r="AQ12669"/>
      <c r="AR12669"/>
      <c r="AS12669"/>
      <c r="AT12669"/>
      <c r="AU12669"/>
      <c r="AV12669"/>
      <c r="AW12669"/>
      <c r="AX12669"/>
      <c r="AY12669"/>
      <c r="AZ12669"/>
      <c r="BA12669"/>
      <c r="BB12669"/>
      <c r="BC12669"/>
      <c r="BD12669"/>
    </row>
    <row r="12670" spans="1:56" s="4" customFormat="1" x14ac:dyDescent="0.25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  <c r="Q12670"/>
      <c r="R12670"/>
      <c r="S12670"/>
      <c r="T12670"/>
      <c r="U12670"/>
      <c r="V12670"/>
      <c r="W12670"/>
      <c r="X12670"/>
      <c r="Y12670"/>
      <c r="Z12670"/>
      <c r="AA12670"/>
      <c r="AB12670"/>
      <c r="AC12670"/>
      <c r="AD12670"/>
      <c r="AE12670"/>
      <c r="AF12670"/>
      <c r="AG12670"/>
      <c r="AH12670"/>
      <c r="AI12670"/>
      <c r="AJ12670"/>
      <c r="AK12670"/>
      <c r="AL12670"/>
      <c r="AM12670"/>
      <c r="AN12670"/>
      <c r="AO12670"/>
      <c r="AP12670"/>
      <c r="AQ12670"/>
      <c r="AR12670"/>
      <c r="AS12670"/>
      <c r="AT12670"/>
      <c r="AU12670"/>
      <c r="AV12670"/>
      <c r="AW12670"/>
      <c r="AX12670"/>
      <c r="AY12670"/>
      <c r="AZ12670"/>
      <c r="BA12670"/>
      <c r="BB12670"/>
      <c r="BC12670"/>
      <c r="BD12670"/>
    </row>
    <row r="12671" spans="1:56" s="4" customFormat="1" x14ac:dyDescent="0.25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  <c r="Q12671"/>
      <c r="R12671"/>
      <c r="S12671"/>
      <c r="T12671"/>
      <c r="U12671"/>
      <c r="V12671"/>
      <c r="W12671"/>
      <c r="X12671"/>
      <c r="Y12671"/>
      <c r="Z12671"/>
      <c r="AA12671"/>
      <c r="AB12671"/>
      <c r="AC12671"/>
      <c r="AD12671"/>
      <c r="AE12671"/>
      <c r="AF12671"/>
      <c r="AG12671"/>
      <c r="AH12671"/>
      <c r="AI12671"/>
      <c r="AJ12671"/>
      <c r="AK12671"/>
      <c r="AL12671"/>
      <c r="AM12671"/>
      <c r="AN12671"/>
      <c r="AO12671"/>
      <c r="AP12671"/>
      <c r="AQ12671"/>
      <c r="AR12671"/>
      <c r="AS12671"/>
      <c r="AT12671"/>
      <c r="AU12671"/>
      <c r="AV12671"/>
      <c r="AW12671"/>
      <c r="AX12671"/>
      <c r="AY12671"/>
      <c r="AZ12671"/>
      <c r="BA12671"/>
      <c r="BB12671"/>
      <c r="BC12671"/>
      <c r="BD12671"/>
    </row>
    <row r="12672" spans="1:56" s="4" customFormat="1" x14ac:dyDescent="0.25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  <c r="Q12672"/>
      <c r="R12672"/>
      <c r="S12672"/>
      <c r="T12672"/>
      <c r="U12672"/>
      <c r="V12672"/>
      <c r="W12672"/>
      <c r="X12672"/>
      <c r="Y12672"/>
      <c r="Z12672"/>
      <c r="AA12672"/>
      <c r="AB12672"/>
      <c r="AC12672"/>
      <c r="AD12672"/>
      <c r="AE12672"/>
      <c r="AF12672"/>
      <c r="AG12672"/>
      <c r="AH12672"/>
      <c r="AI12672"/>
      <c r="AJ12672"/>
      <c r="AK12672"/>
      <c r="AL12672"/>
      <c r="AM12672"/>
      <c r="AN12672"/>
      <c r="AO12672"/>
      <c r="AP12672"/>
      <c r="AQ12672"/>
      <c r="AR12672"/>
      <c r="AS12672"/>
      <c r="AT12672"/>
      <c r="AU12672"/>
      <c r="AV12672"/>
      <c r="AW12672"/>
      <c r="AX12672"/>
      <c r="AY12672"/>
      <c r="AZ12672"/>
      <c r="BA12672"/>
      <c r="BB12672"/>
      <c r="BC12672"/>
      <c r="BD12672"/>
    </row>
    <row r="12673" spans="1:56" s="4" customFormat="1" x14ac:dyDescent="0.25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  <c r="Q12673"/>
      <c r="R12673"/>
      <c r="S12673"/>
      <c r="T12673"/>
      <c r="U12673"/>
      <c r="V12673"/>
      <c r="W12673"/>
      <c r="X12673"/>
      <c r="Y12673"/>
      <c r="Z12673"/>
      <c r="AA12673"/>
      <c r="AB12673"/>
      <c r="AC12673"/>
      <c r="AD12673"/>
      <c r="AE12673"/>
      <c r="AF12673"/>
      <c r="AG12673"/>
      <c r="AH12673"/>
      <c r="AI12673"/>
      <c r="AJ12673"/>
      <c r="AK12673"/>
      <c r="AL12673"/>
      <c r="AM12673"/>
      <c r="AN12673"/>
      <c r="AO12673"/>
      <c r="AP12673"/>
      <c r="AQ12673"/>
      <c r="AR12673"/>
      <c r="AS12673"/>
      <c r="AT12673"/>
      <c r="AU12673"/>
      <c r="AV12673"/>
      <c r="AW12673"/>
      <c r="AX12673"/>
      <c r="AY12673"/>
      <c r="AZ12673"/>
      <c r="BA12673"/>
      <c r="BB12673"/>
      <c r="BC12673"/>
      <c r="BD12673"/>
    </row>
    <row r="12674" spans="1:56" s="4" customFormat="1" x14ac:dyDescent="0.25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  <c r="Q12674"/>
      <c r="R12674"/>
      <c r="S12674"/>
      <c r="T12674"/>
      <c r="U12674"/>
      <c r="V12674"/>
      <c r="W12674"/>
      <c r="X12674"/>
      <c r="Y12674"/>
      <c r="Z12674"/>
      <c r="AA12674"/>
      <c r="AB12674"/>
      <c r="AC12674"/>
      <c r="AD12674"/>
      <c r="AE12674"/>
      <c r="AF12674"/>
      <c r="AG12674"/>
      <c r="AH12674"/>
      <c r="AI12674"/>
      <c r="AJ12674"/>
      <c r="AK12674"/>
      <c r="AL12674"/>
      <c r="AM12674"/>
      <c r="AN12674"/>
      <c r="AO12674"/>
      <c r="AP12674"/>
      <c r="AQ12674"/>
      <c r="AR12674"/>
      <c r="AS12674"/>
      <c r="AT12674"/>
      <c r="AU12674"/>
      <c r="AV12674"/>
      <c r="AW12674"/>
      <c r="AX12674"/>
      <c r="AY12674"/>
      <c r="AZ12674"/>
      <c r="BA12674"/>
      <c r="BB12674"/>
      <c r="BC12674"/>
      <c r="BD12674"/>
    </row>
    <row r="12675" spans="1:56" s="4" customFormat="1" x14ac:dyDescent="0.25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  <c r="Q12675"/>
      <c r="R12675"/>
      <c r="S12675"/>
      <c r="T12675"/>
      <c r="U12675"/>
      <c r="V12675"/>
      <c r="W12675"/>
      <c r="X12675"/>
      <c r="Y12675"/>
      <c r="Z12675"/>
      <c r="AA12675"/>
      <c r="AB12675"/>
      <c r="AC12675"/>
      <c r="AD12675"/>
      <c r="AE12675"/>
      <c r="AF12675"/>
      <c r="AG12675"/>
      <c r="AH12675"/>
      <c r="AI12675"/>
      <c r="AJ12675"/>
      <c r="AK12675"/>
      <c r="AL12675"/>
      <c r="AM12675"/>
      <c r="AN12675"/>
      <c r="AO12675"/>
      <c r="AP12675"/>
      <c r="AQ12675"/>
      <c r="AR12675"/>
      <c r="AS12675"/>
      <c r="AT12675"/>
      <c r="AU12675"/>
      <c r="AV12675"/>
      <c r="AW12675"/>
      <c r="AX12675"/>
      <c r="AY12675"/>
      <c r="AZ12675"/>
      <c r="BA12675"/>
      <c r="BB12675"/>
      <c r="BC12675"/>
      <c r="BD12675"/>
    </row>
    <row r="12676" spans="1:56" s="4" customFormat="1" x14ac:dyDescent="0.25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  <c r="Q12676"/>
      <c r="R12676"/>
      <c r="S12676"/>
      <c r="T12676"/>
      <c r="U12676"/>
      <c r="V12676"/>
      <c r="W12676"/>
      <c r="X12676"/>
      <c r="Y12676"/>
      <c r="Z12676"/>
      <c r="AA12676"/>
      <c r="AB12676"/>
      <c r="AC12676"/>
      <c r="AD12676"/>
      <c r="AE12676"/>
      <c r="AF12676"/>
      <c r="AG12676"/>
      <c r="AH12676"/>
      <c r="AI12676"/>
      <c r="AJ12676"/>
      <c r="AK12676"/>
      <c r="AL12676"/>
      <c r="AM12676"/>
      <c r="AN12676"/>
      <c r="AO12676"/>
      <c r="AP12676"/>
      <c r="AQ12676"/>
      <c r="AR12676"/>
      <c r="AS12676"/>
      <c r="AT12676"/>
      <c r="AU12676"/>
      <c r="AV12676"/>
      <c r="AW12676"/>
      <c r="AX12676"/>
      <c r="AY12676"/>
      <c r="AZ12676"/>
      <c r="BA12676"/>
      <c r="BB12676"/>
      <c r="BC12676"/>
      <c r="BD12676"/>
    </row>
    <row r="12677" spans="1:56" s="4" customFormat="1" x14ac:dyDescent="0.25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  <c r="Q12677"/>
      <c r="R12677"/>
      <c r="S12677"/>
      <c r="T12677"/>
      <c r="U12677"/>
      <c r="V12677"/>
      <c r="W12677"/>
      <c r="X12677"/>
      <c r="Y12677"/>
      <c r="Z12677"/>
      <c r="AA12677"/>
      <c r="AB12677"/>
      <c r="AC12677"/>
      <c r="AD12677"/>
      <c r="AE12677"/>
      <c r="AF12677"/>
      <c r="AG12677"/>
      <c r="AH12677"/>
      <c r="AI12677"/>
      <c r="AJ12677"/>
      <c r="AK12677"/>
      <c r="AL12677"/>
      <c r="AM12677"/>
      <c r="AN12677"/>
      <c r="AO12677"/>
      <c r="AP12677"/>
      <c r="AQ12677"/>
      <c r="AR12677"/>
      <c r="AS12677"/>
      <c r="AT12677"/>
      <c r="AU12677"/>
      <c r="AV12677"/>
      <c r="AW12677"/>
      <c r="AX12677"/>
      <c r="AY12677"/>
      <c r="AZ12677"/>
      <c r="BA12677"/>
      <c r="BB12677"/>
      <c r="BC12677"/>
      <c r="BD12677"/>
    </row>
    <row r="12678" spans="1:56" s="4" customFormat="1" x14ac:dyDescent="0.25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  <c r="Q12678"/>
      <c r="R12678"/>
      <c r="S12678"/>
      <c r="T12678"/>
      <c r="U12678"/>
      <c r="V12678"/>
      <c r="W12678"/>
      <c r="X12678"/>
      <c r="Y12678"/>
      <c r="Z12678"/>
      <c r="AA12678"/>
      <c r="AB12678"/>
      <c r="AC12678"/>
      <c r="AD12678"/>
      <c r="AE12678"/>
      <c r="AF12678"/>
      <c r="AG12678"/>
      <c r="AH12678"/>
      <c r="AI12678"/>
      <c r="AJ12678"/>
      <c r="AK12678"/>
      <c r="AL12678"/>
      <c r="AM12678"/>
      <c r="AN12678"/>
      <c r="AO12678"/>
      <c r="AP12678"/>
      <c r="AQ12678"/>
      <c r="AR12678"/>
      <c r="AS12678"/>
      <c r="AT12678"/>
      <c r="AU12678"/>
      <c r="AV12678"/>
      <c r="AW12678"/>
      <c r="AX12678"/>
      <c r="AY12678"/>
      <c r="AZ12678"/>
      <c r="BA12678"/>
      <c r="BB12678"/>
      <c r="BC12678"/>
      <c r="BD12678"/>
    </row>
    <row r="12679" spans="1:56" s="4" customFormat="1" x14ac:dyDescent="0.25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  <c r="Q12679"/>
      <c r="R12679"/>
      <c r="S12679"/>
      <c r="T12679"/>
      <c r="U12679"/>
      <c r="V12679"/>
      <c r="W12679"/>
      <c r="X12679"/>
      <c r="Y12679"/>
      <c r="Z12679"/>
      <c r="AA12679"/>
      <c r="AB12679"/>
      <c r="AC12679"/>
      <c r="AD12679"/>
      <c r="AE12679"/>
      <c r="AF12679"/>
      <c r="AG12679"/>
      <c r="AH12679"/>
      <c r="AI12679"/>
      <c r="AJ12679"/>
      <c r="AK12679"/>
      <c r="AL12679"/>
      <c r="AM12679"/>
      <c r="AN12679"/>
      <c r="AO12679"/>
      <c r="AP12679"/>
      <c r="AQ12679"/>
      <c r="AR12679"/>
      <c r="AS12679"/>
      <c r="AT12679"/>
      <c r="AU12679"/>
      <c r="AV12679"/>
      <c r="AW12679"/>
      <c r="AX12679"/>
      <c r="AY12679"/>
      <c r="AZ12679"/>
      <c r="BA12679"/>
      <c r="BB12679"/>
      <c r="BC12679"/>
      <c r="BD12679"/>
    </row>
    <row r="12680" spans="1:56" s="4" customFormat="1" x14ac:dyDescent="0.25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  <c r="Q12680"/>
      <c r="R12680"/>
      <c r="S12680"/>
      <c r="T12680"/>
      <c r="U12680"/>
      <c r="V12680"/>
      <c r="W12680"/>
      <c r="X12680"/>
      <c r="Y12680"/>
      <c r="Z12680"/>
      <c r="AA12680"/>
      <c r="AB12680"/>
      <c r="AC12680"/>
      <c r="AD12680"/>
      <c r="AE12680"/>
      <c r="AF12680"/>
      <c r="AG12680"/>
      <c r="AH12680"/>
      <c r="AI12680"/>
      <c r="AJ12680"/>
      <c r="AK12680"/>
      <c r="AL12680"/>
      <c r="AM12680"/>
      <c r="AN12680"/>
      <c r="AO12680"/>
      <c r="AP12680"/>
      <c r="AQ12680"/>
      <c r="AR12680"/>
      <c r="AS12680"/>
      <c r="AT12680"/>
      <c r="AU12680"/>
      <c r="AV12680"/>
      <c r="AW12680"/>
      <c r="AX12680"/>
      <c r="AY12680"/>
      <c r="AZ12680"/>
      <c r="BA12680"/>
      <c r="BB12680"/>
      <c r="BC12680"/>
      <c r="BD12680"/>
    </row>
    <row r="12681" spans="1:56" s="4" customFormat="1" x14ac:dyDescent="0.25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  <c r="Q12681"/>
      <c r="R12681"/>
      <c r="S12681"/>
      <c r="T12681"/>
      <c r="U12681"/>
      <c r="V12681"/>
      <c r="W12681"/>
      <c r="X12681"/>
      <c r="Y12681"/>
      <c r="Z12681"/>
      <c r="AA12681"/>
      <c r="AB12681"/>
      <c r="AC12681"/>
      <c r="AD12681"/>
      <c r="AE12681"/>
      <c r="AF12681"/>
      <c r="AG12681"/>
      <c r="AH12681"/>
      <c r="AI12681"/>
      <c r="AJ12681"/>
      <c r="AK12681"/>
      <c r="AL12681"/>
      <c r="AM12681"/>
      <c r="AN12681"/>
      <c r="AO12681"/>
      <c r="AP12681"/>
      <c r="AQ12681"/>
      <c r="AR12681"/>
      <c r="AS12681"/>
      <c r="AT12681"/>
      <c r="AU12681"/>
      <c r="AV12681"/>
      <c r="AW12681"/>
      <c r="AX12681"/>
      <c r="AY12681"/>
      <c r="AZ12681"/>
      <c r="BA12681"/>
      <c r="BB12681"/>
      <c r="BC12681"/>
      <c r="BD12681"/>
    </row>
    <row r="12682" spans="1:56" s="4" customFormat="1" x14ac:dyDescent="0.25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  <c r="Q12682"/>
      <c r="R12682"/>
      <c r="S12682"/>
      <c r="T12682"/>
      <c r="U12682"/>
      <c r="V12682"/>
      <c r="W12682"/>
      <c r="X12682"/>
      <c r="Y12682"/>
      <c r="Z12682"/>
      <c r="AA12682"/>
      <c r="AB12682"/>
      <c r="AC12682"/>
      <c r="AD12682"/>
      <c r="AE12682"/>
      <c r="AF12682"/>
      <c r="AG12682"/>
      <c r="AH12682"/>
      <c r="AI12682"/>
      <c r="AJ12682"/>
      <c r="AK12682"/>
      <c r="AL12682"/>
      <c r="AM12682"/>
      <c r="AN12682"/>
      <c r="AO12682"/>
      <c r="AP12682"/>
      <c r="AQ12682"/>
      <c r="AR12682"/>
      <c r="AS12682"/>
      <c r="AT12682"/>
      <c r="AU12682"/>
      <c r="AV12682"/>
      <c r="AW12682"/>
      <c r="AX12682"/>
      <c r="AY12682"/>
      <c r="AZ12682"/>
      <c r="BA12682"/>
      <c r="BB12682"/>
      <c r="BC12682"/>
      <c r="BD12682"/>
    </row>
    <row r="12683" spans="1:56" s="4" customFormat="1" x14ac:dyDescent="0.25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  <c r="Q12683"/>
      <c r="R12683"/>
      <c r="S12683"/>
      <c r="T12683"/>
      <c r="U12683"/>
      <c r="V12683"/>
      <c r="W12683"/>
      <c r="X12683"/>
      <c r="Y12683"/>
      <c r="Z12683"/>
      <c r="AA12683"/>
      <c r="AB12683"/>
      <c r="AC12683"/>
      <c r="AD12683"/>
      <c r="AE12683"/>
      <c r="AF12683"/>
      <c r="AG12683"/>
      <c r="AH12683"/>
      <c r="AI12683"/>
      <c r="AJ12683"/>
      <c r="AK12683"/>
      <c r="AL12683"/>
      <c r="AM12683"/>
      <c r="AN12683"/>
      <c r="AO12683"/>
      <c r="AP12683"/>
      <c r="AQ12683"/>
      <c r="AR12683"/>
      <c r="AS12683"/>
      <c r="AT12683"/>
      <c r="AU12683"/>
      <c r="AV12683"/>
      <c r="AW12683"/>
      <c r="AX12683"/>
      <c r="AY12683"/>
      <c r="AZ12683"/>
      <c r="BA12683"/>
      <c r="BB12683"/>
      <c r="BC12683"/>
      <c r="BD12683"/>
    </row>
    <row r="12684" spans="1:56" s="4" customFormat="1" x14ac:dyDescent="0.25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  <c r="Q12684"/>
      <c r="R12684"/>
      <c r="S12684"/>
      <c r="T12684"/>
      <c r="U12684"/>
      <c r="V12684"/>
      <c r="W12684"/>
      <c r="X12684"/>
      <c r="Y12684"/>
      <c r="Z12684"/>
      <c r="AA12684"/>
      <c r="AB12684"/>
      <c r="AC12684"/>
      <c r="AD12684"/>
      <c r="AE12684"/>
      <c r="AF12684"/>
      <c r="AG12684"/>
      <c r="AH12684"/>
      <c r="AI12684"/>
      <c r="AJ12684"/>
      <c r="AK12684"/>
      <c r="AL12684"/>
      <c r="AM12684"/>
      <c r="AN12684"/>
      <c r="AO12684"/>
      <c r="AP12684"/>
      <c r="AQ12684"/>
      <c r="AR12684"/>
      <c r="AS12684"/>
      <c r="AT12684"/>
      <c r="AU12684"/>
      <c r="AV12684"/>
      <c r="AW12684"/>
      <c r="AX12684"/>
      <c r="AY12684"/>
      <c r="AZ12684"/>
      <c r="BA12684"/>
      <c r="BB12684"/>
      <c r="BC12684"/>
      <c r="BD12684"/>
    </row>
    <row r="12685" spans="1:56" s="4" customFormat="1" x14ac:dyDescent="0.25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  <c r="Q12685"/>
      <c r="R12685"/>
      <c r="S12685"/>
      <c r="T12685"/>
      <c r="U12685"/>
      <c r="V12685"/>
      <c r="W12685"/>
      <c r="X12685"/>
      <c r="Y12685"/>
      <c r="Z12685"/>
      <c r="AA12685"/>
      <c r="AB12685"/>
      <c r="AC12685"/>
      <c r="AD12685"/>
      <c r="AE12685"/>
      <c r="AF12685"/>
      <c r="AG12685"/>
      <c r="AH12685"/>
      <c r="AI12685"/>
      <c r="AJ12685"/>
      <c r="AK12685"/>
      <c r="AL12685"/>
      <c r="AM12685"/>
      <c r="AN12685"/>
      <c r="AO12685"/>
      <c r="AP12685"/>
      <c r="AQ12685"/>
      <c r="AR12685"/>
      <c r="AS12685"/>
      <c r="AT12685"/>
      <c r="AU12685"/>
      <c r="AV12685"/>
      <c r="AW12685"/>
      <c r="AX12685"/>
      <c r="AY12685"/>
      <c r="AZ12685"/>
      <c r="BA12685"/>
      <c r="BB12685"/>
      <c r="BC12685"/>
      <c r="BD12685"/>
    </row>
    <row r="12686" spans="1:56" s="4" customFormat="1" x14ac:dyDescent="0.25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  <c r="Q12686"/>
      <c r="R12686"/>
      <c r="S12686"/>
      <c r="T12686"/>
      <c r="U12686"/>
      <c r="V12686"/>
      <c r="W12686"/>
      <c r="X12686"/>
      <c r="Y12686"/>
      <c r="Z12686"/>
      <c r="AA12686"/>
      <c r="AB12686"/>
      <c r="AC12686"/>
      <c r="AD12686"/>
      <c r="AE12686"/>
      <c r="AF12686"/>
      <c r="AG12686"/>
      <c r="AH12686"/>
      <c r="AI12686"/>
      <c r="AJ12686"/>
      <c r="AK12686"/>
      <c r="AL12686"/>
      <c r="AM12686"/>
      <c r="AN12686"/>
      <c r="AO12686"/>
      <c r="AP12686"/>
      <c r="AQ12686"/>
      <c r="AR12686"/>
      <c r="AS12686"/>
      <c r="AT12686"/>
      <c r="AU12686"/>
      <c r="AV12686"/>
      <c r="AW12686"/>
      <c r="AX12686"/>
      <c r="AY12686"/>
      <c r="AZ12686"/>
      <c r="BA12686"/>
      <c r="BB12686"/>
      <c r="BC12686"/>
      <c r="BD12686"/>
    </row>
    <row r="12687" spans="1:56" s="4" customFormat="1" x14ac:dyDescent="0.25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  <c r="Q12687"/>
      <c r="R12687"/>
      <c r="S12687"/>
      <c r="T12687"/>
      <c r="U12687"/>
      <c r="V12687"/>
      <c r="W12687"/>
      <c r="X12687"/>
      <c r="Y12687"/>
      <c r="Z12687"/>
      <c r="AA12687"/>
      <c r="AB12687"/>
      <c r="AC12687"/>
      <c r="AD12687"/>
      <c r="AE12687"/>
      <c r="AF12687"/>
      <c r="AG12687"/>
      <c r="AH12687"/>
      <c r="AI12687"/>
      <c r="AJ12687"/>
      <c r="AK12687"/>
      <c r="AL12687"/>
      <c r="AM12687"/>
      <c r="AN12687"/>
      <c r="AO12687"/>
      <c r="AP12687"/>
      <c r="AQ12687"/>
      <c r="AR12687"/>
      <c r="AS12687"/>
      <c r="AT12687"/>
      <c r="AU12687"/>
      <c r="AV12687"/>
      <c r="AW12687"/>
      <c r="AX12687"/>
      <c r="AY12687"/>
      <c r="AZ12687"/>
      <c r="BA12687"/>
      <c r="BB12687"/>
      <c r="BC12687"/>
      <c r="BD12687"/>
    </row>
    <row r="12688" spans="1:56" s="4" customFormat="1" x14ac:dyDescent="0.25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  <c r="Q12688"/>
      <c r="R12688"/>
      <c r="S12688"/>
      <c r="T12688"/>
      <c r="U12688"/>
      <c r="V12688"/>
      <c r="W12688"/>
      <c r="X12688"/>
      <c r="Y12688"/>
      <c r="Z12688"/>
      <c r="AA12688"/>
      <c r="AB12688"/>
      <c r="AC12688"/>
      <c r="AD12688"/>
      <c r="AE12688"/>
      <c r="AF12688"/>
      <c r="AG12688"/>
      <c r="AH12688"/>
      <c r="AI12688"/>
      <c r="AJ12688"/>
      <c r="AK12688"/>
      <c r="AL12688"/>
      <c r="AM12688"/>
      <c r="AN12688"/>
      <c r="AO12688"/>
      <c r="AP12688"/>
      <c r="AQ12688"/>
      <c r="AR12688"/>
      <c r="AS12688"/>
      <c r="AT12688"/>
      <c r="AU12688"/>
      <c r="AV12688"/>
      <c r="AW12688"/>
      <c r="AX12688"/>
      <c r="AY12688"/>
      <c r="AZ12688"/>
      <c r="BA12688"/>
      <c r="BB12688"/>
      <c r="BC12688"/>
      <c r="BD12688"/>
    </row>
    <row r="12689" spans="1:56" s="4" customFormat="1" x14ac:dyDescent="0.25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  <c r="Q12689"/>
      <c r="R12689"/>
      <c r="S12689"/>
      <c r="T12689"/>
      <c r="U12689"/>
      <c r="V12689"/>
      <c r="W12689"/>
      <c r="X12689"/>
      <c r="Y12689"/>
      <c r="Z12689"/>
      <c r="AA12689"/>
      <c r="AB12689"/>
      <c r="AC12689"/>
      <c r="AD12689"/>
      <c r="AE12689"/>
      <c r="AF12689"/>
      <c r="AG12689"/>
      <c r="AH12689"/>
      <c r="AI12689"/>
      <c r="AJ12689"/>
      <c r="AK12689"/>
      <c r="AL12689"/>
      <c r="AM12689"/>
      <c r="AN12689"/>
      <c r="AO12689"/>
      <c r="AP12689"/>
      <c r="AQ12689"/>
      <c r="AR12689"/>
      <c r="AS12689"/>
      <c r="AT12689"/>
      <c r="AU12689"/>
      <c r="AV12689"/>
      <c r="AW12689"/>
      <c r="AX12689"/>
      <c r="AY12689"/>
      <c r="AZ12689"/>
      <c r="BA12689"/>
      <c r="BB12689"/>
      <c r="BC12689"/>
      <c r="BD12689"/>
    </row>
    <row r="12690" spans="1:56" s="4" customFormat="1" x14ac:dyDescent="0.25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  <c r="Q12690"/>
      <c r="R12690"/>
      <c r="S12690"/>
      <c r="T12690"/>
      <c r="U12690"/>
      <c r="V12690"/>
      <c r="W12690"/>
      <c r="X12690"/>
      <c r="Y12690"/>
      <c r="Z12690"/>
      <c r="AA12690"/>
      <c r="AB12690"/>
      <c r="AC12690"/>
      <c r="AD12690"/>
      <c r="AE12690"/>
      <c r="AF12690"/>
      <c r="AG12690"/>
      <c r="AH12690"/>
      <c r="AI12690"/>
      <c r="AJ12690"/>
      <c r="AK12690"/>
      <c r="AL12690"/>
      <c r="AM12690"/>
      <c r="AN12690"/>
      <c r="AO12690"/>
      <c r="AP12690"/>
      <c r="AQ12690"/>
      <c r="AR12690"/>
      <c r="AS12690"/>
      <c r="AT12690"/>
      <c r="AU12690"/>
      <c r="AV12690"/>
      <c r="AW12690"/>
      <c r="AX12690"/>
      <c r="AY12690"/>
      <c r="AZ12690"/>
      <c r="BA12690"/>
      <c r="BB12690"/>
      <c r="BC12690"/>
      <c r="BD12690"/>
    </row>
    <row r="12691" spans="1:56" s="4" customFormat="1" x14ac:dyDescent="0.25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  <c r="Q12691"/>
      <c r="R12691"/>
      <c r="S12691"/>
      <c r="T12691"/>
      <c r="U12691"/>
      <c r="V12691"/>
      <c r="W12691"/>
      <c r="X12691"/>
      <c r="Y12691"/>
      <c r="Z12691"/>
      <c r="AA12691"/>
      <c r="AB12691"/>
      <c r="AC12691"/>
      <c r="AD12691"/>
      <c r="AE12691"/>
      <c r="AF12691"/>
      <c r="AG12691"/>
      <c r="AH12691"/>
      <c r="AI12691"/>
      <c r="AJ12691"/>
      <c r="AK12691"/>
      <c r="AL12691"/>
      <c r="AM12691"/>
      <c r="AN12691"/>
      <c r="AO12691"/>
      <c r="AP12691"/>
      <c r="AQ12691"/>
      <c r="AR12691"/>
      <c r="AS12691"/>
      <c r="AT12691"/>
      <c r="AU12691"/>
      <c r="AV12691"/>
      <c r="AW12691"/>
      <c r="AX12691"/>
      <c r="AY12691"/>
      <c r="AZ12691"/>
      <c r="BA12691"/>
      <c r="BB12691"/>
      <c r="BC12691"/>
      <c r="BD12691"/>
    </row>
    <row r="12692" spans="1:56" s="4" customFormat="1" x14ac:dyDescent="0.25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  <c r="Q12692"/>
      <c r="R12692"/>
      <c r="S12692"/>
      <c r="T12692"/>
      <c r="U12692"/>
      <c r="V12692"/>
      <c r="W12692"/>
      <c r="X12692"/>
      <c r="Y12692"/>
      <c r="Z12692"/>
      <c r="AA12692"/>
      <c r="AB12692"/>
      <c r="AC12692"/>
      <c r="AD12692"/>
      <c r="AE12692"/>
      <c r="AF12692"/>
      <c r="AG12692"/>
      <c r="AH12692"/>
      <c r="AI12692"/>
      <c r="AJ12692"/>
      <c r="AK12692"/>
      <c r="AL12692"/>
      <c r="AM12692"/>
      <c r="AN12692"/>
      <c r="AO12692"/>
      <c r="AP12692"/>
      <c r="AQ12692"/>
      <c r="AR12692"/>
      <c r="AS12692"/>
      <c r="AT12692"/>
      <c r="AU12692"/>
      <c r="AV12692"/>
      <c r="AW12692"/>
      <c r="AX12692"/>
      <c r="AY12692"/>
      <c r="AZ12692"/>
      <c r="BA12692"/>
      <c r="BB12692"/>
      <c r="BC12692"/>
      <c r="BD12692"/>
    </row>
    <row r="12693" spans="1:56" s="4" customFormat="1" x14ac:dyDescent="0.25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  <c r="Q12693"/>
      <c r="R12693"/>
      <c r="S12693"/>
      <c r="T12693"/>
      <c r="U12693"/>
      <c r="V12693"/>
      <c r="W12693"/>
      <c r="X12693"/>
      <c r="Y12693"/>
      <c r="Z12693"/>
      <c r="AA12693"/>
      <c r="AB12693"/>
      <c r="AC12693"/>
      <c r="AD12693"/>
      <c r="AE12693"/>
      <c r="AF12693"/>
      <c r="AG12693"/>
      <c r="AH12693"/>
      <c r="AI12693"/>
      <c r="AJ12693"/>
      <c r="AK12693"/>
      <c r="AL12693"/>
      <c r="AM12693"/>
      <c r="AN12693"/>
      <c r="AO12693"/>
      <c r="AP12693"/>
      <c r="AQ12693"/>
      <c r="AR12693"/>
      <c r="AS12693"/>
      <c r="AT12693"/>
      <c r="AU12693"/>
      <c r="AV12693"/>
      <c r="AW12693"/>
      <c r="AX12693"/>
      <c r="AY12693"/>
      <c r="AZ12693"/>
      <c r="BA12693"/>
      <c r="BB12693"/>
      <c r="BC12693"/>
      <c r="BD12693"/>
    </row>
    <row r="12694" spans="1:56" s="4" customFormat="1" x14ac:dyDescent="0.25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  <c r="Q12694"/>
      <c r="R12694"/>
      <c r="S12694"/>
      <c r="T12694"/>
      <c r="U12694"/>
      <c r="V12694"/>
      <c r="W12694"/>
      <c r="X12694"/>
      <c r="Y12694"/>
      <c r="Z12694"/>
      <c r="AA12694"/>
      <c r="AB12694"/>
      <c r="AC12694"/>
      <c r="AD12694"/>
      <c r="AE12694"/>
      <c r="AF12694"/>
      <c r="AG12694"/>
      <c r="AH12694"/>
      <c r="AI12694"/>
      <c r="AJ12694"/>
      <c r="AK12694"/>
      <c r="AL12694"/>
      <c r="AM12694"/>
      <c r="AN12694"/>
      <c r="AO12694"/>
      <c r="AP12694"/>
      <c r="AQ12694"/>
      <c r="AR12694"/>
      <c r="AS12694"/>
      <c r="AT12694"/>
      <c r="AU12694"/>
      <c r="AV12694"/>
      <c r="AW12694"/>
      <c r="AX12694"/>
      <c r="AY12694"/>
      <c r="AZ12694"/>
      <c r="BA12694"/>
      <c r="BB12694"/>
      <c r="BC12694"/>
      <c r="BD12694"/>
    </row>
    <row r="12695" spans="1:56" s="4" customFormat="1" x14ac:dyDescent="0.25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  <c r="Q12695"/>
      <c r="R12695"/>
      <c r="S12695"/>
      <c r="T12695"/>
      <c r="U12695"/>
      <c r="V12695"/>
      <c r="W12695"/>
      <c r="X12695"/>
      <c r="Y12695"/>
      <c r="Z12695"/>
      <c r="AA12695"/>
      <c r="AB12695"/>
      <c r="AC12695"/>
      <c r="AD12695"/>
      <c r="AE12695"/>
      <c r="AF12695"/>
      <c r="AG12695"/>
      <c r="AH12695"/>
      <c r="AI12695"/>
      <c r="AJ12695"/>
      <c r="AK12695"/>
      <c r="AL12695"/>
      <c r="AM12695"/>
      <c r="AN12695"/>
      <c r="AO12695"/>
      <c r="AP12695"/>
      <c r="AQ12695"/>
      <c r="AR12695"/>
      <c r="AS12695"/>
      <c r="AT12695"/>
      <c r="AU12695"/>
      <c r="AV12695"/>
      <c r="AW12695"/>
      <c r="AX12695"/>
      <c r="AY12695"/>
      <c r="AZ12695"/>
      <c r="BA12695"/>
      <c r="BB12695"/>
      <c r="BC12695"/>
      <c r="BD12695"/>
    </row>
    <row r="12696" spans="1:56" s="4" customFormat="1" x14ac:dyDescent="0.25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  <c r="Q12696"/>
      <c r="R12696"/>
      <c r="S12696"/>
      <c r="T12696"/>
      <c r="U12696"/>
      <c r="V12696"/>
      <c r="W12696"/>
      <c r="X12696"/>
      <c r="Y12696"/>
      <c r="Z12696"/>
      <c r="AA12696"/>
      <c r="AB12696"/>
      <c r="AC12696"/>
      <c r="AD12696"/>
      <c r="AE12696"/>
      <c r="AF12696"/>
      <c r="AG12696"/>
      <c r="AH12696"/>
      <c r="AI12696"/>
      <c r="AJ12696"/>
      <c r="AK12696"/>
      <c r="AL12696"/>
      <c r="AM12696"/>
      <c r="AN12696"/>
      <c r="AO12696"/>
      <c r="AP12696"/>
      <c r="AQ12696"/>
      <c r="AR12696"/>
      <c r="AS12696"/>
      <c r="AT12696"/>
      <c r="AU12696"/>
      <c r="AV12696"/>
      <c r="AW12696"/>
      <c r="AX12696"/>
      <c r="AY12696"/>
      <c r="AZ12696"/>
      <c r="BA12696"/>
      <c r="BB12696"/>
      <c r="BC12696"/>
      <c r="BD12696"/>
    </row>
    <row r="12697" spans="1:56" s="4" customFormat="1" x14ac:dyDescent="0.25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  <c r="Q12697"/>
      <c r="R12697"/>
      <c r="S12697"/>
      <c r="T12697"/>
      <c r="U12697"/>
      <c r="V12697"/>
      <c r="W12697"/>
      <c r="X12697"/>
      <c r="Y12697"/>
      <c r="Z12697"/>
      <c r="AA12697"/>
      <c r="AB12697"/>
      <c r="AC12697"/>
      <c r="AD12697"/>
      <c r="AE12697"/>
      <c r="AF12697"/>
      <c r="AG12697"/>
      <c r="AH12697"/>
      <c r="AI12697"/>
      <c r="AJ12697"/>
      <c r="AK12697"/>
      <c r="AL12697"/>
      <c r="AM12697"/>
      <c r="AN12697"/>
      <c r="AO12697"/>
      <c r="AP12697"/>
      <c r="AQ12697"/>
      <c r="AR12697"/>
      <c r="AS12697"/>
      <c r="AT12697"/>
      <c r="AU12697"/>
      <c r="AV12697"/>
      <c r="AW12697"/>
      <c r="AX12697"/>
      <c r="AY12697"/>
      <c r="AZ12697"/>
      <c r="BA12697"/>
      <c r="BB12697"/>
      <c r="BC12697"/>
      <c r="BD12697"/>
    </row>
    <row r="12698" spans="1:56" s="4" customFormat="1" x14ac:dyDescent="0.25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  <c r="Q12698"/>
      <c r="R12698"/>
      <c r="S12698"/>
      <c r="T12698"/>
      <c r="U12698"/>
      <c r="V12698"/>
      <c r="W12698"/>
      <c r="X12698"/>
      <c r="Y12698"/>
      <c r="Z12698"/>
      <c r="AA12698"/>
      <c r="AB12698"/>
      <c r="AC12698"/>
      <c r="AD12698"/>
      <c r="AE12698"/>
      <c r="AF12698"/>
      <c r="AG12698"/>
      <c r="AH12698"/>
      <c r="AI12698"/>
      <c r="AJ12698"/>
      <c r="AK12698"/>
      <c r="AL12698"/>
      <c r="AM12698"/>
      <c r="AN12698"/>
      <c r="AO12698"/>
      <c r="AP12698"/>
      <c r="AQ12698"/>
      <c r="AR12698"/>
      <c r="AS12698"/>
      <c r="AT12698"/>
      <c r="AU12698"/>
      <c r="AV12698"/>
      <c r="AW12698"/>
      <c r="AX12698"/>
      <c r="AY12698"/>
      <c r="AZ12698"/>
      <c r="BA12698"/>
      <c r="BB12698"/>
      <c r="BC12698"/>
      <c r="BD12698"/>
    </row>
    <row r="12699" spans="1:56" s="4" customFormat="1" x14ac:dyDescent="0.25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  <c r="Q12699"/>
      <c r="R12699"/>
      <c r="S12699"/>
      <c r="T12699"/>
      <c r="U12699"/>
      <c r="V12699"/>
      <c r="W12699"/>
      <c r="X12699"/>
      <c r="Y12699"/>
      <c r="Z12699"/>
      <c r="AA12699"/>
      <c r="AB12699"/>
      <c r="AC12699"/>
      <c r="AD12699"/>
      <c r="AE12699"/>
      <c r="AF12699"/>
      <c r="AG12699"/>
      <c r="AH12699"/>
      <c r="AI12699"/>
      <c r="AJ12699"/>
      <c r="AK12699"/>
      <c r="AL12699"/>
      <c r="AM12699"/>
      <c r="AN12699"/>
      <c r="AO12699"/>
      <c r="AP12699"/>
      <c r="AQ12699"/>
      <c r="AR12699"/>
      <c r="AS12699"/>
      <c r="AT12699"/>
      <c r="AU12699"/>
      <c r="AV12699"/>
      <c r="AW12699"/>
      <c r="AX12699"/>
      <c r="AY12699"/>
      <c r="AZ12699"/>
      <c r="BA12699"/>
      <c r="BB12699"/>
      <c r="BC12699"/>
      <c r="BD12699"/>
    </row>
    <row r="12700" spans="1:56" s="4" customFormat="1" x14ac:dyDescent="0.25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  <c r="Q12700"/>
      <c r="R12700"/>
      <c r="S12700"/>
      <c r="T12700"/>
      <c r="U12700"/>
      <c r="V12700"/>
      <c r="W12700"/>
      <c r="X12700"/>
      <c r="Y12700"/>
      <c r="Z12700"/>
      <c r="AA12700"/>
      <c r="AB12700"/>
      <c r="AC12700"/>
      <c r="AD12700"/>
      <c r="AE12700"/>
      <c r="AF12700"/>
      <c r="AG12700"/>
      <c r="AH12700"/>
      <c r="AI12700"/>
      <c r="AJ12700"/>
      <c r="AK12700"/>
      <c r="AL12700"/>
      <c r="AM12700"/>
      <c r="AN12700"/>
      <c r="AO12700"/>
      <c r="AP12700"/>
      <c r="AQ12700"/>
      <c r="AR12700"/>
      <c r="AS12700"/>
      <c r="AT12700"/>
      <c r="AU12700"/>
      <c r="AV12700"/>
      <c r="AW12700"/>
      <c r="AX12700"/>
      <c r="AY12700"/>
      <c r="AZ12700"/>
      <c r="BA12700"/>
      <c r="BB12700"/>
      <c r="BC12700"/>
      <c r="BD12700"/>
    </row>
    <row r="12701" spans="1:56" s="4" customFormat="1" x14ac:dyDescent="0.25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  <c r="Q12701"/>
      <c r="R12701"/>
      <c r="S12701"/>
      <c r="T12701"/>
      <c r="U12701"/>
      <c r="V12701"/>
      <c r="W12701"/>
      <c r="X12701"/>
      <c r="Y12701"/>
      <c r="Z12701"/>
      <c r="AA12701"/>
      <c r="AB12701"/>
      <c r="AC12701"/>
      <c r="AD12701"/>
      <c r="AE12701"/>
      <c r="AF12701"/>
      <c r="AG12701"/>
      <c r="AH12701"/>
      <c r="AI12701"/>
      <c r="AJ12701"/>
      <c r="AK12701"/>
      <c r="AL12701"/>
      <c r="AM12701"/>
      <c r="AN12701"/>
      <c r="AO12701"/>
      <c r="AP12701"/>
      <c r="AQ12701"/>
      <c r="AR12701"/>
      <c r="AS12701"/>
      <c r="AT12701"/>
      <c r="AU12701"/>
      <c r="AV12701"/>
      <c r="AW12701"/>
      <c r="AX12701"/>
      <c r="AY12701"/>
      <c r="AZ12701"/>
      <c r="BA12701"/>
      <c r="BB12701"/>
      <c r="BC12701"/>
      <c r="BD12701"/>
    </row>
    <row r="12702" spans="1:56" s="4" customFormat="1" x14ac:dyDescent="0.25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  <c r="Q12702"/>
      <c r="R12702"/>
      <c r="S12702"/>
      <c r="T12702"/>
      <c r="U12702"/>
      <c r="V12702"/>
      <c r="W12702"/>
      <c r="X12702"/>
      <c r="Y12702"/>
      <c r="Z12702"/>
      <c r="AA12702"/>
      <c r="AB12702"/>
      <c r="AC12702"/>
      <c r="AD12702"/>
      <c r="AE12702"/>
      <c r="AF12702"/>
      <c r="AG12702"/>
      <c r="AH12702"/>
      <c r="AI12702"/>
      <c r="AJ12702"/>
      <c r="AK12702"/>
      <c r="AL12702"/>
      <c r="AM12702"/>
      <c r="AN12702"/>
      <c r="AO12702"/>
      <c r="AP12702"/>
      <c r="AQ12702"/>
      <c r="AR12702"/>
      <c r="AS12702"/>
      <c r="AT12702"/>
      <c r="AU12702"/>
      <c r="AV12702"/>
      <c r="AW12702"/>
      <c r="AX12702"/>
      <c r="AY12702"/>
      <c r="AZ12702"/>
      <c r="BA12702"/>
      <c r="BB12702"/>
      <c r="BC12702"/>
      <c r="BD12702"/>
    </row>
    <row r="12703" spans="1:56" s="4" customFormat="1" x14ac:dyDescent="0.25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  <c r="Q12703"/>
      <c r="R12703"/>
      <c r="S12703"/>
      <c r="T12703"/>
      <c r="U12703"/>
      <c r="V12703"/>
      <c r="W12703"/>
      <c r="X12703"/>
      <c r="Y12703"/>
      <c r="Z12703"/>
      <c r="AA12703"/>
      <c r="AB12703"/>
      <c r="AC12703"/>
      <c r="AD12703"/>
      <c r="AE12703"/>
      <c r="AF12703"/>
      <c r="AG12703"/>
      <c r="AH12703"/>
      <c r="AI12703"/>
      <c r="AJ12703"/>
      <c r="AK12703"/>
      <c r="AL12703"/>
      <c r="AM12703"/>
      <c r="AN12703"/>
      <c r="AO12703"/>
      <c r="AP12703"/>
      <c r="AQ12703"/>
      <c r="AR12703"/>
      <c r="AS12703"/>
      <c r="AT12703"/>
      <c r="AU12703"/>
      <c r="AV12703"/>
      <c r="AW12703"/>
      <c r="AX12703"/>
      <c r="AY12703"/>
      <c r="AZ12703"/>
      <c r="BA12703"/>
      <c r="BB12703"/>
      <c r="BC12703"/>
      <c r="BD12703"/>
    </row>
    <row r="12704" spans="1:56" s="4" customFormat="1" x14ac:dyDescent="0.25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  <c r="Q12704"/>
      <c r="R12704"/>
      <c r="S12704"/>
      <c r="T12704"/>
      <c r="U12704"/>
      <c r="V12704"/>
      <c r="W12704"/>
      <c r="X12704"/>
      <c r="Y12704"/>
      <c r="Z12704"/>
      <c r="AA12704"/>
      <c r="AB12704"/>
      <c r="AC12704"/>
      <c r="AD12704"/>
      <c r="AE12704"/>
      <c r="AF12704"/>
      <c r="AG12704"/>
      <c r="AH12704"/>
      <c r="AI12704"/>
      <c r="AJ12704"/>
      <c r="AK12704"/>
      <c r="AL12704"/>
      <c r="AM12704"/>
      <c r="AN12704"/>
      <c r="AO12704"/>
      <c r="AP12704"/>
      <c r="AQ12704"/>
      <c r="AR12704"/>
      <c r="AS12704"/>
      <c r="AT12704"/>
      <c r="AU12704"/>
      <c r="AV12704"/>
      <c r="AW12704"/>
      <c r="AX12704"/>
      <c r="AY12704"/>
      <c r="AZ12704"/>
      <c r="BA12704"/>
      <c r="BB12704"/>
      <c r="BC12704"/>
      <c r="BD12704"/>
    </row>
    <row r="12705" spans="1:56" s="4" customFormat="1" x14ac:dyDescent="0.25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  <c r="Q12705"/>
      <c r="R12705"/>
      <c r="S12705"/>
      <c r="T12705"/>
      <c r="U12705"/>
      <c r="V12705"/>
      <c r="W12705"/>
      <c r="X12705"/>
      <c r="Y12705"/>
      <c r="Z12705"/>
      <c r="AA12705"/>
      <c r="AB12705"/>
      <c r="AC12705"/>
      <c r="AD12705"/>
      <c r="AE12705"/>
      <c r="AF12705"/>
      <c r="AG12705"/>
      <c r="AH12705"/>
      <c r="AI12705"/>
      <c r="AJ12705"/>
      <c r="AK12705"/>
      <c r="AL12705"/>
      <c r="AM12705"/>
      <c r="AN12705"/>
      <c r="AO12705"/>
      <c r="AP12705"/>
      <c r="AQ12705"/>
      <c r="AR12705"/>
      <c r="AS12705"/>
      <c r="AT12705"/>
      <c r="AU12705"/>
      <c r="AV12705"/>
      <c r="AW12705"/>
      <c r="AX12705"/>
      <c r="AY12705"/>
      <c r="AZ12705"/>
      <c r="BA12705"/>
      <c r="BB12705"/>
      <c r="BC12705"/>
      <c r="BD12705"/>
    </row>
    <row r="12706" spans="1:56" s="4" customFormat="1" x14ac:dyDescent="0.25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  <c r="Q12706"/>
      <c r="R12706"/>
      <c r="S12706"/>
      <c r="T12706"/>
      <c r="U12706"/>
      <c r="V12706"/>
      <c r="W12706"/>
      <c r="X12706"/>
      <c r="Y12706"/>
      <c r="Z12706"/>
      <c r="AA12706"/>
      <c r="AB12706"/>
      <c r="AC12706"/>
      <c r="AD12706"/>
      <c r="AE12706"/>
      <c r="AF12706"/>
      <c r="AG12706"/>
      <c r="AH12706"/>
      <c r="AI12706"/>
      <c r="AJ12706"/>
      <c r="AK12706"/>
      <c r="AL12706"/>
      <c r="AM12706"/>
      <c r="AN12706"/>
      <c r="AO12706"/>
      <c r="AP12706"/>
      <c r="AQ12706"/>
      <c r="AR12706"/>
      <c r="AS12706"/>
      <c r="AT12706"/>
      <c r="AU12706"/>
      <c r="AV12706"/>
      <c r="AW12706"/>
      <c r="AX12706"/>
      <c r="AY12706"/>
      <c r="AZ12706"/>
      <c r="BA12706"/>
      <c r="BB12706"/>
      <c r="BC12706"/>
      <c r="BD12706"/>
    </row>
    <row r="12707" spans="1:56" s="4" customFormat="1" x14ac:dyDescent="0.25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  <c r="Q12707"/>
      <c r="R12707"/>
      <c r="S12707"/>
      <c r="T12707"/>
      <c r="U12707"/>
      <c r="V12707"/>
      <c r="W12707"/>
      <c r="X12707"/>
      <c r="Y12707"/>
      <c r="Z12707"/>
      <c r="AA12707"/>
      <c r="AB12707"/>
      <c r="AC12707"/>
      <c r="AD12707"/>
      <c r="AE12707"/>
      <c r="AF12707"/>
      <c r="AG12707"/>
      <c r="AH12707"/>
      <c r="AI12707"/>
      <c r="AJ12707"/>
      <c r="AK12707"/>
      <c r="AL12707"/>
      <c r="AM12707"/>
      <c r="AN12707"/>
      <c r="AO12707"/>
      <c r="AP12707"/>
      <c r="AQ12707"/>
      <c r="AR12707"/>
      <c r="AS12707"/>
      <c r="AT12707"/>
      <c r="AU12707"/>
      <c r="AV12707"/>
      <c r="AW12707"/>
      <c r="AX12707"/>
      <c r="AY12707"/>
      <c r="AZ12707"/>
      <c r="BA12707"/>
      <c r="BB12707"/>
      <c r="BC12707"/>
      <c r="BD12707"/>
    </row>
    <row r="12708" spans="1:56" s="4" customFormat="1" x14ac:dyDescent="0.25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  <c r="Q12708"/>
      <c r="R12708"/>
      <c r="S12708"/>
      <c r="T12708"/>
      <c r="U12708"/>
      <c r="V12708"/>
      <c r="W12708"/>
      <c r="X12708"/>
      <c r="Y12708"/>
      <c r="Z12708"/>
      <c r="AA12708"/>
      <c r="AB12708"/>
      <c r="AC12708"/>
      <c r="AD12708"/>
      <c r="AE12708"/>
      <c r="AF12708"/>
      <c r="AG12708"/>
      <c r="AH12708"/>
      <c r="AI12708"/>
      <c r="AJ12708"/>
      <c r="AK12708"/>
      <c r="AL12708"/>
      <c r="AM12708"/>
      <c r="AN12708"/>
      <c r="AO12708"/>
      <c r="AP12708"/>
      <c r="AQ12708"/>
      <c r="AR12708"/>
      <c r="AS12708"/>
      <c r="AT12708"/>
      <c r="AU12708"/>
      <c r="AV12708"/>
      <c r="AW12708"/>
      <c r="AX12708"/>
      <c r="AY12708"/>
      <c r="AZ12708"/>
      <c r="BA12708"/>
      <c r="BB12708"/>
      <c r="BC12708"/>
      <c r="BD12708"/>
    </row>
    <row r="12709" spans="1:56" s="4" customFormat="1" x14ac:dyDescent="0.25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  <c r="Q12709"/>
      <c r="R12709"/>
      <c r="S12709"/>
      <c r="T12709"/>
      <c r="U12709"/>
      <c r="V12709"/>
      <c r="W12709"/>
      <c r="X12709"/>
      <c r="Y12709"/>
      <c r="Z12709"/>
      <c r="AA12709"/>
      <c r="AB12709"/>
      <c r="AC12709"/>
      <c r="AD12709"/>
      <c r="AE12709"/>
      <c r="AF12709"/>
      <c r="AG12709"/>
      <c r="AH12709"/>
      <c r="AI12709"/>
      <c r="AJ12709"/>
      <c r="AK12709"/>
      <c r="AL12709"/>
      <c r="AM12709"/>
      <c r="AN12709"/>
      <c r="AO12709"/>
      <c r="AP12709"/>
      <c r="AQ12709"/>
      <c r="AR12709"/>
      <c r="AS12709"/>
      <c r="AT12709"/>
      <c r="AU12709"/>
      <c r="AV12709"/>
      <c r="AW12709"/>
      <c r="AX12709"/>
      <c r="AY12709"/>
      <c r="AZ12709"/>
      <c r="BA12709"/>
      <c r="BB12709"/>
      <c r="BC12709"/>
      <c r="BD12709"/>
    </row>
    <row r="12710" spans="1:56" s="4" customFormat="1" x14ac:dyDescent="0.25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  <c r="Q12710"/>
      <c r="R12710"/>
      <c r="S12710"/>
      <c r="T12710"/>
      <c r="U12710"/>
      <c r="V12710"/>
      <c r="W12710"/>
      <c r="X12710"/>
      <c r="Y12710"/>
      <c r="Z12710"/>
      <c r="AA12710"/>
      <c r="AB12710"/>
      <c r="AC12710"/>
      <c r="AD12710"/>
      <c r="AE12710"/>
      <c r="AF12710"/>
      <c r="AG12710"/>
      <c r="AH12710"/>
      <c r="AI12710"/>
      <c r="AJ12710"/>
      <c r="AK12710"/>
      <c r="AL12710"/>
      <c r="AM12710"/>
      <c r="AN12710"/>
      <c r="AO12710"/>
      <c r="AP12710"/>
      <c r="AQ12710"/>
      <c r="AR12710"/>
      <c r="AS12710"/>
      <c r="AT12710"/>
      <c r="AU12710"/>
      <c r="AV12710"/>
      <c r="AW12710"/>
      <c r="AX12710"/>
      <c r="AY12710"/>
      <c r="AZ12710"/>
      <c r="BA12710"/>
      <c r="BB12710"/>
      <c r="BC12710"/>
      <c r="BD12710"/>
    </row>
    <row r="12711" spans="1:56" s="4" customFormat="1" x14ac:dyDescent="0.25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  <c r="Q12711"/>
      <c r="R12711"/>
      <c r="S12711"/>
      <c r="T12711"/>
      <c r="U12711"/>
      <c r="V12711"/>
      <c r="W12711"/>
      <c r="X12711"/>
      <c r="Y12711"/>
      <c r="Z12711"/>
      <c r="AA12711"/>
      <c r="AB12711"/>
      <c r="AC12711"/>
      <c r="AD12711"/>
      <c r="AE12711"/>
      <c r="AF12711"/>
      <c r="AG12711"/>
      <c r="AH12711"/>
      <c r="AI12711"/>
      <c r="AJ12711"/>
      <c r="AK12711"/>
      <c r="AL12711"/>
      <c r="AM12711"/>
      <c r="AN12711"/>
      <c r="AO12711"/>
      <c r="AP12711"/>
      <c r="AQ12711"/>
      <c r="AR12711"/>
      <c r="AS12711"/>
      <c r="AT12711"/>
      <c r="AU12711"/>
      <c r="AV12711"/>
      <c r="AW12711"/>
      <c r="AX12711"/>
      <c r="AY12711"/>
      <c r="AZ12711"/>
      <c r="BA12711"/>
      <c r="BB12711"/>
      <c r="BC12711"/>
      <c r="BD12711"/>
    </row>
    <row r="12712" spans="1:56" s="4" customFormat="1" x14ac:dyDescent="0.25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  <c r="Q12712"/>
      <c r="R12712"/>
      <c r="S12712"/>
      <c r="T12712"/>
      <c r="U12712"/>
      <c r="V12712"/>
      <c r="W12712"/>
      <c r="X12712"/>
      <c r="Y12712"/>
      <c r="Z12712"/>
      <c r="AA12712"/>
      <c r="AB12712"/>
      <c r="AC12712"/>
      <c r="AD12712"/>
      <c r="AE12712"/>
      <c r="AF12712"/>
      <c r="AG12712"/>
      <c r="AH12712"/>
      <c r="AI12712"/>
      <c r="AJ12712"/>
      <c r="AK12712"/>
      <c r="AL12712"/>
      <c r="AM12712"/>
      <c r="AN12712"/>
      <c r="AO12712"/>
      <c r="AP12712"/>
      <c r="AQ12712"/>
      <c r="AR12712"/>
      <c r="AS12712"/>
      <c r="AT12712"/>
      <c r="AU12712"/>
      <c r="AV12712"/>
      <c r="AW12712"/>
      <c r="AX12712"/>
      <c r="AY12712"/>
      <c r="AZ12712"/>
      <c r="BA12712"/>
      <c r="BB12712"/>
      <c r="BC12712"/>
      <c r="BD12712"/>
    </row>
    <row r="12713" spans="1:56" s="4" customFormat="1" x14ac:dyDescent="0.25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  <c r="Q12713"/>
      <c r="R12713"/>
      <c r="S12713"/>
      <c r="T12713"/>
      <c r="U12713"/>
      <c r="V12713"/>
      <c r="W12713"/>
      <c r="X12713"/>
      <c r="Y12713"/>
      <c r="Z12713"/>
      <c r="AA12713"/>
      <c r="AB12713"/>
      <c r="AC12713"/>
      <c r="AD12713"/>
      <c r="AE12713"/>
      <c r="AF12713"/>
      <c r="AG12713"/>
      <c r="AH12713"/>
      <c r="AI12713"/>
      <c r="AJ12713"/>
      <c r="AK12713"/>
      <c r="AL12713"/>
      <c r="AM12713"/>
      <c r="AN12713"/>
      <c r="AO12713"/>
      <c r="AP12713"/>
      <c r="AQ12713"/>
      <c r="AR12713"/>
      <c r="AS12713"/>
      <c r="AT12713"/>
      <c r="AU12713"/>
      <c r="AV12713"/>
      <c r="AW12713"/>
      <c r="AX12713"/>
      <c r="AY12713"/>
      <c r="AZ12713"/>
      <c r="BA12713"/>
      <c r="BB12713"/>
      <c r="BC12713"/>
      <c r="BD12713"/>
    </row>
    <row r="12714" spans="1:56" s="4" customFormat="1" x14ac:dyDescent="0.25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  <c r="Q12714"/>
      <c r="R12714"/>
      <c r="S12714"/>
      <c r="T12714"/>
      <c r="U12714"/>
      <c r="V12714"/>
      <c r="W12714"/>
      <c r="X12714"/>
      <c r="Y12714"/>
      <c r="Z12714"/>
      <c r="AA12714"/>
      <c r="AB12714"/>
      <c r="AC12714"/>
      <c r="AD12714"/>
      <c r="AE12714"/>
      <c r="AF12714"/>
      <c r="AG12714"/>
      <c r="AH12714"/>
      <c r="AI12714"/>
      <c r="AJ12714"/>
      <c r="AK12714"/>
      <c r="AL12714"/>
      <c r="AM12714"/>
      <c r="AN12714"/>
      <c r="AO12714"/>
      <c r="AP12714"/>
      <c r="AQ12714"/>
      <c r="AR12714"/>
      <c r="AS12714"/>
      <c r="AT12714"/>
      <c r="AU12714"/>
      <c r="AV12714"/>
      <c r="AW12714"/>
      <c r="AX12714"/>
      <c r="AY12714"/>
      <c r="AZ12714"/>
      <c r="BA12714"/>
      <c r="BB12714"/>
      <c r="BC12714"/>
      <c r="BD12714"/>
    </row>
    <row r="12715" spans="1:56" s="4" customFormat="1" x14ac:dyDescent="0.25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  <c r="Q12715"/>
      <c r="R12715"/>
      <c r="S12715"/>
      <c r="T12715"/>
      <c r="U12715"/>
      <c r="V12715"/>
      <c r="W12715"/>
      <c r="X12715"/>
      <c r="Y12715"/>
      <c r="Z12715"/>
      <c r="AA12715"/>
      <c r="AB12715"/>
      <c r="AC12715"/>
      <c r="AD12715"/>
      <c r="AE12715"/>
      <c r="AF12715"/>
      <c r="AG12715"/>
      <c r="AH12715"/>
      <c r="AI12715"/>
      <c r="AJ12715"/>
      <c r="AK12715"/>
      <c r="AL12715"/>
      <c r="AM12715"/>
      <c r="AN12715"/>
      <c r="AO12715"/>
      <c r="AP12715"/>
      <c r="AQ12715"/>
      <c r="AR12715"/>
      <c r="AS12715"/>
      <c r="AT12715"/>
      <c r="AU12715"/>
      <c r="AV12715"/>
      <c r="AW12715"/>
      <c r="AX12715"/>
      <c r="AY12715"/>
      <c r="AZ12715"/>
      <c r="BA12715"/>
      <c r="BB12715"/>
      <c r="BC12715"/>
      <c r="BD12715"/>
    </row>
    <row r="12716" spans="1:56" s="4" customFormat="1" x14ac:dyDescent="0.25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  <c r="Q12716"/>
      <c r="R12716"/>
      <c r="S12716"/>
      <c r="T12716"/>
      <c r="U12716"/>
      <c r="V12716"/>
      <c r="W12716"/>
      <c r="X12716"/>
      <c r="Y12716"/>
      <c r="Z12716"/>
      <c r="AA12716"/>
      <c r="AB12716"/>
      <c r="AC12716"/>
      <c r="AD12716"/>
      <c r="AE12716"/>
      <c r="AF12716"/>
      <c r="AG12716"/>
      <c r="AH12716"/>
      <c r="AI12716"/>
      <c r="AJ12716"/>
      <c r="AK12716"/>
      <c r="AL12716"/>
      <c r="AM12716"/>
      <c r="AN12716"/>
      <c r="AO12716"/>
      <c r="AP12716"/>
      <c r="AQ12716"/>
      <c r="AR12716"/>
      <c r="AS12716"/>
      <c r="AT12716"/>
      <c r="AU12716"/>
      <c r="AV12716"/>
      <c r="AW12716"/>
      <c r="AX12716"/>
      <c r="AY12716"/>
      <c r="AZ12716"/>
      <c r="BA12716"/>
      <c r="BB12716"/>
      <c r="BC12716"/>
      <c r="BD12716"/>
    </row>
    <row r="12717" spans="1:56" s="4" customFormat="1" x14ac:dyDescent="0.25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  <c r="Q12717"/>
      <c r="R12717"/>
      <c r="S12717"/>
      <c r="T12717"/>
      <c r="U12717"/>
      <c r="V12717"/>
      <c r="W12717"/>
      <c r="X12717"/>
      <c r="Y12717"/>
      <c r="Z12717"/>
      <c r="AA12717"/>
      <c r="AB12717"/>
      <c r="AC12717"/>
      <c r="AD12717"/>
      <c r="AE12717"/>
      <c r="AF12717"/>
      <c r="AG12717"/>
      <c r="AH12717"/>
      <c r="AI12717"/>
      <c r="AJ12717"/>
      <c r="AK12717"/>
      <c r="AL12717"/>
      <c r="AM12717"/>
      <c r="AN12717"/>
      <c r="AO12717"/>
      <c r="AP12717"/>
      <c r="AQ12717"/>
      <c r="AR12717"/>
      <c r="AS12717"/>
      <c r="AT12717"/>
      <c r="AU12717"/>
      <c r="AV12717"/>
      <c r="AW12717"/>
      <c r="AX12717"/>
      <c r="AY12717"/>
      <c r="AZ12717"/>
      <c r="BA12717"/>
      <c r="BB12717"/>
      <c r="BC12717"/>
      <c r="BD12717"/>
    </row>
    <row r="12718" spans="1:56" s="4" customFormat="1" x14ac:dyDescent="0.25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  <c r="Q12718"/>
      <c r="R12718"/>
      <c r="S12718"/>
      <c r="T12718"/>
      <c r="U12718"/>
      <c r="V12718"/>
      <c r="W12718"/>
      <c r="X12718"/>
      <c r="Y12718"/>
      <c r="Z12718"/>
      <c r="AA12718"/>
      <c r="AB12718"/>
      <c r="AC12718"/>
      <c r="AD12718"/>
      <c r="AE12718"/>
      <c r="AF12718"/>
      <c r="AG12718"/>
      <c r="AH12718"/>
      <c r="AI12718"/>
      <c r="AJ12718"/>
      <c r="AK12718"/>
      <c r="AL12718"/>
      <c r="AM12718"/>
      <c r="AN12718"/>
      <c r="AO12718"/>
      <c r="AP12718"/>
      <c r="AQ12718"/>
      <c r="AR12718"/>
      <c r="AS12718"/>
      <c r="AT12718"/>
      <c r="AU12718"/>
      <c r="AV12718"/>
      <c r="AW12718"/>
      <c r="AX12718"/>
      <c r="AY12718"/>
      <c r="AZ12718"/>
      <c r="BA12718"/>
      <c r="BB12718"/>
      <c r="BC12718"/>
      <c r="BD12718"/>
    </row>
    <row r="12719" spans="1:56" s="4" customFormat="1" x14ac:dyDescent="0.25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  <c r="Q12719"/>
      <c r="R12719"/>
      <c r="S12719"/>
      <c r="T12719"/>
      <c r="U12719"/>
      <c r="V12719"/>
      <c r="W12719"/>
      <c r="X12719"/>
      <c r="Y12719"/>
      <c r="Z12719"/>
      <c r="AA12719"/>
      <c r="AB12719"/>
      <c r="AC12719"/>
      <c r="AD12719"/>
      <c r="AE12719"/>
      <c r="AF12719"/>
      <c r="AG12719"/>
      <c r="AH12719"/>
      <c r="AI12719"/>
      <c r="AJ12719"/>
      <c r="AK12719"/>
      <c r="AL12719"/>
      <c r="AM12719"/>
      <c r="AN12719"/>
      <c r="AO12719"/>
      <c r="AP12719"/>
      <c r="AQ12719"/>
      <c r="AR12719"/>
      <c r="AS12719"/>
      <c r="AT12719"/>
      <c r="AU12719"/>
      <c r="AV12719"/>
      <c r="AW12719"/>
      <c r="AX12719"/>
      <c r="AY12719"/>
      <c r="AZ12719"/>
      <c r="BA12719"/>
      <c r="BB12719"/>
      <c r="BC12719"/>
      <c r="BD12719"/>
    </row>
    <row r="12720" spans="1:56" s="4" customFormat="1" x14ac:dyDescent="0.25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  <c r="Q12720"/>
      <c r="R12720"/>
      <c r="S12720"/>
      <c r="T12720"/>
      <c r="U12720"/>
      <c r="V12720"/>
      <c r="W12720"/>
      <c r="X12720"/>
      <c r="Y12720"/>
      <c r="Z12720"/>
      <c r="AA12720"/>
      <c r="AB12720"/>
      <c r="AC12720"/>
      <c r="AD12720"/>
      <c r="AE12720"/>
      <c r="AF12720"/>
      <c r="AG12720"/>
      <c r="AH12720"/>
      <c r="AI12720"/>
      <c r="AJ12720"/>
      <c r="AK12720"/>
      <c r="AL12720"/>
      <c r="AM12720"/>
      <c r="AN12720"/>
      <c r="AO12720"/>
      <c r="AP12720"/>
      <c r="AQ12720"/>
      <c r="AR12720"/>
      <c r="AS12720"/>
      <c r="AT12720"/>
      <c r="AU12720"/>
      <c r="AV12720"/>
      <c r="AW12720"/>
      <c r="AX12720"/>
      <c r="AY12720"/>
      <c r="AZ12720"/>
      <c r="BA12720"/>
      <c r="BB12720"/>
      <c r="BC12720"/>
      <c r="BD12720"/>
    </row>
    <row r="12721" spans="1:56" s="4" customFormat="1" x14ac:dyDescent="0.25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  <c r="Q12721"/>
      <c r="R12721"/>
      <c r="S12721"/>
      <c r="T12721"/>
      <c r="U12721"/>
      <c r="V12721"/>
      <c r="W12721"/>
      <c r="X12721"/>
      <c r="Y12721"/>
      <c r="Z12721"/>
      <c r="AA12721"/>
      <c r="AB12721"/>
      <c r="AC12721"/>
      <c r="AD12721"/>
      <c r="AE12721"/>
      <c r="AF12721"/>
      <c r="AG12721"/>
      <c r="AH12721"/>
      <c r="AI12721"/>
      <c r="AJ12721"/>
      <c r="AK12721"/>
      <c r="AL12721"/>
      <c r="AM12721"/>
      <c r="AN12721"/>
      <c r="AO12721"/>
      <c r="AP12721"/>
      <c r="AQ12721"/>
      <c r="AR12721"/>
      <c r="AS12721"/>
      <c r="AT12721"/>
      <c r="AU12721"/>
      <c r="AV12721"/>
      <c r="AW12721"/>
      <c r="AX12721"/>
      <c r="AY12721"/>
      <c r="AZ12721"/>
      <c r="BA12721"/>
      <c r="BB12721"/>
      <c r="BC12721"/>
      <c r="BD12721"/>
    </row>
    <row r="12722" spans="1:56" s="4" customFormat="1" x14ac:dyDescent="0.25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  <c r="Q12722"/>
      <c r="R12722"/>
      <c r="S12722"/>
      <c r="T12722"/>
      <c r="U12722"/>
      <c r="V12722"/>
      <c r="W12722"/>
      <c r="X12722"/>
      <c r="Y12722"/>
      <c r="Z12722"/>
      <c r="AA12722"/>
      <c r="AB12722"/>
      <c r="AC12722"/>
      <c r="AD12722"/>
      <c r="AE12722"/>
      <c r="AF12722"/>
      <c r="AG12722"/>
      <c r="AH12722"/>
      <c r="AI12722"/>
      <c r="AJ12722"/>
      <c r="AK12722"/>
      <c r="AL12722"/>
      <c r="AM12722"/>
      <c r="AN12722"/>
      <c r="AO12722"/>
      <c r="AP12722"/>
      <c r="AQ12722"/>
      <c r="AR12722"/>
      <c r="AS12722"/>
      <c r="AT12722"/>
      <c r="AU12722"/>
      <c r="AV12722"/>
      <c r="AW12722"/>
      <c r="AX12722"/>
      <c r="AY12722"/>
      <c r="AZ12722"/>
      <c r="BA12722"/>
      <c r="BB12722"/>
      <c r="BC12722"/>
      <c r="BD12722"/>
    </row>
    <row r="12723" spans="1:56" s="4" customFormat="1" x14ac:dyDescent="0.25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  <c r="Q12723"/>
      <c r="R12723"/>
      <c r="S12723"/>
      <c r="T12723"/>
      <c r="U12723"/>
      <c r="V12723"/>
      <c r="W12723"/>
      <c r="X12723"/>
      <c r="Y12723"/>
      <c r="Z12723"/>
      <c r="AA12723"/>
      <c r="AB12723"/>
      <c r="AC12723"/>
      <c r="AD12723"/>
      <c r="AE12723"/>
      <c r="AF12723"/>
      <c r="AG12723"/>
      <c r="AH12723"/>
      <c r="AI12723"/>
      <c r="AJ12723"/>
      <c r="AK12723"/>
      <c r="AL12723"/>
      <c r="AM12723"/>
      <c r="AN12723"/>
      <c r="AO12723"/>
      <c r="AP12723"/>
      <c r="AQ12723"/>
      <c r="AR12723"/>
      <c r="AS12723"/>
      <c r="AT12723"/>
      <c r="AU12723"/>
      <c r="AV12723"/>
      <c r="AW12723"/>
      <c r="AX12723"/>
      <c r="AY12723"/>
      <c r="AZ12723"/>
      <c r="BA12723"/>
      <c r="BB12723"/>
      <c r="BC12723"/>
      <c r="BD12723"/>
    </row>
    <row r="12724" spans="1:56" s="4" customFormat="1" x14ac:dyDescent="0.25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  <c r="Q12724"/>
      <c r="R12724"/>
      <c r="S12724"/>
      <c r="T12724"/>
      <c r="U12724"/>
      <c r="V12724"/>
      <c r="W12724"/>
      <c r="X12724"/>
      <c r="Y12724"/>
      <c r="Z12724"/>
      <c r="AA12724"/>
      <c r="AB12724"/>
      <c r="AC12724"/>
      <c r="AD12724"/>
      <c r="AE12724"/>
      <c r="AF12724"/>
      <c r="AG12724"/>
      <c r="AH12724"/>
      <c r="AI12724"/>
      <c r="AJ12724"/>
      <c r="AK12724"/>
      <c r="AL12724"/>
      <c r="AM12724"/>
      <c r="AN12724"/>
      <c r="AO12724"/>
      <c r="AP12724"/>
      <c r="AQ12724"/>
      <c r="AR12724"/>
      <c r="AS12724"/>
      <c r="AT12724"/>
      <c r="AU12724"/>
      <c r="AV12724"/>
      <c r="AW12724"/>
      <c r="AX12724"/>
      <c r="AY12724"/>
      <c r="AZ12724"/>
      <c r="BA12724"/>
      <c r="BB12724"/>
      <c r="BC12724"/>
      <c r="BD12724"/>
    </row>
    <row r="12725" spans="1:56" s="4" customFormat="1" x14ac:dyDescent="0.25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  <c r="Q12725"/>
      <c r="R12725"/>
      <c r="S12725"/>
      <c r="T12725"/>
      <c r="U12725"/>
      <c r="V12725"/>
      <c r="W12725"/>
      <c r="X12725"/>
      <c r="Y12725"/>
      <c r="Z12725"/>
      <c r="AA12725"/>
      <c r="AB12725"/>
      <c r="AC12725"/>
      <c r="AD12725"/>
      <c r="AE12725"/>
      <c r="AF12725"/>
      <c r="AG12725"/>
      <c r="AH12725"/>
      <c r="AI12725"/>
      <c r="AJ12725"/>
      <c r="AK12725"/>
      <c r="AL12725"/>
      <c r="AM12725"/>
      <c r="AN12725"/>
      <c r="AO12725"/>
      <c r="AP12725"/>
      <c r="AQ12725"/>
      <c r="AR12725"/>
      <c r="AS12725"/>
      <c r="AT12725"/>
      <c r="AU12725"/>
      <c r="AV12725"/>
      <c r="AW12725"/>
      <c r="AX12725"/>
      <c r="AY12725"/>
      <c r="AZ12725"/>
      <c r="BA12725"/>
      <c r="BB12725"/>
      <c r="BC12725"/>
      <c r="BD12725"/>
    </row>
    <row r="12726" spans="1:56" s="4" customFormat="1" x14ac:dyDescent="0.25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  <c r="Q12726"/>
      <c r="R12726"/>
      <c r="S12726"/>
      <c r="T12726"/>
      <c r="U12726"/>
      <c r="V12726"/>
      <c r="W12726"/>
      <c r="X12726"/>
      <c r="Y12726"/>
      <c r="Z12726"/>
      <c r="AA12726"/>
      <c r="AB12726"/>
      <c r="AC12726"/>
      <c r="AD12726"/>
      <c r="AE12726"/>
      <c r="AF12726"/>
      <c r="AG12726"/>
      <c r="AH12726"/>
      <c r="AI12726"/>
      <c r="AJ12726"/>
      <c r="AK12726"/>
      <c r="AL12726"/>
      <c r="AM12726"/>
      <c r="AN12726"/>
      <c r="AO12726"/>
      <c r="AP12726"/>
      <c r="AQ12726"/>
      <c r="AR12726"/>
      <c r="AS12726"/>
      <c r="AT12726"/>
      <c r="AU12726"/>
      <c r="AV12726"/>
      <c r="AW12726"/>
      <c r="AX12726"/>
      <c r="AY12726"/>
      <c r="AZ12726"/>
      <c r="BA12726"/>
      <c r="BB12726"/>
      <c r="BC12726"/>
      <c r="BD12726"/>
    </row>
    <row r="12727" spans="1:56" s="4" customFormat="1" x14ac:dyDescent="0.25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  <c r="Q12727"/>
      <c r="R12727"/>
      <c r="S12727"/>
      <c r="T12727"/>
      <c r="U12727"/>
      <c r="V12727"/>
      <c r="W12727"/>
      <c r="X12727"/>
      <c r="Y12727"/>
      <c r="Z12727"/>
      <c r="AA12727"/>
      <c r="AB12727"/>
      <c r="AC12727"/>
      <c r="AD12727"/>
      <c r="AE12727"/>
      <c r="AF12727"/>
      <c r="AG12727"/>
      <c r="AH12727"/>
      <c r="AI12727"/>
      <c r="AJ12727"/>
      <c r="AK12727"/>
      <c r="AL12727"/>
      <c r="AM12727"/>
      <c r="AN12727"/>
      <c r="AO12727"/>
      <c r="AP12727"/>
      <c r="AQ12727"/>
      <c r="AR12727"/>
      <c r="AS12727"/>
      <c r="AT12727"/>
      <c r="AU12727"/>
      <c r="AV12727"/>
      <c r="AW12727"/>
      <c r="AX12727"/>
      <c r="AY12727"/>
      <c r="AZ12727"/>
      <c r="BA12727"/>
      <c r="BB12727"/>
      <c r="BC12727"/>
      <c r="BD12727"/>
    </row>
    <row r="12728" spans="1:56" s="4" customFormat="1" x14ac:dyDescent="0.25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  <c r="Q12728"/>
      <c r="R12728"/>
      <c r="S12728"/>
      <c r="T12728"/>
      <c r="U12728"/>
      <c r="V12728"/>
      <c r="W12728"/>
      <c r="X12728"/>
      <c r="Y12728"/>
      <c r="Z12728"/>
      <c r="AA12728"/>
      <c r="AB12728"/>
      <c r="AC12728"/>
      <c r="AD12728"/>
      <c r="AE12728"/>
      <c r="AF12728"/>
      <c r="AG12728"/>
      <c r="AH12728"/>
      <c r="AI12728"/>
      <c r="AJ12728"/>
      <c r="AK12728"/>
      <c r="AL12728"/>
      <c r="AM12728"/>
      <c r="AN12728"/>
      <c r="AO12728"/>
      <c r="AP12728"/>
      <c r="AQ12728"/>
      <c r="AR12728"/>
      <c r="AS12728"/>
      <c r="AT12728"/>
      <c r="AU12728"/>
      <c r="AV12728"/>
      <c r="AW12728"/>
      <c r="AX12728"/>
      <c r="AY12728"/>
      <c r="AZ12728"/>
      <c r="BA12728"/>
      <c r="BB12728"/>
      <c r="BC12728"/>
      <c r="BD12728"/>
    </row>
    <row r="12729" spans="1:56" s="4" customFormat="1" x14ac:dyDescent="0.25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  <c r="Q12729"/>
      <c r="R12729"/>
      <c r="S12729"/>
      <c r="T12729"/>
      <c r="U12729"/>
      <c r="V12729"/>
      <c r="W12729"/>
      <c r="X12729"/>
      <c r="Y12729"/>
      <c r="Z12729"/>
      <c r="AA12729"/>
      <c r="AB12729"/>
      <c r="AC12729"/>
      <c r="AD12729"/>
      <c r="AE12729"/>
      <c r="AF12729"/>
      <c r="AG12729"/>
      <c r="AH12729"/>
      <c r="AI12729"/>
      <c r="AJ12729"/>
      <c r="AK12729"/>
      <c r="AL12729"/>
      <c r="AM12729"/>
      <c r="AN12729"/>
      <c r="AO12729"/>
      <c r="AP12729"/>
      <c r="AQ12729"/>
      <c r="AR12729"/>
      <c r="AS12729"/>
      <c r="AT12729"/>
      <c r="AU12729"/>
      <c r="AV12729"/>
      <c r="AW12729"/>
      <c r="AX12729"/>
      <c r="AY12729"/>
      <c r="AZ12729"/>
      <c r="BA12729"/>
      <c r="BB12729"/>
      <c r="BC12729"/>
      <c r="BD12729"/>
    </row>
    <row r="12730" spans="1:56" s="4" customFormat="1" x14ac:dyDescent="0.25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  <c r="Q12730"/>
      <c r="R12730"/>
      <c r="S12730"/>
      <c r="T12730"/>
      <c r="U12730"/>
      <c r="V12730"/>
      <c r="W12730"/>
      <c r="X12730"/>
      <c r="Y12730"/>
      <c r="Z12730"/>
      <c r="AA12730"/>
      <c r="AB12730"/>
      <c r="AC12730"/>
      <c r="AD12730"/>
      <c r="AE12730"/>
      <c r="AF12730"/>
      <c r="AG12730"/>
      <c r="AH12730"/>
      <c r="AI12730"/>
      <c r="AJ12730"/>
      <c r="AK12730"/>
      <c r="AL12730"/>
      <c r="AM12730"/>
      <c r="AN12730"/>
      <c r="AO12730"/>
      <c r="AP12730"/>
      <c r="AQ12730"/>
      <c r="AR12730"/>
      <c r="AS12730"/>
      <c r="AT12730"/>
      <c r="AU12730"/>
      <c r="AV12730"/>
      <c r="AW12730"/>
      <c r="AX12730"/>
      <c r="AY12730"/>
      <c r="AZ12730"/>
      <c r="BA12730"/>
      <c r="BB12730"/>
      <c r="BC12730"/>
      <c r="BD12730"/>
    </row>
    <row r="12731" spans="1:56" s="4" customFormat="1" x14ac:dyDescent="0.25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  <c r="Q12731"/>
      <c r="R12731"/>
      <c r="S12731"/>
      <c r="T12731"/>
      <c r="U12731"/>
      <c r="V12731"/>
      <c r="W12731"/>
      <c r="X12731"/>
      <c r="Y12731"/>
      <c r="Z12731"/>
      <c r="AA12731"/>
      <c r="AB12731"/>
      <c r="AC12731"/>
      <c r="AD12731"/>
      <c r="AE12731"/>
      <c r="AF12731"/>
      <c r="AG12731"/>
      <c r="AH12731"/>
      <c r="AI12731"/>
      <c r="AJ12731"/>
      <c r="AK12731"/>
      <c r="AL12731"/>
      <c r="AM12731"/>
      <c r="AN12731"/>
      <c r="AO12731"/>
      <c r="AP12731"/>
      <c r="AQ12731"/>
      <c r="AR12731"/>
      <c r="AS12731"/>
      <c r="AT12731"/>
      <c r="AU12731"/>
      <c r="AV12731"/>
      <c r="AW12731"/>
      <c r="AX12731"/>
      <c r="AY12731"/>
      <c r="AZ12731"/>
      <c r="BA12731"/>
      <c r="BB12731"/>
      <c r="BC12731"/>
      <c r="BD12731"/>
    </row>
    <row r="12732" spans="1:56" s="4" customFormat="1" x14ac:dyDescent="0.25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  <c r="Q12732"/>
      <c r="R12732"/>
      <c r="S12732"/>
      <c r="T12732"/>
      <c r="U12732"/>
      <c r="V12732"/>
      <c r="W12732"/>
      <c r="X12732"/>
      <c r="Y12732"/>
      <c r="Z12732"/>
      <c r="AA12732"/>
      <c r="AB12732"/>
      <c r="AC12732"/>
      <c r="AD12732"/>
      <c r="AE12732"/>
      <c r="AF12732"/>
      <c r="AG12732"/>
      <c r="AH12732"/>
      <c r="AI12732"/>
      <c r="AJ12732"/>
      <c r="AK12732"/>
      <c r="AL12732"/>
      <c r="AM12732"/>
      <c r="AN12732"/>
      <c r="AO12732"/>
      <c r="AP12732"/>
      <c r="AQ12732"/>
      <c r="AR12732"/>
      <c r="AS12732"/>
      <c r="AT12732"/>
      <c r="AU12732"/>
      <c r="AV12732"/>
      <c r="AW12732"/>
      <c r="AX12732"/>
      <c r="AY12732"/>
      <c r="AZ12732"/>
      <c r="BA12732"/>
      <c r="BB12732"/>
      <c r="BC12732"/>
      <c r="BD12732"/>
    </row>
    <row r="12733" spans="1:56" s="4" customFormat="1" x14ac:dyDescent="0.25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  <c r="Q12733"/>
      <c r="R12733"/>
      <c r="S12733"/>
      <c r="T12733"/>
      <c r="U12733"/>
      <c r="V12733"/>
      <c r="W12733"/>
      <c r="X12733"/>
      <c r="Y12733"/>
      <c r="Z12733"/>
      <c r="AA12733"/>
      <c r="AB12733"/>
      <c r="AC12733"/>
      <c r="AD12733"/>
      <c r="AE12733"/>
      <c r="AF12733"/>
      <c r="AG12733"/>
      <c r="AH12733"/>
      <c r="AI12733"/>
      <c r="AJ12733"/>
      <c r="AK12733"/>
      <c r="AL12733"/>
      <c r="AM12733"/>
      <c r="AN12733"/>
      <c r="AO12733"/>
      <c r="AP12733"/>
      <c r="AQ12733"/>
      <c r="AR12733"/>
      <c r="AS12733"/>
      <c r="AT12733"/>
      <c r="AU12733"/>
      <c r="AV12733"/>
      <c r="AW12733"/>
      <c r="AX12733"/>
      <c r="AY12733"/>
      <c r="AZ12733"/>
      <c r="BA12733"/>
      <c r="BB12733"/>
      <c r="BC12733"/>
      <c r="BD12733"/>
    </row>
    <row r="12734" spans="1:56" s="4" customFormat="1" x14ac:dyDescent="0.25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  <c r="Q12734"/>
      <c r="R12734"/>
      <c r="S12734"/>
      <c r="T12734"/>
      <c r="U12734"/>
      <c r="V12734"/>
      <c r="W12734"/>
      <c r="X12734"/>
      <c r="Y12734"/>
      <c r="Z12734"/>
      <c r="AA12734"/>
      <c r="AB12734"/>
      <c r="AC12734"/>
      <c r="AD12734"/>
      <c r="AE12734"/>
      <c r="AF12734"/>
      <c r="AG12734"/>
      <c r="AH12734"/>
      <c r="AI12734"/>
      <c r="AJ12734"/>
      <c r="AK12734"/>
      <c r="AL12734"/>
      <c r="AM12734"/>
      <c r="AN12734"/>
      <c r="AO12734"/>
      <c r="AP12734"/>
      <c r="AQ12734"/>
      <c r="AR12734"/>
      <c r="AS12734"/>
      <c r="AT12734"/>
      <c r="AU12734"/>
      <c r="AV12734"/>
      <c r="AW12734"/>
      <c r="AX12734"/>
      <c r="AY12734"/>
      <c r="AZ12734"/>
      <c r="BA12734"/>
      <c r="BB12734"/>
      <c r="BC12734"/>
      <c r="BD12734"/>
    </row>
    <row r="12735" spans="1:56" s="4" customFormat="1" x14ac:dyDescent="0.25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  <c r="Q12735"/>
      <c r="R12735"/>
      <c r="S12735"/>
      <c r="T12735"/>
      <c r="U12735"/>
      <c r="V12735"/>
      <c r="W12735"/>
      <c r="X12735"/>
      <c r="Y12735"/>
      <c r="Z12735"/>
      <c r="AA12735"/>
      <c r="AB12735"/>
      <c r="AC12735"/>
      <c r="AD12735"/>
      <c r="AE12735"/>
      <c r="AF12735"/>
      <c r="AG12735"/>
      <c r="AH12735"/>
      <c r="AI12735"/>
      <c r="AJ12735"/>
      <c r="AK12735"/>
      <c r="AL12735"/>
      <c r="AM12735"/>
      <c r="AN12735"/>
      <c r="AO12735"/>
      <c r="AP12735"/>
      <c r="AQ12735"/>
      <c r="AR12735"/>
      <c r="AS12735"/>
      <c r="AT12735"/>
      <c r="AU12735"/>
      <c r="AV12735"/>
      <c r="AW12735"/>
      <c r="AX12735"/>
      <c r="AY12735"/>
      <c r="AZ12735"/>
      <c r="BA12735"/>
      <c r="BB12735"/>
      <c r="BC12735"/>
      <c r="BD12735"/>
    </row>
    <row r="12736" spans="1:56" s="4" customFormat="1" x14ac:dyDescent="0.25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  <c r="Q12736"/>
      <c r="R12736"/>
      <c r="S12736"/>
      <c r="T12736"/>
      <c r="U12736"/>
      <c r="V12736"/>
      <c r="W12736"/>
      <c r="X12736"/>
      <c r="Y12736"/>
      <c r="Z12736"/>
      <c r="AA12736"/>
      <c r="AB12736"/>
      <c r="AC12736"/>
      <c r="AD12736"/>
      <c r="AE12736"/>
      <c r="AF12736"/>
      <c r="AG12736"/>
      <c r="AH12736"/>
      <c r="AI12736"/>
      <c r="AJ12736"/>
      <c r="AK12736"/>
      <c r="AL12736"/>
      <c r="AM12736"/>
      <c r="AN12736"/>
      <c r="AO12736"/>
      <c r="AP12736"/>
      <c r="AQ12736"/>
      <c r="AR12736"/>
      <c r="AS12736"/>
      <c r="AT12736"/>
      <c r="AU12736"/>
      <c r="AV12736"/>
      <c r="AW12736"/>
      <c r="AX12736"/>
      <c r="AY12736"/>
      <c r="AZ12736"/>
      <c r="BA12736"/>
      <c r="BB12736"/>
      <c r="BC12736"/>
      <c r="BD12736"/>
    </row>
    <row r="12737" spans="1:56" s="4" customFormat="1" x14ac:dyDescent="0.25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  <c r="Q12737"/>
      <c r="R12737"/>
      <c r="S12737"/>
      <c r="T12737"/>
      <c r="U12737"/>
      <c r="V12737"/>
      <c r="W12737"/>
      <c r="X12737"/>
      <c r="Y12737"/>
      <c r="Z12737"/>
      <c r="AA12737"/>
      <c r="AB12737"/>
      <c r="AC12737"/>
      <c r="AD12737"/>
      <c r="AE12737"/>
      <c r="AF12737"/>
      <c r="AG12737"/>
      <c r="AH12737"/>
      <c r="AI12737"/>
      <c r="AJ12737"/>
      <c r="AK12737"/>
      <c r="AL12737"/>
      <c r="AM12737"/>
      <c r="AN12737"/>
      <c r="AO12737"/>
      <c r="AP12737"/>
      <c r="AQ12737"/>
      <c r="AR12737"/>
      <c r="AS12737"/>
      <c r="AT12737"/>
      <c r="AU12737"/>
      <c r="AV12737"/>
      <c r="AW12737"/>
      <c r="AX12737"/>
      <c r="AY12737"/>
      <c r="AZ12737"/>
      <c r="BA12737"/>
      <c r="BB12737"/>
      <c r="BC12737"/>
      <c r="BD12737"/>
    </row>
    <row r="12738" spans="1:56" s="4" customFormat="1" x14ac:dyDescent="0.25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  <c r="Q12738"/>
      <c r="R12738"/>
      <c r="S12738"/>
      <c r="T12738"/>
      <c r="U12738"/>
      <c r="V12738"/>
      <c r="W12738"/>
      <c r="X12738"/>
      <c r="Y12738"/>
      <c r="Z12738"/>
      <c r="AA12738"/>
      <c r="AB12738"/>
      <c r="AC12738"/>
      <c r="AD12738"/>
      <c r="AE12738"/>
      <c r="AF12738"/>
      <c r="AG12738"/>
      <c r="AH12738"/>
      <c r="AI12738"/>
      <c r="AJ12738"/>
      <c r="AK12738"/>
      <c r="AL12738"/>
      <c r="AM12738"/>
      <c r="AN12738"/>
      <c r="AO12738"/>
      <c r="AP12738"/>
      <c r="AQ12738"/>
      <c r="AR12738"/>
      <c r="AS12738"/>
      <c r="AT12738"/>
      <c r="AU12738"/>
      <c r="AV12738"/>
      <c r="AW12738"/>
      <c r="AX12738"/>
      <c r="AY12738"/>
      <c r="AZ12738"/>
      <c r="BA12738"/>
      <c r="BB12738"/>
      <c r="BC12738"/>
      <c r="BD12738"/>
    </row>
    <row r="12739" spans="1:56" s="4" customFormat="1" x14ac:dyDescent="0.25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  <c r="Q12739"/>
      <c r="R12739"/>
      <c r="S12739"/>
      <c r="T12739"/>
      <c r="U12739"/>
      <c r="V12739"/>
      <c r="W12739"/>
      <c r="X12739"/>
      <c r="Y12739"/>
      <c r="Z12739"/>
      <c r="AA12739"/>
      <c r="AB12739"/>
      <c r="AC12739"/>
      <c r="AD12739"/>
      <c r="AE12739"/>
      <c r="AF12739"/>
      <c r="AG12739"/>
      <c r="AH12739"/>
      <c r="AI12739"/>
      <c r="AJ12739"/>
      <c r="AK12739"/>
      <c r="AL12739"/>
      <c r="AM12739"/>
      <c r="AN12739"/>
      <c r="AO12739"/>
      <c r="AP12739"/>
      <c r="AQ12739"/>
      <c r="AR12739"/>
      <c r="AS12739"/>
      <c r="AT12739"/>
      <c r="AU12739"/>
      <c r="AV12739"/>
      <c r="AW12739"/>
      <c r="AX12739"/>
      <c r="AY12739"/>
      <c r="AZ12739"/>
      <c r="BA12739"/>
      <c r="BB12739"/>
      <c r="BC12739"/>
      <c r="BD12739"/>
    </row>
    <row r="12740" spans="1:56" s="4" customFormat="1" x14ac:dyDescent="0.25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  <c r="Q12740"/>
      <c r="R12740"/>
      <c r="S12740"/>
      <c r="T12740"/>
      <c r="U12740"/>
      <c r="V12740"/>
      <c r="W12740"/>
      <c r="X12740"/>
      <c r="Y12740"/>
      <c r="Z12740"/>
      <c r="AA12740"/>
      <c r="AB12740"/>
      <c r="AC12740"/>
      <c r="AD12740"/>
      <c r="AE12740"/>
      <c r="AF12740"/>
      <c r="AG12740"/>
      <c r="AH12740"/>
      <c r="AI12740"/>
      <c r="AJ12740"/>
      <c r="AK12740"/>
      <c r="AL12740"/>
      <c r="AM12740"/>
      <c r="AN12740"/>
      <c r="AO12740"/>
      <c r="AP12740"/>
      <c r="AQ12740"/>
      <c r="AR12740"/>
      <c r="AS12740"/>
      <c r="AT12740"/>
      <c r="AU12740"/>
      <c r="AV12740"/>
      <c r="AW12740"/>
      <c r="AX12740"/>
      <c r="AY12740"/>
      <c r="AZ12740"/>
      <c r="BA12740"/>
      <c r="BB12740"/>
      <c r="BC12740"/>
      <c r="BD12740"/>
    </row>
    <row r="12741" spans="1:56" s="4" customFormat="1" x14ac:dyDescent="0.25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  <c r="Q12741"/>
      <c r="R12741"/>
      <c r="S12741"/>
      <c r="T12741"/>
      <c r="U12741"/>
      <c r="V12741"/>
      <c r="W12741"/>
      <c r="X12741"/>
      <c r="Y12741"/>
      <c r="Z12741"/>
      <c r="AA12741"/>
      <c r="AB12741"/>
      <c r="AC12741"/>
      <c r="AD12741"/>
      <c r="AE12741"/>
      <c r="AF12741"/>
      <c r="AG12741"/>
      <c r="AH12741"/>
      <c r="AI12741"/>
      <c r="AJ12741"/>
      <c r="AK12741"/>
      <c r="AL12741"/>
      <c r="AM12741"/>
      <c r="AN12741"/>
      <c r="AO12741"/>
      <c r="AP12741"/>
      <c r="AQ12741"/>
      <c r="AR12741"/>
      <c r="AS12741"/>
      <c r="AT12741"/>
      <c r="AU12741"/>
      <c r="AV12741"/>
      <c r="AW12741"/>
      <c r="AX12741"/>
      <c r="AY12741"/>
      <c r="AZ12741"/>
      <c r="BA12741"/>
      <c r="BB12741"/>
      <c r="BC12741"/>
      <c r="BD12741"/>
    </row>
    <row r="12742" spans="1:56" s="4" customFormat="1" x14ac:dyDescent="0.25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  <c r="Q12742"/>
      <c r="R12742"/>
      <c r="S12742"/>
      <c r="T12742"/>
      <c r="U12742"/>
      <c r="V12742"/>
      <c r="W12742"/>
      <c r="X12742"/>
      <c r="Y12742"/>
      <c r="Z12742"/>
      <c r="AA12742"/>
      <c r="AB12742"/>
      <c r="AC12742"/>
      <c r="AD12742"/>
      <c r="AE12742"/>
      <c r="AF12742"/>
      <c r="AG12742"/>
      <c r="AH12742"/>
      <c r="AI12742"/>
      <c r="AJ12742"/>
      <c r="AK12742"/>
      <c r="AL12742"/>
      <c r="AM12742"/>
      <c r="AN12742"/>
      <c r="AO12742"/>
      <c r="AP12742"/>
      <c r="AQ12742"/>
      <c r="AR12742"/>
      <c r="AS12742"/>
      <c r="AT12742"/>
      <c r="AU12742"/>
      <c r="AV12742"/>
      <c r="AW12742"/>
      <c r="AX12742"/>
      <c r="AY12742"/>
      <c r="AZ12742"/>
      <c r="BA12742"/>
      <c r="BB12742"/>
      <c r="BC12742"/>
      <c r="BD12742"/>
    </row>
    <row r="12743" spans="1:56" s="4" customFormat="1" x14ac:dyDescent="0.25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  <c r="Q12743"/>
      <c r="R12743"/>
      <c r="S12743"/>
      <c r="T12743"/>
      <c r="U12743"/>
      <c r="V12743"/>
      <c r="W12743"/>
      <c r="X12743"/>
      <c r="Y12743"/>
      <c r="Z12743"/>
      <c r="AA12743"/>
      <c r="AB12743"/>
      <c r="AC12743"/>
      <c r="AD12743"/>
      <c r="AE12743"/>
      <c r="AF12743"/>
      <c r="AG12743"/>
      <c r="AH12743"/>
      <c r="AI12743"/>
      <c r="AJ12743"/>
      <c r="AK12743"/>
      <c r="AL12743"/>
      <c r="AM12743"/>
      <c r="AN12743"/>
      <c r="AO12743"/>
      <c r="AP12743"/>
      <c r="AQ12743"/>
      <c r="AR12743"/>
      <c r="AS12743"/>
      <c r="AT12743"/>
      <c r="AU12743"/>
      <c r="AV12743"/>
      <c r="AW12743"/>
      <c r="AX12743"/>
      <c r="AY12743"/>
      <c r="AZ12743"/>
      <c r="BA12743"/>
      <c r="BB12743"/>
      <c r="BC12743"/>
      <c r="BD12743"/>
    </row>
    <row r="12744" spans="1:56" s="4" customFormat="1" x14ac:dyDescent="0.25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  <c r="Q12744"/>
      <c r="R12744"/>
      <c r="S12744"/>
      <c r="T12744"/>
      <c r="U12744"/>
      <c r="V12744"/>
      <c r="W12744"/>
      <c r="X12744"/>
      <c r="Y12744"/>
      <c r="Z12744"/>
      <c r="AA12744"/>
      <c r="AB12744"/>
      <c r="AC12744"/>
      <c r="AD12744"/>
      <c r="AE12744"/>
      <c r="AF12744"/>
      <c r="AG12744"/>
      <c r="AH12744"/>
      <c r="AI12744"/>
      <c r="AJ12744"/>
      <c r="AK12744"/>
      <c r="AL12744"/>
      <c r="AM12744"/>
      <c r="AN12744"/>
      <c r="AO12744"/>
      <c r="AP12744"/>
      <c r="AQ12744"/>
      <c r="AR12744"/>
      <c r="AS12744"/>
      <c r="AT12744"/>
      <c r="AU12744"/>
      <c r="AV12744"/>
      <c r="AW12744"/>
      <c r="AX12744"/>
      <c r="AY12744"/>
      <c r="AZ12744"/>
      <c r="BA12744"/>
      <c r="BB12744"/>
      <c r="BC12744"/>
      <c r="BD12744"/>
    </row>
    <row r="12745" spans="1:56" s="4" customFormat="1" x14ac:dyDescent="0.25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  <c r="Q12745"/>
      <c r="R12745"/>
      <c r="S12745"/>
      <c r="T12745"/>
      <c r="U12745"/>
      <c r="V12745"/>
      <c r="W12745"/>
      <c r="X12745"/>
      <c r="Y12745"/>
      <c r="Z12745"/>
      <c r="AA12745"/>
      <c r="AB12745"/>
      <c r="AC12745"/>
      <c r="AD12745"/>
      <c r="AE12745"/>
      <c r="AF12745"/>
      <c r="AG12745"/>
      <c r="AH12745"/>
      <c r="AI12745"/>
      <c r="AJ12745"/>
      <c r="AK12745"/>
      <c r="AL12745"/>
      <c r="AM12745"/>
      <c r="AN12745"/>
      <c r="AO12745"/>
      <c r="AP12745"/>
      <c r="AQ12745"/>
      <c r="AR12745"/>
      <c r="AS12745"/>
      <c r="AT12745"/>
      <c r="AU12745"/>
      <c r="AV12745"/>
      <c r="AW12745"/>
      <c r="AX12745"/>
      <c r="AY12745"/>
      <c r="AZ12745"/>
      <c r="BA12745"/>
      <c r="BB12745"/>
      <c r="BC12745"/>
      <c r="BD12745"/>
    </row>
    <row r="12746" spans="1:56" s="4" customFormat="1" x14ac:dyDescent="0.25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  <c r="Q12746"/>
      <c r="R12746"/>
      <c r="S12746"/>
      <c r="T12746"/>
      <c r="U12746"/>
      <c r="V12746"/>
      <c r="W12746"/>
      <c r="X12746"/>
      <c r="Y12746"/>
      <c r="Z12746"/>
      <c r="AA12746"/>
      <c r="AB12746"/>
      <c r="AC12746"/>
      <c r="AD12746"/>
      <c r="AE12746"/>
      <c r="AF12746"/>
      <c r="AG12746"/>
      <c r="AH12746"/>
      <c r="AI12746"/>
      <c r="AJ12746"/>
      <c r="AK12746"/>
      <c r="AL12746"/>
      <c r="AM12746"/>
      <c r="AN12746"/>
      <c r="AO12746"/>
      <c r="AP12746"/>
      <c r="AQ12746"/>
      <c r="AR12746"/>
      <c r="AS12746"/>
      <c r="AT12746"/>
      <c r="AU12746"/>
      <c r="AV12746"/>
      <c r="AW12746"/>
      <c r="AX12746"/>
      <c r="AY12746"/>
      <c r="AZ12746"/>
      <c r="BA12746"/>
      <c r="BB12746"/>
      <c r="BC12746"/>
      <c r="BD12746"/>
    </row>
    <row r="12747" spans="1:56" s="4" customFormat="1" x14ac:dyDescent="0.25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  <c r="Q12747"/>
      <c r="R12747"/>
      <c r="S12747"/>
      <c r="T12747"/>
      <c r="U12747"/>
      <c r="V12747"/>
      <c r="W12747"/>
      <c r="X12747"/>
      <c r="Y12747"/>
      <c r="Z12747"/>
      <c r="AA12747"/>
      <c r="AB12747"/>
      <c r="AC12747"/>
      <c r="AD12747"/>
      <c r="AE12747"/>
      <c r="AF12747"/>
      <c r="AG12747"/>
      <c r="AH12747"/>
      <c r="AI12747"/>
      <c r="AJ12747"/>
      <c r="AK12747"/>
      <c r="AL12747"/>
      <c r="AM12747"/>
      <c r="AN12747"/>
      <c r="AO12747"/>
      <c r="AP12747"/>
      <c r="AQ12747"/>
      <c r="AR12747"/>
      <c r="AS12747"/>
      <c r="AT12747"/>
      <c r="AU12747"/>
      <c r="AV12747"/>
      <c r="AW12747"/>
      <c r="AX12747"/>
      <c r="AY12747"/>
      <c r="AZ12747"/>
      <c r="BA12747"/>
      <c r="BB12747"/>
      <c r="BC12747"/>
      <c r="BD12747"/>
    </row>
    <row r="12748" spans="1:56" s="4" customFormat="1" x14ac:dyDescent="0.25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  <c r="Q12748"/>
      <c r="R12748"/>
      <c r="S12748"/>
      <c r="T12748"/>
      <c r="U12748"/>
      <c r="V12748"/>
      <c r="W12748"/>
      <c r="X12748"/>
      <c r="Y12748"/>
      <c r="Z12748"/>
      <c r="AA12748"/>
      <c r="AB12748"/>
      <c r="AC12748"/>
      <c r="AD12748"/>
      <c r="AE12748"/>
      <c r="AF12748"/>
      <c r="AG12748"/>
      <c r="AH12748"/>
      <c r="AI12748"/>
      <c r="AJ12748"/>
      <c r="AK12748"/>
      <c r="AL12748"/>
      <c r="AM12748"/>
      <c r="AN12748"/>
      <c r="AO12748"/>
      <c r="AP12748"/>
      <c r="AQ12748"/>
      <c r="AR12748"/>
      <c r="AS12748"/>
      <c r="AT12748"/>
      <c r="AU12748"/>
      <c r="AV12748"/>
      <c r="AW12748"/>
      <c r="AX12748"/>
      <c r="AY12748"/>
      <c r="AZ12748"/>
      <c r="BA12748"/>
      <c r="BB12748"/>
      <c r="BC12748"/>
      <c r="BD12748"/>
    </row>
    <row r="12749" spans="1:56" s="4" customFormat="1" x14ac:dyDescent="0.25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  <c r="Q12749"/>
      <c r="R12749"/>
      <c r="S12749"/>
      <c r="T12749"/>
      <c r="U12749"/>
      <c r="V12749"/>
      <c r="W12749"/>
      <c r="X12749"/>
      <c r="Y12749"/>
      <c r="Z12749"/>
      <c r="AA12749"/>
      <c r="AB12749"/>
      <c r="AC12749"/>
      <c r="AD12749"/>
      <c r="AE12749"/>
      <c r="AF12749"/>
      <c r="AG12749"/>
      <c r="AH12749"/>
      <c r="AI12749"/>
      <c r="AJ12749"/>
      <c r="AK12749"/>
      <c r="AL12749"/>
      <c r="AM12749"/>
      <c r="AN12749"/>
      <c r="AO12749"/>
      <c r="AP12749"/>
      <c r="AQ12749"/>
      <c r="AR12749"/>
      <c r="AS12749"/>
      <c r="AT12749"/>
      <c r="AU12749"/>
      <c r="AV12749"/>
      <c r="AW12749"/>
      <c r="AX12749"/>
      <c r="AY12749"/>
      <c r="AZ12749"/>
      <c r="BA12749"/>
      <c r="BB12749"/>
      <c r="BC12749"/>
      <c r="BD12749"/>
    </row>
    <row r="12750" spans="1:56" s="4" customFormat="1" x14ac:dyDescent="0.25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  <c r="Q12750"/>
      <c r="R12750"/>
      <c r="S12750"/>
      <c r="T12750"/>
      <c r="U12750"/>
      <c r="V12750"/>
      <c r="W12750"/>
      <c r="X12750"/>
      <c r="Y12750"/>
      <c r="Z12750"/>
      <c r="AA12750"/>
      <c r="AB12750"/>
      <c r="AC12750"/>
      <c r="AD12750"/>
      <c r="AE12750"/>
      <c r="AF12750"/>
      <c r="AG12750"/>
      <c r="AH12750"/>
      <c r="AI12750"/>
      <c r="AJ12750"/>
      <c r="AK12750"/>
      <c r="AL12750"/>
      <c r="AM12750"/>
      <c r="AN12750"/>
      <c r="AO12750"/>
      <c r="AP12750"/>
      <c r="AQ12750"/>
      <c r="AR12750"/>
      <c r="AS12750"/>
      <c r="AT12750"/>
      <c r="AU12750"/>
      <c r="AV12750"/>
      <c r="AW12750"/>
      <c r="AX12750"/>
      <c r="AY12750"/>
      <c r="AZ12750"/>
      <c r="BA12750"/>
      <c r="BB12750"/>
      <c r="BC12750"/>
      <c r="BD12750"/>
    </row>
    <row r="12751" spans="1:56" s="4" customFormat="1" x14ac:dyDescent="0.25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  <c r="Q12751"/>
      <c r="R12751"/>
      <c r="S12751"/>
      <c r="T12751"/>
      <c r="U12751"/>
      <c r="V12751"/>
      <c r="W12751"/>
      <c r="X12751"/>
      <c r="Y12751"/>
      <c r="Z12751"/>
      <c r="AA12751"/>
      <c r="AB12751"/>
      <c r="AC12751"/>
      <c r="AD12751"/>
      <c r="AE12751"/>
      <c r="AF12751"/>
      <c r="AG12751"/>
      <c r="AH12751"/>
      <c r="AI12751"/>
      <c r="AJ12751"/>
      <c r="AK12751"/>
      <c r="AL12751"/>
      <c r="AM12751"/>
      <c r="AN12751"/>
      <c r="AO12751"/>
      <c r="AP12751"/>
      <c r="AQ12751"/>
      <c r="AR12751"/>
      <c r="AS12751"/>
      <c r="AT12751"/>
      <c r="AU12751"/>
      <c r="AV12751"/>
      <c r="AW12751"/>
      <c r="AX12751"/>
      <c r="AY12751"/>
      <c r="AZ12751"/>
      <c r="BA12751"/>
      <c r="BB12751"/>
      <c r="BC12751"/>
      <c r="BD12751"/>
    </row>
    <row r="12752" spans="1:56" s="4" customFormat="1" x14ac:dyDescent="0.25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  <c r="Q12752"/>
      <c r="R12752"/>
      <c r="S12752"/>
      <c r="T12752"/>
      <c r="U12752"/>
      <c r="V12752"/>
      <c r="W12752"/>
      <c r="X12752"/>
      <c r="Y12752"/>
      <c r="Z12752"/>
      <c r="AA12752"/>
      <c r="AB12752"/>
      <c r="AC12752"/>
      <c r="AD12752"/>
      <c r="AE12752"/>
      <c r="AF12752"/>
      <c r="AG12752"/>
      <c r="AH12752"/>
      <c r="AI12752"/>
      <c r="AJ12752"/>
      <c r="AK12752"/>
      <c r="AL12752"/>
      <c r="AM12752"/>
      <c r="AN12752"/>
      <c r="AO12752"/>
      <c r="AP12752"/>
      <c r="AQ12752"/>
      <c r="AR12752"/>
      <c r="AS12752"/>
      <c r="AT12752"/>
      <c r="AU12752"/>
      <c r="AV12752"/>
      <c r="AW12752"/>
      <c r="AX12752"/>
      <c r="AY12752"/>
      <c r="AZ12752"/>
      <c r="BA12752"/>
      <c r="BB12752"/>
      <c r="BC12752"/>
      <c r="BD12752"/>
    </row>
    <row r="12753" spans="1:56" s="4" customFormat="1" x14ac:dyDescent="0.25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  <c r="Q12753"/>
      <c r="R12753"/>
      <c r="S12753"/>
      <c r="T12753"/>
      <c r="U12753"/>
      <c r="V12753"/>
      <c r="W12753"/>
      <c r="X12753"/>
      <c r="Y12753"/>
      <c r="Z12753"/>
      <c r="AA12753"/>
      <c r="AB12753"/>
      <c r="AC12753"/>
      <c r="AD12753"/>
      <c r="AE12753"/>
      <c r="AF12753"/>
      <c r="AG12753"/>
      <c r="AH12753"/>
      <c r="AI12753"/>
      <c r="AJ12753"/>
      <c r="AK12753"/>
      <c r="AL12753"/>
      <c r="AM12753"/>
      <c r="AN12753"/>
      <c r="AO12753"/>
      <c r="AP12753"/>
      <c r="AQ12753"/>
      <c r="AR12753"/>
      <c r="AS12753"/>
      <c r="AT12753"/>
      <c r="AU12753"/>
      <c r="AV12753"/>
      <c r="AW12753"/>
      <c r="AX12753"/>
      <c r="AY12753"/>
      <c r="AZ12753"/>
      <c r="BA12753"/>
      <c r="BB12753"/>
      <c r="BC12753"/>
      <c r="BD12753"/>
    </row>
    <row r="12754" spans="1:56" s="4" customFormat="1" x14ac:dyDescent="0.25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  <c r="Q12754"/>
      <c r="R12754"/>
      <c r="S12754"/>
      <c r="T12754"/>
      <c r="U12754"/>
      <c r="V12754"/>
      <c r="W12754"/>
      <c r="X12754"/>
      <c r="Y12754"/>
      <c r="Z12754"/>
      <c r="AA12754"/>
      <c r="AB12754"/>
      <c r="AC12754"/>
      <c r="AD12754"/>
      <c r="AE12754"/>
      <c r="AF12754"/>
      <c r="AG12754"/>
      <c r="AH12754"/>
      <c r="AI12754"/>
      <c r="AJ12754"/>
      <c r="AK12754"/>
      <c r="AL12754"/>
      <c r="AM12754"/>
      <c r="AN12754"/>
      <c r="AO12754"/>
      <c r="AP12754"/>
      <c r="AQ12754"/>
      <c r="AR12754"/>
      <c r="AS12754"/>
      <c r="AT12754"/>
      <c r="AU12754"/>
      <c r="AV12754"/>
      <c r="AW12754"/>
      <c r="AX12754"/>
      <c r="AY12754"/>
      <c r="AZ12754"/>
      <c r="BA12754"/>
      <c r="BB12754"/>
      <c r="BC12754"/>
      <c r="BD12754"/>
    </row>
    <row r="12755" spans="1:56" s="4" customFormat="1" x14ac:dyDescent="0.25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  <c r="Q12755"/>
      <c r="R12755"/>
      <c r="S12755"/>
      <c r="T12755"/>
      <c r="U12755"/>
      <c r="V12755"/>
      <c r="W12755"/>
      <c r="X12755"/>
      <c r="Y12755"/>
      <c r="Z12755"/>
      <c r="AA12755"/>
      <c r="AB12755"/>
      <c r="AC12755"/>
      <c r="AD12755"/>
      <c r="AE12755"/>
      <c r="AF12755"/>
      <c r="AG12755"/>
      <c r="AH12755"/>
      <c r="AI12755"/>
      <c r="AJ12755"/>
      <c r="AK12755"/>
      <c r="AL12755"/>
      <c r="AM12755"/>
      <c r="AN12755"/>
      <c r="AO12755"/>
      <c r="AP12755"/>
      <c r="AQ12755"/>
      <c r="AR12755"/>
      <c r="AS12755"/>
      <c r="AT12755"/>
      <c r="AU12755"/>
      <c r="AV12755"/>
      <c r="AW12755"/>
      <c r="AX12755"/>
      <c r="AY12755"/>
      <c r="AZ12755"/>
      <c r="BA12755"/>
      <c r="BB12755"/>
      <c r="BC12755"/>
      <c r="BD12755"/>
    </row>
    <row r="12756" spans="1:56" s="4" customFormat="1" x14ac:dyDescent="0.25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  <c r="Q12756"/>
      <c r="R12756"/>
      <c r="S12756"/>
      <c r="T12756"/>
      <c r="U12756"/>
      <c r="V12756"/>
      <c r="W12756"/>
      <c r="X12756"/>
      <c r="Y12756"/>
      <c r="Z12756"/>
      <c r="AA12756"/>
      <c r="AB12756"/>
      <c r="AC12756"/>
      <c r="AD12756"/>
      <c r="AE12756"/>
      <c r="AF12756"/>
      <c r="AG12756"/>
      <c r="AH12756"/>
      <c r="AI12756"/>
      <c r="AJ12756"/>
      <c r="AK12756"/>
      <c r="AL12756"/>
      <c r="AM12756"/>
      <c r="AN12756"/>
      <c r="AO12756"/>
      <c r="AP12756"/>
      <c r="AQ12756"/>
      <c r="AR12756"/>
      <c r="AS12756"/>
      <c r="AT12756"/>
      <c r="AU12756"/>
      <c r="AV12756"/>
      <c r="AW12756"/>
      <c r="AX12756"/>
      <c r="AY12756"/>
      <c r="AZ12756"/>
      <c r="BA12756"/>
      <c r="BB12756"/>
      <c r="BC12756"/>
      <c r="BD12756"/>
    </row>
    <row r="12757" spans="1:56" s="4" customFormat="1" x14ac:dyDescent="0.25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  <c r="Q12757"/>
      <c r="R12757"/>
      <c r="S12757"/>
      <c r="T12757"/>
      <c r="U12757"/>
      <c r="V12757"/>
      <c r="W12757"/>
      <c r="X12757"/>
      <c r="Y12757"/>
      <c r="Z12757"/>
      <c r="AA12757"/>
      <c r="AB12757"/>
      <c r="AC12757"/>
      <c r="AD12757"/>
      <c r="AE12757"/>
      <c r="AF12757"/>
      <c r="AG12757"/>
      <c r="AH12757"/>
      <c r="AI12757"/>
      <c r="AJ12757"/>
      <c r="AK12757"/>
      <c r="AL12757"/>
      <c r="AM12757"/>
      <c r="AN12757"/>
      <c r="AO12757"/>
      <c r="AP12757"/>
      <c r="AQ12757"/>
      <c r="AR12757"/>
      <c r="AS12757"/>
      <c r="AT12757"/>
      <c r="AU12757"/>
      <c r="AV12757"/>
      <c r="AW12757"/>
      <c r="AX12757"/>
      <c r="AY12757"/>
      <c r="AZ12757"/>
      <c r="BA12757"/>
      <c r="BB12757"/>
      <c r="BC12757"/>
      <c r="BD12757"/>
    </row>
    <row r="12758" spans="1:56" s="4" customFormat="1" x14ac:dyDescent="0.25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  <c r="Q12758"/>
      <c r="R12758"/>
      <c r="S12758"/>
      <c r="T12758"/>
      <c r="U12758"/>
      <c r="V12758"/>
      <c r="W12758"/>
      <c r="X12758"/>
      <c r="Y12758"/>
      <c r="Z12758"/>
      <c r="AA12758"/>
      <c r="AB12758"/>
      <c r="AC12758"/>
      <c r="AD12758"/>
      <c r="AE12758"/>
      <c r="AF12758"/>
      <c r="AG12758"/>
      <c r="AH12758"/>
      <c r="AI12758"/>
      <c r="AJ12758"/>
      <c r="AK12758"/>
      <c r="AL12758"/>
      <c r="AM12758"/>
      <c r="AN12758"/>
      <c r="AO12758"/>
      <c r="AP12758"/>
      <c r="AQ12758"/>
      <c r="AR12758"/>
      <c r="AS12758"/>
      <c r="AT12758"/>
      <c r="AU12758"/>
      <c r="AV12758"/>
      <c r="AW12758"/>
      <c r="AX12758"/>
      <c r="AY12758"/>
      <c r="AZ12758"/>
      <c r="BA12758"/>
      <c r="BB12758"/>
      <c r="BC12758"/>
      <c r="BD12758"/>
    </row>
    <row r="12759" spans="1:56" s="4" customFormat="1" x14ac:dyDescent="0.25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  <c r="Q12759"/>
      <c r="R12759"/>
      <c r="S12759"/>
      <c r="T12759"/>
      <c r="U12759"/>
      <c r="V12759"/>
      <c r="W12759"/>
      <c r="X12759"/>
      <c r="Y12759"/>
      <c r="Z12759"/>
      <c r="AA12759"/>
      <c r="AB12759"/>
      <c r="AC12759"/>
      <c r="AD12759"/>
      <c r="AE12759"/>
      <c r="AF12759"/>
      <c r="AG12759"/>
      <c r="AH12759"/>
      <c r="AI12759"/>
      <c r="AJ12759"/>
      <c r="AK12759"/>
      <c r="AL12759"/>
      <c r="AM12759"/>
      <c r="AN12759"/>
      <c r="AO12759"/>
      <c r="AP12759"/>
      <c r="AQ12759"/>
      <c r="AR12759"/>
      <c r="AS12759"/>
      <c r="AT12759"/>
      <c r="AU12759"/>
      <c r="AV12759"/>
      <c r="AW12759"/>
      <c r="AX12759"/>
      <c r="AY12759"/>
      <c r="AZ12759"/>
      <c r="BA12759"/>
      <c r="BB12759"/>
      <c r="BC12759"/>
      <c r="BD12759"/>
    </row>
    <row r="12760" spans="1:56" s="4" customFormat="1" x14ac:dyDescent="0.25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  <c r="Q12760"/>
      <c r="R12760"/>
      <c r="S12760"/>
      <c r="T12760"/>
      <c r="U12760"/>
      <c r="V12760"/>
      <c r="W12760"/>
      <c r="X12760"/>
      <c r="Y12760"/>
      <c r="Z12760"/>
      <c r="AA12760"/>
      <c r="AB12760"/>
      <c r="AC12760"/>
      <c r="AD12760"/>
      <c r="AE12760"/>
      <c r="AF12760"/>
      <c r="AG12760"/>
      <c r="AH12760"/>
      <c r="AI12760"/>
      <c r="AJ12760"/>
      <c r="AK12760"/>
      <c r="AL12760"/>
      <c r="AM12760"/>
      <c r="AN12760"/>
      <c r="AO12760"/>
      <c r="AP12760"/>
      <c r="AQ12760"/>
      <c r="AR12760"/>
      <c r="AS12760"/>
      <c r="AT12760"/>
      <c r="AU12760"/>
      <c r="AV12760"/>
      <c r="AW12760"/>
      <c r="AX12760"/>
      <c r="AY12760"/>
      <c r="AZ12760"/>
      <c r="BA12760"/>
      <c r="BB12760"/>
      <c r="BC12760"/>
      <c r="BD12760"/>
    </row>
    <row r="12761" spans="1:56" s="4" customFormat="1" x14ac:dyDescent="0.25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  <c r="Q12761"/>
      <c r="R12761"/>
      <c r="S12761"/>
      <c r="T12761"/>
      <c r="U12761"/>
      <c r="V12761"/>
      <c r="W12761"/>
      <c r="X12761"/>
      <c r="Y12761"/>
      <c r="Z12761"/>
      <c r="AA12761"/>
      <c r="AB12761"/>
      <c r="AC12761"/>
      <c r="AD12761"/>
      <c r="AE12761"/>
      <c r="AF12761"/>
      <c r="AG12761"/>
      <c r="AH12761"/>
      <c r="AI12761"/>
      <c r="AJ12761"/>
      <c r="AK12761"/>
      <c r="AL12761"/>
      <c r="AM12761"/>
      <c r="AN12761"/>
      <c r="AO12761"/>
      <c r="AP12761"/>
      <c r="AQ12761"/>
      <c r="AR12761"/>
      <c r="AS12761"/>
      <c r="AT12761"/>
      <c r="AU12761"/>
      <c r="AV12761"/>
      <c r="AW12761"/>
      <c r="AX12761"/>
      <c r="AY12761"/>
      <c r="AZ12761"/>
      <c r="BA12761"/>
      <c r="BB12761"/>
      <c r="BC12761"/>
      <c r="BD12761"/>
    </row>
    <row r="12762" spans="1:56" s="4" customFormat="1" x14ac:dyDescent="0.25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  <c r="Q12762"/>
      <c r="R12762"/>
      <c r="S12762"/>
      <c r="T12762"/>
      <c r="U12762"/>
      <c r="V12762"/>
      <c r="W12762"/>
      <c r="X12762"/>
      <c r="Y12762"/>
      <c r="Z12762"/>
      <c r="AA12762"/>
      <c r="AB12762"/>
      <c r="AC12762"/>
      <c r="AD12762"/>
      <c r="AE12762"/>
      <c r="AF12762"/>
      <c r="AG12762"/>
      <c r="AH12762"/>
      <c r="AI12762"/>
      <c r="AJ12762"/>
      <c r="AK12762"/>
      <c r="AL12762"/>
      <c r="AM12762"/>
      <c r="AN12762"/>
      <c r="AO12762"/>
      <c r="AP12762"/>
      <c r="AQ12762"/>
      <c r="AR12762"/>
      <c r="AS12762"/>
      <c r="AT12762"/>
      <c r="AU12762"/>
      <c r="AV12762"/>
      <c r="AW12762"/>
      <c r="AX12762"/>
      <c r="AY12762"/>
      <c r="AZ12762"/>
      <c r="BA12762"/>
      <c r="BB12762"/>
      <c r="BC12762"/>
      <c r="BD12762"/>
    </row>
    <row r="12763" spans="1:56" s="4" customFormat="1" x14ac:dyDescent="0.25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  <c r="Q12763"/>
      <c r="R12763"/>
      <c r="S12763"/>
      <c r="T12763"/>
      <c r="U12763"/>
      <c r="V12763"/>
      <c r="W12763"/>
      <c r="X12763"/>
      <c r="Y12763"/>
      <c r="Z12763"/>
      <c r="AA12763"/>
      <c r="AB12763"/>
      <c r="AC12763"/>
      <c r="AD12763"/>
      <c r="AE12763"/>
      <c r="AF12763"/>
      <c r="AG12763"/>
      <c r="AH12763"/>
      <c r="AI12763"/>
      <c r="AJ12763"/>
      <c r="AK12763"/>
      <c r="AL12763"/>
      <c r="AM12763"/>
      <c r="AN12763"/>
      <c r="AO12763"/>
      <c r="AP12763"/>
      <c r="AQ12763"/>
      <c r="AR12763"/>
      <c r="AS12763"/>
      <c r="AT12763"/>
      <c r="AU12763"/>
      <c r="AV12763"/>
      <c r="AW12763"/>
      <c r="AX12763"/>
      <c r="AY12763"/>
      <c r="AZ12763"/>
      <c r="BA12763"/>
      <c r="BB12763"/>
      <c r="BC12763"/>
      <c r="BD12763"/>
    </row>
    <row r="12764" spans="1:56" s="4" customFormat="1" x14ac:dyDescent="0.25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  <c r="Q12764"/>
      <c r="R12764"/>
      <c r="S12764"/>
      <c r="T12764"/>
      <c r="U12764"/>
      <c r="V12764"/>
      <c r="W12764"/>
      <c r="X12764"/>
      <c r="Y12764"/>
      <c r="Z12764"/>
      <c r="AA12764"/>
      <c r="AB12764"/>
      <c r="AC12764"/>
      <c r="AD12764"/>
      <c r="AE12764"/>
      <c r="AF12764"/>
      <c r="AG12764"/>
      <c r="AH12764"/>
      <c r="AI12764"/>
      <c r="AJ12764"/>
      <c r="AK12764"/>
      <c r="AL12764"/>
      <c r="AM12764"/>
      <c r="AN12764"/>
      <c r="AO12764"/>
      <c r="AP12764"/>
      <c r="AQ12764"/>
      <c r="AR12764"/>
      <c r="AS12764"/>
      <c r="AT12764"/>
      <c r="AU12764"/>
      <c r="AV12764"/>
      <c r="AW12764"/>
      <c r="AX12764"/>
      <c r="AY12764"/>
      <c r="AZ12764"/>
      <c r="BA12764"/>
      <c r="BB12764"/>
      <c r="BC12764"/>
      <c r="BD12764"/>
    </row>
    <row r="12765" spans="1:56" s="4" customFormat="1" x14ac:dyDescent="0.25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  <c r="Q12765"/>
      <c r="R12765"/>
      <c r="S12765"/>
      <c r="T12765"/>
      <c r="U12765"/>
      <c r="V12765"/>
      <c r="W12765"/>
      <c r="X12765"/>
      <c r="Y12765"/>
      <c r="Z12765"/>
      <c r="AA12765"/>
      <c r="AB12765"/>
      <c r="AC12765"/>
      <c r="AD12765"/>
      <c r="AE12765"/>
      <c r="AF12765"/>
      <c r="AG12765"/>
      <c r="AH12765"/>
      <c r="AI12765"/>
      <c r="AJ12765"/>
      <c r="AK12765"/>
      <c r="AL12765"/>
      <c r="AM12765"/>
      <c r="AN12765"/>
      <c r="AO12765"/>
      <c r="AP12765"/>
      <c r="AQ12765"/>
      <c r="AR12765"/>
      <c r="AS12765"/>
      <c r="AT12765"/>
      <c r="AU12765"/>
      <c r="AV12765"/>
      <c r="AW12765"/>
      <c r="AX12765"/>
      <c r="AY12765"/>
      <c r="AZ12765"/>
      <c r="BA12765"/>
      <c r="BB12765"/>
      <c r="BC12765"/>
      <c r="BD12765"/>
    </row>
    <row r="12766" spans="1:56" s="4" customFormat="1" x14ac:dyDescent="0.25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  <c r="Q12766"/>
      <c r="R12766"/>
      <c r="S12766"/>
      <c r="T12766"/>
      <c r="U12766"/>
      <c r="V12766"/>
      <c r="W12766"/>
      <c r="X12766"/>
      <c r="Y12766"/>
      <c r="Z12766"/>
      <c r="AA12766"/>
      <c r="AB12766"/>
      <c r="AC12766"/>
      <c r="AD12766"/>
      <c r="AE12766"/>
      <c r="AF12766"/>
      <c r="AG12766"/>
      <c r="AH12766"/>
      <c r="AI12766"/>
      <c r="AJ12766"/>
      <c r="AK12766"/>
      <c r="AL12766"/>
      <c r="AM12766"/>
      <c r="AN12766"/>
      <c r="AO12766"/>
      <c r="AP12766"/>
      <c r="AQ12766"/>
      <c r="AR12766"/>
      <c r="AS12766"/>
      <c r="AT12766"/>
      <c r="AU12766"/>
      <c r="AV12766"/>
      <c r="AW12766"/>
      <c r="AX12766"/>
      <c r="AY12766"/>
      <c r="AZ12766"/>
      <c r="BA12766"/>
      <c r="BB12766"/>
      <c r="BC12766"/>
      <c r="BD12766"/>
    </row>
    <row r="12767" spans="1:56" s="4" customFormat="1" x14ac:dyDescent="0.25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  <c r="Q12767"/>
      <c r="R12767"/>
      <c r="S12767"/>
      <c r="T12767"/>
      <c r="U12767"/>
      <c r="V12767"/>
      <c r="W12767"/>
      <c r="X12767"/>
      <c r="Y12767"/>
      <c r="Z12767"/>
      <c r="AA12767"/>
      <c r="AB12767"/>
      <c r="AC12767"/>
      <c r="AD12767"/>
      <c r="AE12767"/>
      <c r="AF12767"/>
      <c r="AG12767"/>
      <c r="AH12767"/>
      <c r="AI12767"/>
      <c r="AJ12767"/>
      <c r="AK12767"/>
      <c r="AL12767"/>
      <c r="AM12767"/>
      <c r="AN12767"/>
      <c r="AO12767"/>
      <c r="AP12767"/>
      <c r="AQ12767"/>
      <c r="AR12767"/>
      <c r="AS12767"/>
      <c r="AT12767"/>
      <c r="AU12767"/>
      <c r="AV12767"/>
      <c r="AW12767"/>
      <c r="AX12767"/>
      <c r="AY12767"/>
      <c r="AZ12767"/>
      <c r="BA12767"/>
      <c r="BB12767"/>
      <c r="BC12767"/>
      <c r="BD12767"/>
    </row>
    <row r="12768" spans="1:56" s="4" customFormat="1" x14ac:dyDescent="0.25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  <c r="Q12768"/>
      <c r="R12768"/>
      <c r="S12768"/>
      <c r="T12768"/>
      <c r="U12768"/>
      <c r="V12768"/>
      <c r="W12768"/>
      <c r="X12768"/>
      <c r="Y12768"/>
      <c r="Z12768"/>
      <c r="AA12768"/>
      <c r="AB12768"/>
      <c r="AC12768"/>
      <c r="AD12768"/>
      <c r="AE12768"/>
      <c r="AF12768"/>
      <c r="AG12768"/>
      <c r="AH12768"/>
      <c r="AI12768"/>
      <c r="AJ12768"/>
      <c r="AK12768"/>
      <c r="AL12768"/>
      <c r="AM12768"/>
      <c r="AN12768"/>
      <c r="AO12768"/>
      <c r="AP12768"/>
      <c r="AQ12768"/>
      <c r="AR12768"/>
      <c r="AS12768"/>
      <c r="AT12768"/>
      <c r="AU12768"/>
      <c r="AV12768"/>
      <c r="AW12768"/>
      <c r="AX12768"/>
      <c r="AY12768"/>
      <c r="AZ12768"/>
      <c r="BA12768"/>
      <c r="BB12768"/>
      <c r="BC12768"/>
      <c r="BD12768"/>
    </row>
    <row r="12769" spans="1:56" s="4" customFormat="1" x14ac:dyDescent="0.25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  <c r="Q12769"/>
      <c r="R12769"/>
      <c r="S12769"/>
      <c r="T12769"/>
      <c r="U12769"/>
      <c r="V12769"/>
      <c r="W12769"/>
      <c r="X12769"/>
      <c r="Y12769"/>
      <c r="Z12769"/>
      <c r="AA12769"/>
      <c r="AB12769"/>
      <c r="AC12769"/>
      <c r="AD12769"/>
      <c r="AE12769"/>
      <c r="AF12769"/>
      <c r="AG12769"/>
      <c r="AH12769"/>
      <c r="AI12769"/>
      <c r="AJ12769"/>
      <c r="AK12769"/>
      <c r="AL12769"/>
      <c r="AM12769"/>
      <c r="AN12769"/>
      <c r="AO12769"/>
      <c r="AP12769"/>
      <c r="AQ12769"/>
      <c r="AR12769"/>
      <c r="AS12769"/>
      <c r="AT12769"/>
      <c r="AU12769"/>
      <c r="AV12769"/>
      <c r="AW12769"/>
      <c r="AX12769"/>
      <c r="AY12769"/>
      <c r="AZ12769"/>
      <c r="BA12769"/>
      <c r="BB12769"/>
      <c r="BC12769"/>
      <c r="BD12769"/>
    </row>
    <row r="12770" spans="1:56" s="4" customFormat="1" x14ac:dyDescent="0.25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  <c r="Q12770"/>
      <c r="R12770"/>
      <c r="S12770"/>
      <c r="T12770"/>
      <c r="U12770"/>
      <c r="V12770"/>
      <c r="W12770"/>
      <c r="X12770"/>
      <c r="Y12770"/>
      <c r="Z12770"/>
      <c r="AA12770"/>
      <c r="AB12770"/>
      <c r="AC12770"/>
      <c r="AD12770"/>
      <c r="AE12770"/>
      <c r="AF12770"/>
      <c r="AG12770"/>
      <c r="AH12770"/>
      <c r="AI12770"/>
      <c r="AJ12770"/>
      <c r="AK12770"/>
      <c r="AL12770"/>
      <c r="AM12770"/>
      <c r="AN12770"/>
      <c r="AO12770"/>
      <c r="AP12770"/>
      <c r="AQ12770"/>
      <c r="AR12770"/>
      <c r="AS12770"/>
      <c r="AT12770"/>
      <c r="AU12770"/>
      <c r="AV12770"/>
      <c r="AW12770"/>
      <c r="AX12770"/>
      <c r="AY12770"/>
      <c r="AZ12770"/>
      <c r="BA12770"/>
      <c r="BB12770"/>
      <c r="BC12770"/>
      <c r="BD12770"/>
    </row>
    <row r="12771" spans="1:56" s="4" customFormat="1" x14ac:dyDescent="0.25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  <c r="Q12771"/>
      <c r="R12771"/>
      <c r="S12771"/>
      <c r="T12771"/>
      <c r="U12771"/>
      <c r="V12771"/>
      <c r="W12771"/>
      <c r="X12771"/>
      <c r="Y12771"/>
      <c r="Z12771"/>
      <c r="AA12771"/>
      <c r="AB12771"/>
      <c r="AC12771"/>
      <c r="AD12771"/>
      <c r="AE12771"/>
      <c r="AF12771"/>
      <c r="AG12771"/>
      <c r="AH12771"/>
      <c r="AI12771"/>
      <c r="AJ12771"/>
      <c r="AK12771"/>
      <c r="AL12771"/>
      <c r="AM12771"/>
      <c r="AN12771"/>
      <c r="AO12771"/>
      <c r="AP12771"/>
      <c r="AQ12771"/>
      <c r="AR12771"/>
      <c r="AS12771"/>
      <c r="AT12771"/>
      <c r="AU12771"/>
      <c r="AV12771"/>
      <c r="AW12771"/>
      <c r="AX12771"/>
      <c r="AY12771"/>
      <c r="AZ12771"/>
      <c r="BA12771"/>
      <c r="BB12771"/>
      <c r="BC12771"/>
      <c r="BD12771"/>
    </row>
    <row r="12772" spans="1:56" s="4" customFormat="1" x14ac:dyDescent="0.25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  <c r="Q12772"/>
      <c r="R12772"/>
      <c r="S12772"/>
      <c r="T12772"/>
      <c r="U12772"/>
      <c r="V12772"/>
      <c r="W12772"/>
      <c r="X12772"/>
      <c r="Y12772"/>
      <c r="Z12772"/>
      <c r="AA12772"/>
      <c r="AB12772"/>
      <c r="AC12772"/>
      <c r="AD12772"/>
      <c r="AE12772"/>
      <c r="AF12772"/>
      <c r="AG12772"/>
      <c r="AH12772"/>
      <c r="AI12772"/>
      <c r="AJ12772"/>
      <c r="AK12772"/>
      <c r="AL12772"/>
      <c r="AM12772"/>
      <c r="AN12772"/>
      <c r="AO12772"/>
      <c r="AP12772"/>
      <c r="AQ12772"/>
      <c r="AR12772"/>
      <c r="AS12772"/>
      <c r="AT12772"/>
      <c r="AU12772"/>
      <c r="AV12772"/>
      <c r="AW12772"/>
      <c r="AX12772"/>
      <c r="AY12772"/>
      <c r="AZ12772"/>
      <c r="BA12772"/>
      <c r="BB12772"/>
      <c r="BC12772"/>
      <c r="BD12772"/>
    </row>
    <row r="12773" spans="1:56" s="4" customFormat="1" x14ac:dyDescent="0.25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  <c r="Q12773"/>
      <c r="R12773"/>
      <c r="S12773"/>
      <c r="T12773"/>
      <c r="U12773"/>
      <c r="V12773"/>
      <c r="W12773"/>
      <c r="X12773"/>
      <c r="Y12773"/>
      <c r="Z12773"/>
      <c r="AA12773"/>
      <c r="AB12773"/>
      <c r="AC12773"/>
      <c r="AD12773"/>
      <c r="AE12773"/>
      <c r="AF12773"/>
      <c r="AG12773"/>
      <c r="AH12773"/>
      <c r="AI12773"/>
      <c r="AJ12773"/>
      <c r="AK12773"/>
      <c r="AL12773"/>
      <c r="AM12773"/>
      <c r="AN12773"/>
      <c r="AO12773"/>
      <c r="AP12773"/>
      <c r="AQ12773"/>
      <c r="AR12773"/>
      <c r="AS12773"/>
      <c r="AT12773"/>
      <c r="AU12773"/>
      <c r="AV12773"/>
      <c r="AW12773"/>
      <c r="AX12773"/>
      <c r="AY12773"/>
      <c r="AZ12773"/>
      <c r="BA12773"/>
      <c r="BB12773"/>
      <c r="BC12773"/>
      <c r="BD12773"/>
    </row>
    <row r="12774" spans="1:56" s="4" customFormat="1" x14ac:dyDescent="0.25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  <c r="Q12774"/>
      <c r="R12774"/>
      <c r="S12774"/>
      <c r="T12774"/>
      <c r="U12774"/>
      <c r="V12774"/>
      <c r="W12774"/>
      <c r="X12774"/>
      <c r="Y12774"/>
      <c r="Z12774"/>
      <c r="AA12774"/>
      <c r="AB12774"/>
      <c r="AC12774"/>
      <c r="AD12774"/>
      <c r="AE12774"/>
      <c r="AF12774"/>
      <c r="AG12774"/>
      <c r="AH12774"/>
      <c r="AI12774"/>
      <c r="AJ12774"/>
      <c r="AK12774"/>
      <c r="AL12774"/>
      <c r="AM12774"/>
      <c r="AN12774"/>
      <c r="AO12774"/>
      <c r="AP12774"/>
      <c r="AQ12774"/>
      <c r="AR12774"/>
      <c r="AS12774"/>
      <c r="AT12774"/>
      <c r="AU12774"/>
      <c r="AV12774"/>
      <c r="AW12774"/>
      <c r="AX12774"/>
      <c r="AY12774"/>
      <c r="AZ12774"/>
      <c r="BA12774"/>
      <c r="BB12774"/>
      <c r="BC12774"/>
      <c r="BD12774"/>
    </row>
    <row r="12775" spans="1:56" s="4" customFormat="1" x14ac:dyDescent="0.25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  <c r="Q12775"/>
      <c r="R12775"/>
      <c r="S12775"/>
      <c r="T12775"/>
      <c r="U12775"/>
      <c r="V12775"/>
      <c r="W12775"/>
      <c r="X12775"/>
      <c r="Y12775"/>
      <c r="Z12775"/>
      <c r="AA12775"/>
      <c r="AB12775"/>
      <c r="AC12775"/>
      <c r="AD12775"/>
      <c r="AE12775"/>
      <c r="AF12775"/>
      <c r="AG12775"/>
      <c r="AH12775"/>
      <c r="AI12775"/>
      <c r="AJ12775"/>
      <c r="AK12775"/>
      <c r="AL12775"/>
      <c r="AM12775"/>
      <c r="AN12775"/>
      <c r="AO12775"/>
      <c r="AP12775"/>
      <c r="AQ12775"/>
      <c r="AR12775"/>
      <c r="AS12775"/>
      <c r="AT12775"/>
      <c r="AU12775"/>
      <c r="AV12775"/>
      <c r="AW12775"/>
      <c r="AX12775"/>
      <c r="AY12775"/>
      <c r="AZ12775"/>
      <c r="BA12775"/>
      <c r="BB12775"/>
      <c r="BC12775"/>
      <c r="BD12775"/>
    </row>
    <row r="12776" spans="1:56" s="4" customFormat="1" x14ac:dyDescent="0.25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  <c r="Q12776"/>
      <c r="R12776"/>
      <c r="S12776"/>
      <c r="T12776"/>
      <c r="U12776"/>
      <c r="V12776"/>
      <c r="W12776"/>
      <c r="X12776"/>
      <c r="Y12776"/>
      <c r="Z12776"/>
      <c r="AA12776"/>
      <c r="AB12776"/>
      <c r="AC12776"/>
      <c r="AD12776"/>
      <c r="AE12776"/>
      <c r="AF12776"/>
      <c r="AG12776"/>
      <c r="AH12776"/>
      <c r="AI12776"/>
      <c r="AJ12776"/>
      <c r="AK12776"/>
      <c r="AL12776"/>
      <c r="AM12776"/>
      <c r="AN12776"/>
      <c r="AO12776"/>
      <c r="AP12776"/>
      <c r="AQ12776"/>
      <c r="AR12776"/>
      <c r="AS12776"/>
      <c r="AT12776"/>
      <c r="AU12776"/>
      <c r="AV12776"/>
      <c r="AW12776"/>
      <c r="AX12776"/>
      <c r="AY12776"/>
      <c r="AZ12776"/>
      <c r="BA12776"/>
      <c r="BB12776"/>
      <c r="BC12776"/>
      <c r="BD12776"/>
    </row>
    <row r="12777" spans="1:56" s="4" customFormat="1" x14ac:dyDescent="0.25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  <c r="Q12777"/>
      <c r="R12777"/>
      <c r="S12777"/>
      <c r="T12777"/>
      <c r="U12777"/>
      <c r="V12777"/>
      <c r="W12777"/>
      <c r="X12777"/>
      <c r="Y12777"/>
      <c r="Z12777"/>
      <c r="AA12777"/>
      <c r="AB12777"/>
      <c r="AC12777"/>
      <c r="AD12777"/>
      <c r="AE12777"/>
      <c r="AF12777"/>
      <c r="AG12777"/>
      <c r="AH12777"/>
      <c r="AI12777"/>
      <c r="AJ12777"/>
      <c r="AK12777"/>
      <c r="AL12777"/>
      <c r="AM12777"/>
      <c r="AN12777"/>
      <c r="AO12777"/>
      <c r="AP12777"/>
      <c r="AQ12777"/>
      <c r="AR12777"/>
      <c r="AS12777"/>
      <c r="AT12777"/>
      <c r="AU12777"/>
      <c r="AV12777"/>
      <c r="AW12777"/>
      <c r="AX12777"/>
      <c r="AY12777"/>
      <c r="AZ12777"/>
      <c r="BA12777"/>
      <c r="BB12777"/>
      <c r="BC12777"/>
      <c r="BD12777"/>
    </row>
    <row r="12778" spans="1:56" s="4" customFormat="1" x14ac:dyDescent="0.25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  <c r="Q12778"/>
      <c r="R12778"/>
      <c r="S12778"/>
      <c r="T12778"/>
      <c r="U12778"/>
      <c r="V12778"/>
      <c r="W12778"/>
      <c r="X12778"/>
      <c r="Y12778"/>
      <c r="Z12778"/>
      <c r="AA12778"/>
      <c r="AB12778"/>
      <c r="AC12778"/>
      <c r="AD12778"/>
      <c r="AE12778"/>
      <c r="AF12778"/>
      <c r="AG12778"/>
      <c r="AH12778"/>
      <c r="AI12778"/>
      <c r="AJ12778"/>
      <c r="AK12778"/>
      <c r="AL12778"/>
      <c r="AM12778"/>
      <c r="AN12778"/>
      <c r="AO12778"/>
      <c r="AP12778"/>
      <c r="AQ12778"/>
      <c r="AR12778"/>
      <c r="AS12778"/>
      <c r="AT12778"/>
      <c r="AU12778"/>
      <c r="AV12778"/>
      <c r="AW12778"/>
      <c r="AX12778"/>
      <c r="AY12778"/>
      <c r="AZ12778"/>
      <c r="BA12778"/>
      <c r="BB12778"/>
      <c r="BC12778"/>
      <c r="BD12778"/>
    </row>
    <row r="12779" spans="1:56" s="4" customFormat="1" x14ac:dyDescent="0.25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  <c r="Q12779"/>
      <c r="R12779"/>
      <c r="S12779"/>
      <c r="T12779"/>
      <c r="U12779"/>
      <c r="V12779"/>
      <c r="W12779"/>
      <c r="X12779"/>
      <c r="Y12779"/>
      <c r="Z12779"/>
      <c r="AA12779"/>
      <c r="AB12779"/>
      <c r="AC12779"/>
      <c r="AD12779"/>
      <c r="AE12779"/>
      <c r="AF12779"/>
      <c r="AG12779"/>
      <c r="AH12779"/>
      <c r="AI12779"/>
      <c r="AJ12779"/>
      <c r="AK12779"/>
      <c r="AL12779"/>
      <c r="AM12779"/>
      <c r="AN12779"/>
      <c r="AO12779"/>
      <c r="AP12779"/>
      <c r="AQ12779"/>
      <c r="AR12779"/>
      <c r="AS12779"/>
      <c r="AT12779"/>
      <c r="AU12779"/>
      <c r="AV12779"/>
      <c r="AW12779"/>
      <c r="AX12779"/>
      <c r="AY12779"/>
      <c r="AZ12779"/>
      <c r="BA12779"/>
      <c r="BB12779"/>
      <c r="BC12779"/>
      <c r="BD12779"/>
    </row>
    <row r="12780" spans="1:56" s="4" customFormat="1" x14ac:dyDescent="0.25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  <c r="Q12780"/>
      <c r="R12780"/>
      <c r="S12780"/>
      <c r="T12780"/>
      <c r="U12780"/>
      <c r="V12780"/>
      <c r="W12780"/>
      <c r="X12780"/>
      <c r="Y12780"/>
      <c r="Z12780"/>
      <c r="AA12780"/>
      <c r="AB12780"/>
      <c r="AC12780"/>
      <c r="AD12780"/>
      <c r="AE12780"/>
      <c r="AF12780"/>
      <c r="AG12780"/>
      <c r="AH12780"/>
      <c r="AI12780"/>
      <c r="AJ12780"/>
      <c r="AK12780"/>
      <c r="AL12780"/>
      <c r="AM12780"/>
      <c r="AN12780"/>
      <c r="AO12780"/>
      <c r="AP12780"/>
      <c r="AQ12780"/>
      <c r="AR12780"/>
      <c r="AS12780"/>
      <c r="AT12780"/>
      <c r="AU12780"/>
      <c r="AV12780"/>
      <c r="AW12780"/>
      <c r="AX12780"/>
      <c r="AY12780"/>
      <c r="AZ12780"/>
      <c r="BA12780"/>
      <c r="BB12780"/>
      <c r="BC12780"/>
      <c r="BD12780"/>
    </row>
    <row r="12781" spans="1:56" s="4" customFormat="1" x14ac:dyDescent="0.25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  <c r="Q12781"/>
      <c r="R12781"/>
      <c r="S12781"/>
      <c r="T12781"/>
      <c r="U12781"/>
      <c r="V12781"/>
      <c r="W12781"/>
      <c r="X12781"/>
      <c r="Y12781"/>
      <c r="Z12781"/>
      <c r="AA12781"/>
      <c r="AB12781"/>
      <c r="AC12781"/>
      <c r="AD12781"/>
      <c r="AE12781"/>
      <c r="AF12781"/>
      <c r="AG12781"/>
      <c r="AH12781"/>
      <c r="AI12781"/>
      <c r="AJ12781"/>
      <c r="AK12781"/>
      <c r="AL12781"/>
      <c r="AM12781"/>
      <c r="AN12781"/>
      <c r="AO12781"/>
      <c r="AP12781"/>
      <c r="AQ12781"/>
      <c r="AR12781"/>
      <c r="AS12781"/>
      <c r="AT12781"/>
      <c r="AU12781"/>
      <c r="AV12781"/>
      <c r="AW12781"/>
      <c r="AX12781"/>
      <c r="AY12781"/>
      <c r="AZ12781"/>
      <c r="BA12781"/>
      <c r="BB12781"/>
      <c r="BC12781"/>
      <c r="BD12781"/>
    </row>
    <row r="12782" spans="1:56" s="4" customFormat="1" x14ac:dyDescent="0.25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  <c r="Q12782"/>
      <c r="R12782"/>
      <c r="S12782"/>
      <c r="T12782"/>
      <c r="U12782"/>
      <c r="V12782"/>
      <c r="W12782"/>
      <c r="X12782"/>
      <c r="Y12782"/>
      <c r="Z12782"/>
      <c r="AA12782"/>
      <c r="AB12782"/>
      <c r="AC12782"/>
      <c r="AD12782"/>
      <c r="AE12782"/>
      <c r="AF12782"/>
      <c r="AG12782"/>
      <c r="AH12782"/>
      <c r="AI12782"/>
      <c r="AJ12782"/>
      <c r="AK12782"/>
      <c r="AL12782"/>
      <c r="AM12782"/>
      <c r="AN12782"/>
      <c r="AO12782"/>
      <c r="AP12782"/>
      <c r="AQ12782"/>
      <c r="AR12782"/>
      <c r="AS12782"/>
      <c r="AT12782"/>
      <c r="AU12782"/>
      <c r="AV12782"/>
      <c r="AW12782"/>
      <c r="AX12782"/>
      <c r="AY12782"/>
      <c r="AZ12782"/>
      <c r="BA12782"/>
      <c r="BB12782"/>
      <c r="BC12782"/>
      <c r="BD12782"/>
    </row>
    <row r="12783" spans="1:56" s="4" customFormat="1" x14ac:dyDescent="0.25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  <c r="Q12783"/>
      <c r="R12783"/>
      <c r="S12783"/>
      <c r="T12783"/>
      <c r="U12783"/>
      <c r="V12783"/>
      <c r="W12783"/>
      <c r="X12783"/>
      <c r="Y12783"/>
      <c r="Z12783"/>
      <c r="AA12783"/>
      <c r="AB12783"/>
      <c r="AC12783"/>
      <c r="AD12783"/>
      <c r="AE12783"/>
      <c r="AF12783"/>
      <c r="AG12783"/>
      <c r="AH12783"/>
      <c r="AI12783"/>
      <c r="AJ12783"/>
      <c r="AK12783"/>
      <c r="AL12783"/>
      <c r="AM12783"/>
      <c r="AN12783"/>
      <c r="AO12783"/>
      <c r="AP12783"/>
      <c r="AQ12783"/>
      <c r="AR12783"/>
      <c r="AS12783"/>
      <c r="AT12783"/>
      <c r="AU12783"/>
      <c r="AV12783"/>
      <c r="AW12783"/>
      <c r="AX12783"/>
      <c r="AY12783"/>
      <c r="AZ12783"/>
      <c r="BA12783"/>
      <c r="BB12783"/>
      <c r="BC12783"/>
      <c r="BD12783"/>
    </row>
    <row r="12784" spans="1:56" s="4" customFormat="1" x14ac:dyDescent="0.25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  <c r="Q12784"/>
      <c r="R12784"/>
      <c r="S12784"/>
      <c r="T12784"/>
      <c r="U12784"/>
      <c r="V12784"/>
      <c r="W12784"/>
      <c r="X12784"/>
      <c r="Y12784"/>
      <c r="Z12784"/>
      <c r="AA12784"/>
      <c r="AB12784"/>
      <c r="AC12784"/>
      <c r="AD12784"/>
      <c r="AE12784"/>
      <c r="AF12784"/>
      <c r="AG12784"/>
      <c r="AH12784"/>
      <c r="AI12784"/>
      <c r="AJ12784"/>
      <c r="AK12784"/>
      <c r="AL12784"/>
      <c r="AM12784"/>
      <c r="AN12784"/>
      <c r="AO12784"/>
      <c r="AP12784"/>
      <c r="AQ12784"/>
      <c r="AR12784"/>
      <c r="AS12784"/>
      <c r="AT12784"/>
      <c r="AU12784"/>
      <c r="AV12784"/>
      <c r="AW12784"/>
      <c r="AX12784"/>
      <c r="AY12784"/>
      <c r="AZ12784"/>
      <c r="BA12784"/>
      <c r="BB12784"/>
      <c r="BC12784"/>
      <c r="BD12784"/>
    </row>
    <row r="12785" spans="1:56" s="4" customFormat="1" x14ac:dyDescent="0.25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  <c r="Q12785"/>
      <c r="R12785"/>
      <c r="S12785"/>
      <c r="T12785"/>
      <c r="U12785"/>
      <c r="V12785"/>
      <c r="W12785"/>
      <c r="X12785"/>
      <c r="Y12785"/>
      <c r="Z12785"/>
      <c r="AA12785"/>
      <c r="AB12785"/>
      <c r="AC12785"/>
      <c r="AD12785"/>
      <c r="AE12785"/>
      <c r="AF12785"/>
      <c r="AG12785"/>
      <c r="AH12785"/>
      <c r="AI12785"/>
      <c r="AJ12785"/>
      <c r="AK12785"/>
      <c r="AL12785"/>
      <c r="AM12785"/>
      <c r="AN12785"/>
      <c r="AO12785"/>
      <c r="AP12785"/>
      <c r="AQ12785"/>
      <c r="AR12785"/>
      <c r="AS12785"/>
      <c r="AT12785"/>
      <c r="AU12785"/>
      <c r="AV12785"/>
      <c r="AW12785"/>
      <c r="AX12785"/>
      <c r="AY12785"/>
      <c r="AZ12785"/>
      <c r="BA12785"/>
      <c r="BB12785"/>
      <c r="BC12785"/>
      <c r="BD12785"/>
    </row>
    <row r="12786" spans="1:56" s="4" customFormat="1" x14ac:dyDescent="0.25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  <c r="Q12786"/>
      <c r="R12786"/>
      <c r="S12786"/>
      <c r="T12786"/>
      <c r="U12786"/>
      <c r="V12786"/>
      <c r="W12786"/>
      <c r="X12786"/>
      <c r="Y12786"/>
      <c r="Z12786"/>
      <c r="AA12786"/>
      <c r="AB12786"/>
      <c r="AC12786"/>
      <c r="AD12786"/>
      <c r="AE12786"/>
      <c r="AF12786"/>
      <c r="AG12786"/>
      <c r="AH12786"/>
      <c r="AI12786"/>
      <c r="AJ12786"/>
      <c r="AK12786"/>
      <c r="AL12786"/>
      <c r="AM12786"/>
      <c r="AN12786"/>
      <c r="AO12786"/>
      <c r="AP12786"/>
      <c r="AQ12786"/>
      <c r="AR12786"/>
      <c r="AS12786"/>
      <c r="AT12786"/>
      <c r="AU12786"/>
      <c r="AV12786"/>
      <c r="AW12786"/>
      <c r="AX12786"/>
      <c r="AY12786"/>
      <c r="AZ12786"/>
      <c r="BA12786"/>
      <c r="BB12786"/>
      <c r="BC12786"/>
      <c r="BD12786"/>
    </row>
    <row r="12787" spans="1:56" s="4" customFormat="1" x14ac:dyDescent="0.25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  <c r="Q12787"/>
      <c r="R12787"/>
      <c r="S12787"/>
      <c r="T12787"/>
      <c r="U12787"/>
      <c r="V12787"/>
      <c r="W12787"/>
      <c r="X12787"/>
      <c r="Y12787"/>
      <c r="Z12787"/>
      <c r="AA12787"/>
      <c r="AB12787"/>
      <c r="AC12787"/>
      <c r="AD12787"/>
      <c r="AE12787"/>
      <c r="AF12787"/>
      <c r="AG12787"/>
      <c r="AH12787"/>
      <c r="AI12787"/>
      <c r="AJ12787"/>
      <c r="AK12787"/>
      <c r="AL12787"/>
      <c r="AM12787"/>
      <c r="AN12787"/>
      <c r="AO12787"/>
      <c r="AP12787"/>
      <c r="AQ12787"/>
      <c r="AR12787"/>
      <c r="AS12787"/>
      <c r="AT12787"/>
      <c r="AU12787"/>
      <c r="AV12787"/>
      <c r="AW12787"/>
      <c r="AX12787"/>
      <c r="AY12787"/>
      <c r="AZ12787"/>
      <c r="BA12787"/>
      <c r="BB12787"/>
      <c r="BC12787"/>
      <c r="BD12787"/>
    </row>
    <row r="12788" spans="1:56" s="4" customFormat="1" x14ac:dyDescent="0.25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  <c r="Q12788"/>
      <c r="R12788"/>
      <c r="S12788"/>
      <c r="T12788"/>
      <c r="U12788"/>
      <c r="V12788"/>
      <c r="W12788"/>
      <c r="X12788"/>
      <c r="Y12788"/>
      <c r="Z12788"/>
      <c r="AA12788"/>
      <c r="AB12788"/>
      <c r="AC12788"/>
      <c r="AD12788"/>
      <c r="AE12788"/>
      <c r="AF12788"/>
      <c r="AG12788"/>
      <c r="AH12788"/>
      <c r="AI12788"/>
      <c r="AJ12788"/>
      <c r="AK12788"/>
      <c r="AL12788"/>
      <c r="AM12788"/>
      <c r="AN12788"/>
      <c r="AO12788"/>
      <c r="AP12788"/>
      <c r="AQ12788"/>
      <c r="AR12788"/>
      <c r="AS12788"/>
      <c r="AT12788"/>
      <c r="AU12788"/>
      <c r="AV12788"/>
      <c r="AW12788"/>
      <c r="AX12788"/>
      <c r="AY12788"/>
      <c r="AZ12788"/>
      <c r="BA12788"/>
      <c r="BB12788"/>
      <c r="BC12788"/>
      <c r="BD12788"/>
    </row>
    <row r="12789" spans="1:56" s="4" customFormat="1" x14ac:dyDescent="0.25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  <c r="Q12789"/>
      <c r="R12789"/>
      <c r="S12789"/>
      <c r="T12789"/>
      <c r="U12789"/>
      <c r="V12789"/>
      <c r="W12789"/>
      <c r="X12789"/>
      <c r="Y12789"/>
      <c r="Z12789"/>
      <c r="AA12789"/>
      <c r="AB12789"/>
      <c r="AC12789"/>
      <c r="AD12789"/>
      <c r="AE12789"/>
      <c r="AF12789"/>
      <c r="AG12789"/>
      <c r="AH12789"/>
      <c r="AI12789"/>
      <c r="AJ12789"/>
      <c r="AK12789"/>
      <c r="AL12789"/>
      <c r="AM12789"/>
      <c r="AN12789"/>
      <c r="AO12789"/>
      <c r="AP12789"/>
      <c r="AQ12789"/>
      <c r="AR12789"/>
      <c r="AS12789"/>
      <c r="AT12789"/>
      <c r="AU12789"/>
      <c r="AV12789"/>
      <c r="AW12789"/>
      <c r="AX12789"/>
      <c r="AY12789"/>
      <c r="AZ12789"/>
      <c r="BA12789"/>
      <c r="BB12789"/>
      <c r="BC12789"/>
      <c r="BD12789"/>
    </row>
    <row r="12790" spans="1:56" s="4" customFormat="1" x14ac:dyDescent="0.25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  <c r="Q12790"/>
      <c r="R12790"/>
      <c r="S12790"/>
      <c r="T12790"/>
      <c r="U12790"/>
      <c r="V12790"/>
      <c r="W12790"/>
      <c r="X12790"/>
      <c r="Y12790"/>
      <c r="Z12790"/>
      <c r="AA12790"/>
      <c r="AB12790"/>
      <c r="AC12790"/>
      <c r="AD12790"/>
      <c r="AE12790"/>
      <c r="AF12790"/>
      <c r="AG12790"/>
      <c r="AH12790"/>
      <c r="AI12790"/>
      <c r="AJ12790"/>
      <c r="AK12790"/>
      <c r="AL12790"/>
      <c r="AM12790"/>
      <c r="AN12790"/>
      <c r="AO12790"/>
      <c r="AP12790"/>
      <c r="AQ12790"/>
      <c r="AR12790"/>
      <c r="AS12790"/>
      <c r="AT12790"/>
      <c r="AU12790"/>
      <c r="AV12790"/>
      <c r="AW12790"/>
      <c r="AX12790"/>
      <c r="AY12790"/>
      <c r="AZ12790"/>
      <c r="BA12790"/>
      <c r="BB12790"/>
      <c r="BC12790"/>
      <c r="BD12790"/>
    </row>
    <row r="12791" spans="1:56" s="4" customFormat="1" x14ac:dyDescent="0.25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  <c r="Q12791"/>
      <c r="R12791"/>
      <c r="S12791"/>
      <c r="T12791"/>
      <c r="U12791"/>
      <c r="V12791"/>
      <c r="W12791"/>
      <c r="X12791"/>
      <c r="Y12791"/>
      <c r="Z12791"/>
      <c r="AA12791"/>
      <c r="AB12791"/>
      <c r="AC12791"/>
      <c r="AD12791"/>
      <c r="AE12791"/>
      <c r="AF12791"/>
      <c r="AG12791"/>
      <c r="AH12791"/>
      <c r="AI12791"/>
      <c r="AJ12791"/>
      <c r="AK12791"/>
      <c r="AL12791"/>
      <c r="AM12791"/>
      <c r="AN12791"/>
      <c r="AO12791"/>
      <c r="AP12791"/>
      <c r="AQ12791"/>
      <c r="AR12791"/>
      <c r="AS12791"/>
      <c r="AT12791"/>
      <c r="AU12791"/>
      <c r="AV12791"/>
      <c r="AW12791"/>
      <c r="AX12791"/>
      <c r="AY12791"/>
      <c r="AZ12791"/>
      <c r="BA12791"/>
      <c r="BB12791"/>
      <c r="BC12791"/>
      <c r="BD12791"/>
    </row>
    <row r="12792" spans="1:56" s="4" customFormat="1" x14ac:dyDescent="0.25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  <c r="Q12792"/>
      <c r="R12792"/>
      <c r="S12792"/>
      <c r="T12792"/>
      <c r="U12792"/>
      <c r="V12792"/>
      <c r="W12792"/>
      <c r="X12792"/>
      <c r="Y12792"/>
      <c r="Z12792"/>
      <c r="AA12792"/>
      <c r="AB12792"/>
      <c r="AC12792"/>
      <c r="AD12792"/>
      <c r="AE12792"/>
      <c r="AF12792"/>
      <c r="AG12792"/>
      <c r="AH12792"/>
      <c r="AI12792"/>
      <c r="AJ12792"/>
      <c r="AK12792"/>
      <c r="AL12792"/>
      <c r="AM12792"/>
      <c r="AN12792"/>
      <c r="AO12792"/>
      <c r="AP12792"/>
      <c r="AQ12792"/>
      <c r="AR12792"/>
      <c r="AS12792"/>
      <c r="AT12792"/>
      <c r="AU12792"/>
      <c r="AV12792"/>
      <c r="AW12792"/>
      <c r="AX12792"/>
      <c r="AY12792"/>
      <c r="AZ12792"/>
      <c r="BA12792"/>
      <c r="BB12792"/>
      <c r="BC12792"/>
      <c r="BD12792"/>
    </row>
    <row r="12793" spans="1:56" s="4" customFormat="1" x14ac:dyDescent="0.25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  <c r="Q12793"/>
      <c r="R12793"/>
      <c r="S12793"/>
      <c r="T12793"/>
      <c r="U12793"/>
      <c r="V12793"/>
      <c r="W12793"/>
      <c r="X12793"/>
      <c r="Y12793"/>
      <c r="Z12793"/>
      <c r="AA12793"/>
      <c r="AB12793"/>
      <c r="AC12793"/>
      <c r="AD12793"/>
      <c r="AE12793"/>
      <c r="AF12793"/>
      <c r="AG12793"/>
      <c r="AH12793"/>
      <c r="AI12793"/>
      <c r="AJ12793"/>
      <c r="AK12793"/>
      <c r="AL12793"/>
      <c r="AM12793"/>
      <c r="AN12793"/>
      <c r="AO12793"/>
      <c r="AP12793"/>
      <c r="AQ12793"/>
      <c r="AR12793"/>
      <c r="AS12793"/>
      <c r="AT12793"/>
      <c r="AU12793"/>
      <c r="AV12793"/>
      <c r="AW12793"/>
      <c r="AX12793"/>
      <c r="AY12793"/>
      <c r="AZ12793"/>
      <c r="BA12793"/>
      <c r="BB12793"/>
      <c r="BC12793"/>
      <c r="BD12793"/>
    </row>
    <row r="12794" spans="1:56" s="4" customFormat="1" x14ac:dyDescent="0.25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  <c r="Q12794"/>
      <c r="R12794"/>
      <c r="S12794"/>
      <c r="T12794"/>
      <c r="U12794"/>
      <c r="V12794"/>
      <c r="W12794"/>
      <c r="X12794"/>
      <c r="Y12794"/>
      <c r="Z12794"/>
      <c r="AA12794"/>
      <c r="AB12794"/>
      <c r="AC12794"/>
      <c r="AD12794"/>
      <c r="AE12794"/>
      <c r="AF12794"/>
      <c r="AG12794"/>
      <c r="AH12794"/>
      <c r="AI12794"/>
      <c r="AJ12794"/>
      <c r="AK12794"/>
      <c r="AL12794"/>
      <c r="AM12794"/>
      <c r="AN12794"/>
      <c r="AO12794"/>
      <c r="AP12794"/>
      <c r="AQ12794"/>
      <c r="AR12794"/>
      <c r="AS12794"/>
      <c r="AT12794"/>
      <c r="AU12794"/>
      <c r="AV12794"/>
      <c r="AW12794"/>
      <c r="AX12794"/>
      <c r="AY12794"/>
      <c r="AZ12794"/>
      <c r="BA12794"/>
      <c r="BB12794"/>
      <c r="BC12794"/>
      <c r="BD12794"/>
    </row>
    <row r="12795" spans="1:56" s="4" customFormat="1" x14ac:dyDescent="0.25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  <c r="Q12795"/>
      <c r="R12795"/>
      <c r="S12795"/>
      <c r="T12795"/>
      <c r="U12795"/>
      <c r="V12795"/>
      <c r="W12795"/>
      <c r="X12795"/>
      <c r="Y12795"/>
      <c r="Z12795"/>
      <c r="AA12795"/>
      <c r="AB12795"/>
      <c r="AC12795"/>
      <c r="AD12795"/>
      <c r="AE12795"/>
      <c r="AF12795"/>
      <c r="AG12795"/>
      <c r="AH12795"/>
      <c r="AI12795"/>
      <c r="AJ12795"/>
      <c r="AK12795"/>
      <c r="AL12795"/>
      <c r="AM12795"/>
      <c r="AN12795"/>
      <c r="AO12795"/>
      <c r="AP12795"/>
      <c r="AQ12795"/>
      <c r="AR12795"/>
      <c r="AS12795"/>
      <c r="AT12795"/>
      <c r="AU12795"/>
      <c r="AV12795"/>
      <c r="AW12795"/>
      <c r="AX12795"/>
      <c r="AY12795"/>
      <c r="AZ12795"/>
      <c r="BA12795"/>
      <c r="BB12795"/>
      <c r="BC12795"/>
      <c r="BD12795"/>
    </row>
    <row r="12796" spans="1:56" s="4" customFormat="1" x14ac:dyDescent="0.25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  <c r="Q12796"/>
      <c r="R12796"/>
      <c r="S12796"/>
      <c r="T12796"/>
      <c r="U12796"/>
      <c r="V12796"/>
      <c r="W12796"/>
      <c r="X12796"/>
      <c r="Y12796"/>
      <c r="Z12796"/>
      <c r="AA12796"/>
      <c r="AB12796"/>
      <c r="AC12796"/>
      <c r="AD12796"/>
      <c r="AE12796"/>
      <c r="AF12796"/>
      <c r="AG12796"/>
      <c r="AH12796"/>
      <c r="AI12796"/>
      <c r="AJ12796"/>
      <c r="AK12796"/>
      <c r="AL12796"/>
      <c r="AM12796"/>
      <c r="AN12796"/>
      <c r="AO12796"/>
      <c r="AP12796"/>
      <c r="AQ12796"/>
      <c r="AR12796"/>
      <c r="AS12796"/>
      <c r="AT12796"/>
      <c r="AU12796"/>
      <c r="AV12796"/>
      <c r="AW12796"/>
      <c r="AX12796"/>
      <c r="AY12796"/>
      <c r="AZ12796"/>
      <c r="BA12796"/>
      <c r="BB12796"/>
      <c r="BC12796"/>
      <c r="BD12796"/>
    </row>
    <row r="12797" spans="1:56" s="4" customFormat="1" x14ac:dyDescent="0.25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  <c r="Q12797"/>
      <c r="R12797"/>
      <c r="S12797"/>
      <c r="T12797"/>
      <c r="U12797"/>
      <c r="V12797"/>
      <c r="W12797"/>
      <c r="X12797"/>
      <c r="Y12797"/>
      <c r="Z12797"/>
      <c r="AA12797"/>
      <c r="AB12797"/>
      <c r="AC12797"/>
      <c r="AD12797"/>
      <c r="AE12797"/>
      <c r="AF12797"/>
      <c r="AG12797"/>
      <c r="AH12797"/>
      <c r="AI12797"/>
      <c r="AJ12797"/>
      <c r="AK12797"/>
      <c r="AL12797"/>
      <c r="AM12797"/>
      <c r="AN12797"/>
      <c r="AO12797"/>
      <c r="AP12797"/>
      <c r="AQ12797"/>
      <c r="AR12797"/>
      <c r="AS12797"/>
      <c r="AT12797"/>
      <c r="AU12797"/>
      <c r="AV12797"/>
      <c r="AW12797"/>
      <c r="AX12797"/>
      <c r="AY12797"/>
      <c r="AZ12797"/>
      <c r="BA12797"/>
      <c r="BB12797"/>
      <c r="BC12797"/>
      <c r="BD12797"/>
    </row>
    <row r="12798" spans="1:56" s="4" customFormat="1" x14ac:dyDescent="0.25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  <c r="Q12798"/>
      <c r="R12798"/>
      <c r="S12798"/>
      <c r="T12798"/>
      <c r="U12798"/>
      <c r="V12798"/>
      <c r="W12798"/>
      <c r="X12798"/>
      <c r="Y12798"/>
      <c r="Z12798"/>
      <c r="AA12798"/>
      <c r="AB12798"/>
      <c r="AC12798"/>
      <c r="AD12798"/>
      <c r="AE12798"/>
      <c r="AF12798"/>
      <c r="AG12798"/>
      <c r="AH12798"/>
      <c r="AI12798"/>
      <c r="AJ12798"/>
      <c r="AK12798"/>
      <c r="AL12798"/>
      <c r="AM12798"/>
      <c r="AN12798"/>
      <c r="AO12798"/>
      <c r="AP12798"/>
      <c r="AQ12798"/>
      <c r="AR12798"/>
      <c r="AS12798"/>
      <c r="AT12798"/>
      <c r="AU12798"/>
      <c r="AV12798"/>
      <c r="AW12798"/>
      <c r="AX12798"/>
      <c r="AY12798"/>
      <c r="AZ12798"/>
      <c r="BA12798"/>
      <c r="BB12798"/>
      <c r="BC12798"/>
      <c r="BD12798"/>
    </row>
    <row r="12799" spans="1:56" s="4" customFormat="1" x14ac:dyDescent="0.25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  <c r="Q12799"/>
      <c r="R12799"/>
      <c r="S12799"/>
      <c r="T12799"/>
      <c r="U12799"/>
      <c r="V12799"/>
      <c r="W12799"/>
      <c r="X12799"/>
      <c r="Y12799"/>
      <c r="Z12799"/>
      <c r="AA12799"/>
      <c r="AB12799"/>
      <c r="AC12799"/>
      <c r="AD12799"/>
      <c r="AE12799"/>
      <c r="AF12799"/>
      <c r="AG12799"/>
      <c r="AH12799"/>
      <c r="AI12799"/>
      <c r="AJ12799"/>
      <c r="AK12799"/>
      <c r="AL12799"/>
      <c r="AM12799"/>
      <c r="AN12799"/>
      <c r="AO12799"/>
      <c r="AP12799"/>
      <c r="AQ12799"/>
      <c r="AR12799"/>
      <c r="AS12799"/>
      <c r="AT12799"/>
      <c r="AU12799"/>
      <c r="AV12799"/>
      <c r="AW12799"/>
      <c r="AX12799"/>
      <c r="AY12799"/>
      <c r="AZ12799"/>
      <c r="BA12799"/>
      <c r="BB12799"/>
      <c r="BC12799"/>
      <c r="BD12799"/>
    </row>
    <row r="12800" spans="1:56" s="4" customFormat="1" x14ac:dyDescent="0.25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  <c r="Q12800"/>
      <c r="R12800"/>
      <c r="S12800"/>
      <c r="T12800"/>
      <c r="U12800"/>
      <c r="V12800"/>
      <c r="W12800"/>
      <c r="X12800"/>
      <c r="Y12800"/>
      <c r="Z12800"/>
      <c r="AA12800"/>
      <c r="AB12800"/>
      <c r="AC12800"/>
      <c r="AD12800"/>
      <c r="AE12800"/>
      <c r="AF12800"/>
      <c r="AG12800"/>
      <c r="AH12800"/>
      <c r="AI12800"/>
      <c r="AJ12800"/>
      <c r="AK12800"/>
      <c r="AL12800"/>
      <c r="AM12800"/>
      <c r="AN12800"/>
      <c r="AO12800"/>
      <c r="AP12800"/>
      <c r="AQ12800"/>
      <c r="AR12800"/>
      <c r="AS12800"/>
      <c r="AT12800"/>
      <c r="AU12800"/>
      <c r="AV12800"/>
      <c r="AW12800"/>
      <c r="AX12800"/>
      <c r="AY12800"/>
      <c r="AZ12800"/>
      <c r="BA12800"/>
      <c r="BB12800"/>
      <c r="BC12800"/>
      <c r="BD12800"/>
    </row>
    <row r="12801" spans="1:56" s="4" customFormat="1" x14ac:dyDescent="0.25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  <c r="Q12801"/>
      <c r="R12801"/>
      <c r="S12801"/>
      <c r="T12801"/>
      <c r="U12801"/>
      <c r="V12801"/>
      <c r="W12801"/>
      <c r="X12801"/>
      <c r="Y12801"/>
      <c r="Z12801"/>
      <c r="AA12801"/>
      <c r="AB12801"/>
      <c r="AC12801"/>
      <c r="AD12801"/>
      <c r="AE12801"/>
      <c r="AF12801"/>
      <c r="AG12801"/>
      <c r="AH12801"/>
      <c r="AI12801"/>
      <c r="AJ12801"/>
      <c r="AK12801"/>
      <c r="AL12801"/>
      <c r="AM12801"/>
      <c r="AN12801"/>
      <c r="AO12801"/>
      <c r="AP12801"/>
      <c r="AQ12801"/>
      <c r="AR12801"/>
      <c r="AS12801"/>
      <c r="AT12801"/>
      <c r="AU12801"/>
      <c r="AV12801"/>
      <c r="AW12801"/>
      <c r="AX12801"/>
      <c r="AY12801"/>
      <c r="AZ12801"/>
      <c r="BA12801"/>
      <c r="BB12801"/>
      <c r="BC12801"/>
      <c r="BD12801"/>
    </row>
    <row r="12802" spans="1:56" s="4" customFormat="1" x14ac:dyDescent="0.25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  <c r="Q12802"/>
      <c r="R12802"/>
      <c r="S12802"/>
      <c r="T12802"/>
      <c r="U12802"/>
      <c r="V12802"/>
      <c r="W12802"/>
      <c r="X12802"/>
      <c r="Y12802"/>
      <c r="Z12802"/>
      <c r="AA12802"/>
      <c r="AB12802"/>
      <c r="AC12802"/>
      <c r="AD12802"/>
      <c r="AE12802"/>
      <c r="AF12802"/>
      <c r="AG12802"/>
      <c r="AH12802"/>
      <c r="AI12802"/>
      <c r="AJ12802"/>
      <c r="AK12802"/>
      <c r="AL12802"/>
      <c r="AM12802"/>
      <c r="AN12802"/>
      <c r="AO12802"/>
      <c r="AP12802"/>
      <c r="AQ12802"/>
      <c r="AR12802"/>
      <c r="AS12802"/>
      <c r="AT12802"/>
      <c r="AU12802"/>
      <c r="AV12802"/>
      <c r="AW12802"/>
      <c r="AX12802"/>
      <c r="AY12802"/>
      <c r="AZ12802"/>
      <c r="BA12802"/>
      <c r="BB12802"/>
      <c r="BC12802"/>
      <c r="BD12802"/>
    </row>
    <row r="12803" spans="1:56" s="4" customFormat="1" x14ac:dyDescent="0.25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  <c r="Q12803"/>
      <c r="R12803"/>
      <c r="S12803"/>
      <c r="T12803"/>
      <c r="U12803"/>
      <c r="V12803"/>
      <c r="W12803"/>
      <c r="X12803"/>
      <c r="Y12803"/>
      <c r="Z12803"/>
      <c r="AA12803"/>
      <c r="AB12803"/>
      <c r="AC12803"/>
      <c r="AD12803"/>
      <c r="AE12803"/>
      <c r="AF12803"/>
      <c r="AG12803"/>
      <c r="AH12803"/>
      <c r="AI12803"/>
      <c r="AJ12803"/>
      <c r="AK12803"/>
      <c r="AL12803"/>
      <c r="AM12803"/>
      <c r="AN12803"/>
      <c r="AO12803"/>
      <c r="AP12803"/>
      <c r="AQ12803"/>
      <c r="AR12803"/>
      <c r="AS12803"/>
      <c r="AT12803"/>
      <c r="AU12803"/>
      <c r="AV12803"/>
      <c r="AW12803"/>
      <c r="AX12803"/>
      <c r="AY12803"/>
      <c r="AZ12803"/>
      <c r="BA12803"/>
      <c r="BB12803"/>
      <c r="BC12803"/>
      <c r="BD12803"/>
    </row>
    <row r="12804" spans="1:56" s="4" customFormat="1" x14ac:dyDescent="0.25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  <c r="Q12804"/>
      <c r="R12804"/>
      <c r="S12804"/>
      <c r="T12804"/>
      <c r="U12804"/>
      <c r="V12804"/>
      <c r="W12804"/>
      <c r="X12804"/>
      <c r="Y12804"/>
      <c r="Z12804"/>
      <c r="AA12804"/>
      <c r="AB12804"/>
      <c r="AC12804"/>
      <c r="AD12804"/>
      <c r="AE12804"/>
      <c r="AF12804"/>
      <c r="AG12804"/>
      <c r="AH12804"/>
      <c r="AI12804"/>
      <c r="AJ12804"/>
      <c r="AK12804"/>
      <c r="AL12804"/>
      <c r="AM12804"/>
      <c r="AN12804"/>
      <c r="AO12804"/>
      <c r="AP12804"/>
      <c r="AQ12804"/>
      <c r="AR12804"/>
      <c r="AS12804"/>
      <c r="AT12804"/>
      <c r="AU12804"/>
      <c r="AV12804"/>
      <c r="AW12804"/>
      <c r="AX12804"/>
      <c r="AY12804"/>
      <c r="AZ12804"/>
      <c r="BA12804"/>
      <c r="BB12804"/>
      <c r="BC12804"/>
      <c r="BD12804"/>
    </row>
    <row r="12805" spans="1:56" s="4" customFormat="1" x14ac:dyDescent="0.25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  <c r="Q12805"/>
      <c r="R12805"/>
      <c r="S12805"/>
      <c r="T12805"/>
      <c r="U12805"/>
      <c r="V12805"/>
      <c r="W12805"/>
      <c r="X12805"/>
      <c r="Y12805"/>
      <c r="Z12805"/>
      <c r="AA12805"/>
      <c r="AB12805"/>
      <c r="AC12805"/>
      <c r="AD12805"/>
      <c r="AE12805"/>
      <c r="AF12805"/>
      <c r="AG12805"/>
      <c r="AH12805"/>
      <c r="AI12805"/>
      <c r="AJ12805"/>
      <c r="AK12805"/>
      <c r="AL12805"/>
      <c r="AM12805"/>
      <c r="AN12805"/>
      <c r="AO12805"/>
      <c r="AP12805"/>
      <c r="AQ12805"/>
      <c r="AR12805"/>
      <c r="AS12805"/>
      <c r="AT12805"/>
      <c r="AU12805"/>
      <c r="AV12805"/>
      <c r="AW12805"/>
      <c r="AX12805"/>
      <c r="AY12805"/>
      <c r="AZ12805"/>
      <c r="BA12805"/>
      <c r="BB12805"/>
      <c r="BC12805"/>
      <c r="BD12805"/>
    </row>
    <row r="12806" spans="1:56" s="4" customFormat="1" x14ac:dyDescent="0.25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  <c r="Q12806"/>
      <c r="R12806"/>
      <c r="S12806"/>
      <c r="T12806"/>
      <c r="U12806"/>
      <c r="V12806"/>
      <c r="W12806"/>
      <c r="X12806"/>
      <c r="Y12806"/>
      <c r="Z12806"/>
      <c r="AA12806"/>
      <c r="AB12806"/>
      <c r="AC12806"/>
      <c r="AD12806"/>
      <c r="AE12806"/>
      <c r="AF12806"/>
      <c r="AG12806"/>
      <c r="AH12806"/>
      <c r="AI12806"/>
      <c r="AJ12806"/>
      <c r="AK12806"/>
      <c r="AL12806"/>
      <c r="AM12806"/>
      <c r="AN12806"/>
      <c r="AO12806"/>
      <c r="AP12806"/>
      <c r="AQ12806"/>
      <c r="AR12806"/>
      <c r="AS12806"/>
      <c r="AT12806"/>
      <c r="AU12806"/>
      <c r="AV12806"/>
      <c r="AW12806"/>
      <c r="AX12806"/>
      <c r="AY12806"/>
      <c r="AZ12806"/>
      <c r="BA12806"/>
      <c r="BB12806"/>
      <c r="BC12806"/>
      <c r="BD12806"/>
    </row>
    <row r="12807" spans="1:56" s="4" customFormat="1" x14ac:dyDescent="0.25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  <c r="Q12807"/>
      <c r="R12807"/>
      <c r="S12807"/>
      <c r="T12807"/>
      <c r="U12807"/>
      <c r="V12807"/>
      <c r="W12807"/>
      <c r="X12807"/>
      <c r="Y12807"/>
      <c r="Z12807"/>
      <c r="AA12807"/>
      <c r="AB12807"/>
      <c r="AC12807"/>
      <c r="AD12807"/>
      <c r="AE12807"/>
      <c r="AF12807"/>
      <c r="AG12807"/>
      <c r="AH12807"/>
      <c r="AI12807"/>
      <c r="AJ12807"/>
      <c r="AK12807"/>
      <c r="AL12807"/>
      <c r="AM12807"/>
      <c r="AN12807"/>
      <c r="AO12807"/>
      <c r="AP12807"/>
      <c r="AQ12807"/>
      <c r="AR12807"/>
      <c r="AS12807"/>
      <c r="AT12807"/>
      <c r="AU12807"/>
      <c r="AV12807"/>
      <c r="AW12807"/>
      <c r="AX12807"/>
      <c r="AY12807"/>
      <c r="AZ12807"/>
      <c r="BA12807"/>
      <c r="BB12807"/>
      <c r="BC12807"/>
      <c r="BD12807"/>
    </row>
    <row r="12808" spans="1:56" s="4" customFormat="1" x14ac:dyDescent="0.25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  <c r="Q12808"/>
      <c r="R12808"/>
      <c r="S12808"/>
      <c r="T12808"/>
      <c r="U12808"/>
      <c r="V12808"/>
      <c r="W12808"/>
      <c r="X12808"/>
      <c r="Y12808"/>
      <c r="Z12808"/>
      <c r="AA12808"/>
      <c r="AB12808"/>
      <c r="AC12808"/>
      <c r="AD12808"/>
      <c r="AE12808"/>
      <c r="AF12808"/>
      <c r="AG12808"/>
      <c r="AH12808"/>
      <c r="AI12808"/>
      <c r="AJ12808"/>
      <c r="AK12808"/>
      <c r="AL12808"/>
      <c r="AM12808"/>
      <c r="AN12808"/>
      <c r="AO12808"/>
      <c r="AP12808"/>
      <c r="AQ12808"/>
      <c r="AR12808"/>
      <c r="AS12808"/>
      <c r="AT12808"/>
      <c r="AU12808"/>
      <c r="AV12808"/>
      <c r="AW12808"/>
      <c r="AX12808"/>
      <c r="AY12808"/>
      <c r="AZ12808"/>
      <c r="BA12808"/>
      <c r="BB12808"/>
      <c r="BC12808"/>
      <c r="BD12808"/>
    </row>
    <row r="12809" spans="1:56" s="4" customFormat="1" x14ac:dyDescent="0.25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  <c r="Q12809"/>
      <c r="R12809"/>
      <c r="S12809"/>
      <c r="T12809"/>
      <c r="U12809"/>
      <c r="V12809"/>
      <c r="W12809"/>
      <c r="X12809"/>
      <c r="Y12809"/>
      <c r="Z12809"/>
      <c r="AA12809"/>
      <c r="AB12809"/>
      <c r="AC12809"/>
      <c r="AD12809"/>
      <c r="AE12809"/>
      <c r="AF12809"/>
      <c r="AG12809"/>
      <c r="AH12809"/>
      <c r="AI12809"/>
      <c r="AJ12809"/>
      <c r="AK12809"/>
      <c r="AL12809"/>
      <c r="AM12809"/>
      <c r="AN12809"/>
      <c r="AO12809"/>
      <c r="AP12809"/>
      <c r="AQ12809"/>
      <c r="AR12809"/>
      <c r="AS12809"/>
      <c r="AT12809"/>
      <c r="AU12809"/>
      <c r="AV12809"/>
      <c r="AW12809"/>
      <c r="AX12809"/>
      <c r="AY12809"/>
      <c r="AZ12809"/>
      <c r="BA12809"/>
      <c r="BB12809"/>
      <c r="BC12809"/>
      <c r="BD12809"/>
    </row>
    <row r="12810" spans="1:56" s="4" customFormat="1" x14ac:dyDescent="0.25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  <c r="Q12810"/>
      <c r="R12810"/>
      <c r="S12810"/>
      <c r="T12810"/>
      <c r="U12810"/>
      <c r="V12810"/>
      <c r="W12810"/>
      <c r="X12810"/>
      <c r="Y12810"/>
      <c r="Z12810"/>
      <c r="AA12810"/>
      <c r="AB12810"/>
      <c r="AC12810"/>
      <c r="AD12810"/>
      <c r="AE12810"/>
      <c r="AF12810"/>
      <c r="AG12810"/>
      <c r="AH12810"/>
      <c r="AI12810"/>
      <c r="AJ12810"/>
      <c r="AK12810"/>
      <c r="AL12810"/>
      <c r="AM12810"/>
      <c r="AN12810"/>
      <c r="AO12810"/>
      <c r="AP12810"/>
      <c r="AQ12810"/>
      <c r="AR12810"/>
      <c r="AS12810"/>
      <c r="AT12810"/>
      <c r="AU12810"/>
      <c r="AV12810"/>
      <c r="AW12810"/>
      <c r="AX12810"/>
      <c r="AY12810"/>
      <c r="AZ12810"/>
      <c r="BA12810"/>
      <c r="BB12810"/>
      <c r="BC12810"/>
      <c r="BD12810"/>
    </row>
    <row r="12811" spans="1:56" s="4" customFormat="1" x14ac:dyDescent="0.25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  <c r="Q12811"/>
      <c r="R12811"/>
      <c r="S12811"/>
      <c r="T12811"/>
      <c r="U12811"/>
      <c r="V12811"/>
      <c r="W12811"/>
      <c r="X12811"/>
      <c r="Y12811"/>
      <c r="Z12811"/>
      <c r="AA12811"/>
      <c r="AB12811"/>
      <c r="AC12811"/>
      <c r="AD12811"/>
      <c r="AE12811"/>
      <c r="AF12811"/>
      <c r="AG12811"/>
      <c r="AH12811"/>
      <c r="AI12811"/>
      <c r="AJ12811"/>
      <c r="AK12811"/>
      <c r="AL12811"/>
      <c r="AM12811"/>
      <c r="AN12811"/>
      <c r="AO12811"/>
      <c r="AP12811"/>
      <c r="AQ12811"/>
      <c r="AR12811"/>
      <c r="AS12811"/>
      <c r="AT12811"/>
      <c r="AU12811"/>
      <c r="AV12811"/>
      <c r="AW12811"/>
      <c r="AX12811"/>
      <c r="AY12811"/>
      <c r="AZ12811"/>
      <c r="BA12811"/>
      <c r="BB12811"/>
      <c r="BC12811"/>
      <c r="BD12811"/>
    </row>
    <row r="12812" spans="1:56" s="4" customFormat="1" x14ac:dyDescent="0.25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  <c r="Q12812"/>
      <c r="R12812"/>
      <c r="S12812"/>
      <c r="T12812"/>
      <c r="U12812"/>
      <c r="V12812"/>
      <c r="W12812"/>
      <c r="X12812"/>
      <c r="Y12812"/>
      <c r="Z12812"/>
      <c r="AA12812"/>
      <c r="AB12812"/>
      <c r="AC12812"/>
      <c r="AD12812"/>
      <c r="AE12812"/>
      <c r="AF12812"/>
      <c r="AG12812"/>
      <c r="AH12812"/>
      <c r="AI12812"/>
      <c r="AJ12812"/>
      <c r="AK12812"/>
      <c r="AL12812"/>
      <c r="AM12812"/>
      <c r="AN12812"/>
      <c r="AO12812"/>
      <c r="AP12812"/>
      <c r="AQ12812"/>
      <c r="AR12812"/>
      <c r="AS12812"/>
      <c r="AT12812"/>
      <c r="AU12812"/>
      <c r="AV12812"/>
      <c r="AW12812"/>
      <c r="AX12812"/>
      <c r="AY12812"/>
      <c r="AZ12812"/>
      <c r="BA12812"/>
      <c r="BB12812"/>
      <c r="BC12812"/>
      <c r="BD12812"/>
    </row>
    <row r="12813" spans="1:56" s="4" customFormat="1" x14ac:dyDescent="0.25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  <c r="Q12813"/>
      <c r="R12813"/>
      <c r="S12813"/>
      <c r="T12813"/>
      <c r="U12813"/>
      <c r="V12813"/>
      <c r="W12813"/>
      <c r="X12813"/>
      <c r="Y12813"/>
      <c r="Z12813"/>
      <c r="AA12813"/>
      <c r="AB12813"/>
      <c r="AC12813"/>
      <c r="AD12813"/>
      <c r="AE12813"/>
      <c r="AF12813"/>
      <c r="AG12813"/>
      <c r="AH12813"/>
      <c r="AI12813"/>
      <c r="AJ12813"/>
      <c r="AK12813"/>
      <c r="AL12813"/>
      <c r="AM12813"/>
      <c r="AN12813"/>
      <c r="AO12813"/>
      <c r="AP12813"/>
      <c r="AQ12813"/>
      <c r="AR12813"/>
      <c r="AS12813"/>
      <c r="AT12813"/>
      <c r="AU12813"/>
      <c r="AV12813"/>
      <c r="AW12813"/>
      <c r="AX12813"/>
      <c r="AY12813"/>
      <c r="AZ12813"/>
      <c r="BA12813"/>
      <c r="BB12813"/>
      <c r="BC12813"/>
      <c r="BD12813"/>
    </row>
    <row r="12814" spans="1:56" s="4" customFormat="1" x14ac:dyDescent="0.25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  <c r="Q12814"/>
      <c r="R12814"/>
      <c r="S12814"/>
      <c r="T12814"/>
      <c r="U12814"/>
      <c r="V12814"/>
      <c r="W12814"/>
      <c r="X12814"/>
      <c r="Y12814"/>
      <c r="Z12814"/>
      <c r="AA12814"/>
      <c r="AB12814"/>
      <c r="AC12814"/>
      <c r="AD12814"/>
      <c r="AE12814"/>
      <c r="AF12814"/>
      <c r="AG12814"/>
      <c r="AH12814"/>
      <c r="AI12814"/>
      <c r="AJ12814"/>
      <c r="AK12814"/>
      <c r="AL12814"/>
      <c r="AM12814"/>
      <c r="AN12814"/>
      <c r="AO12814"/>
      <c r="AP12814"/>
      <c r="AQ12814"/>
      <c r="AR12814"/>
      <c r="AS12814"/>
      <c r="AT12814"/>
      <c r="AU12814"/>
      <c r="AV12814"/>
      <c r="AW12814"/>
      <c r="AX12814"/>
      <c r="AY12814"/>
      <c r="AZ12814"/>
      <c r="BA12814"/>
      <c r="BB12814"/>
      <c r="BC12814"/>
      <c r="BD12814"/>
    </row>
    <row r="12815" spans="1:56" s="4" customFormat="1" x14ac:dyDescent="0.25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  <c r="Q12815"/>
      <c r="R12815"/>
      <c r="S12815"/>
      <c r="T12815"/>
      <c r="U12815"/>
      <c r="V12815"/>
      <c r="W12815"/>
      <c r="X12815"/>
      <c r="Y12815"/>
      <c r="Z12815"/>
      <c r="AA12815"/>
      <c r="AB12815"/>
      <c r="AC12815"/>
      <c r="AD12815"/>
      <c r="AE12815"/>
      <c r="AF12815"/>
      <c r="AG12815"/>
      <c r="AH12815"/>
      <c r="AI12815"/>
      <c r="AJ12815"/>
      <c r="AK12815"/>
      <c r="AL12815"/>
      <c r="AM12815"/>
      <c r="AN12815"/>
      <c r="AO12815"/>
      <c r="AP12815"/>
      <c r="AQ12815"/>
      <c r="AR12815"/>
      <c r="AS12815"/>
      <c r="AT12815"/>
      <c r="AU12815"/>
      <c r="AV12815"/>
      <c r="AW12815"/>
      <c r="AX12815"/>
      <c r="AY12815"/>
      <c r="AZ12815"/>
      <c r="BA12815"/>
      <c r="BB12815"/>
      <c r="BC12815"/>
      <c r="BD12815"/>
    </row>
    <row r="12816" spans="1:56" s="4" customFormat="1" x14ac:dyDescent="0.25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  <c r="Q12816"/>
      <c r="R12816"/>
      <c r="S12816"/>
      <c r="T12816"/>
      <c r="U12816"/>
      <c r="V12816"/>
      <c r="W12816"/>
      <c r="X12816"/>
      <c r="Y12816"/>
      <c r="Z12816"/>
      <c r="AA12816"/>
      <c r="AB12816"/>
      <c r="AC12816"/>
      <c r="AD12816"/>
      <c r="AE12816"/>
      <c r="AF12816"/>
      <c r="AG12816"/>
      <c r="AH12816"/>
      <c r="AI12816"/>
      <c r="AJ12816"/>
      <c r="AK12816"/>
      <c r="AL12816"/>
      <c r="AM12816"/>
      <c r="AN12816"/>
      <c r="AO12816"/>
      <c r="AP12816"/>
      <c r="AQ12816"/>
      <c r="AR12816"/>
      <c r="AS12816"/>
      <c r="AT12816"/>
      <c r="AU12816"/>
      <c r="AV12816"/>
      <c r="AW12816"/>
      <c r="AX12816"/>
      <c r="AY12816"/>
      <c r="AZ12816"/>
      <c r="BA12816"/>
      <c r="BB12816"/>
      <c r="BC12816"/>
      <c r="BD12816"/>
    </row>
    <row r="12817" spans="1:56" s="4" customFormat="1" x14ac:dyDescent="0.25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  <c r="Q12817"/>
      <c r="R12817"/>
      <c r="S12817"/>
      <c r="T12817"/>
      <c r="U12817"/>
      <c r="V12817"/>
      <c r="W12817"/>
      <c r="X12817"/>
      <c r="Y12817"/>
      <c r="Z12817"/>
      <c r="AA12817"/>
      <c r="AB12817"/>
      <c r="AC12817"/>
      <c r="AD12817"/>
      <c r="AE12817"/>
      <c r="AF12817"/>
      <c r="AG12817"/>
      <c r="AH12817"/>
      <c r="AI12817"/>
      <c r="AJ12817"/>
      <c r="AK12817"/>
      <c r="AL12817"/>
      <c r="AM12817"/>
      <c r="AN12817"/>
      <c r="AO12817"/>
      <c r="AP12817"/>
      <c r="AQ12817"/>
      <c r="AR12817"/>
      <c r="AS12817"/>
      <c r="AT12817"/>
      <c r="AU12817"/>
      <c r="AV12817"/>
      <c r="AW12817"/>
      <c r="AX12817"/>
      <c r="AY12817"/>
      <c r="AZ12817"/>
      <c r="BA12817"/>
      <c r="BB12817"/>
      <c r="BC12817"/>
      <c r="BD12817"/>
    </row>
    <row r="12818" spans="1:56" s="4" customFormat="1" x14ac:dyDescent="0.25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  <c r="Q12818"/>
      <c r="R12818"/>
      <c r="S12818"/>
      <c r="T12818"/>
      <c r="U12818"/>
      <c r="V12818"/>
      <c r="W12818"/>
      <c r="X12818"/>
      <c r="Y12818"/>
      <c r="Z12818"/>
      <c r="AA12818"/>
      <c r="AB12818"/>
      <c r="AC12818"/>
      <c r="AD12818"/>
      <c r="AE12818"/>
      <c r="AF12818"/>
      <c r="AG12818"/>
      <c r="AH12818"/>
      <c r="AI12818"/>
      <c r="AJ12818"/>
      <c r="AK12818"/>
      <c r="AL12818"/>
      <c r="AM12818"/>
      <c r="AN12818"/>
      <c r="AO12818"/>
      <c r="AP12818"/>
      <c r="AQ12818"/>
      <c r="AR12818"/>
      <c r="AS12818"/>
      <c r="AT12818"/>
      <c r="AU12818"/>
      <c r="AV12818"/>
      <c r="AW12818"/>
      <c r="AX12818"/>
      <c r="AY12818"/>
      <c r="AZ12818"/>
      <c r="BA12818"/>
      <c r="BB12818"/>
      <c r="BC12818"/>
      <c r="BD12818"/>
    </row>
    <row r="12819" spans="1:56" s="4" customFormat="1" x14ac:dyDescent="0.25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  <c r="Q12819"/>
      <c r="R12819"/>
      <c r="S12819"/>
      <c r="T12819"/>
      <c r="U12819"/>
      <c r="V12819"/>
      <c r="W12819"/>
      <c r="X12819"/>
      <c r="Y12819"/>
      <c r="Z12819"/>
      <c r="AA12819"/>
      <c r="AB12819"/>
      <c r="AC12819"/>
      <c r="AD12819"/>
      <c r="AE12819"/>
      <c r="AF12819"/>
      <c r="AG12819"/>
      <c r="AH12819"/>
      <c r="AI12819"/>
      <c r="AJ12819"/>
      <c r="AK12819"/>
      <c r="AL12819"/>
      <c r="AM12819"/>
      <c r="AN12819"/>
      <c r="AO12819"/>
      <c r="AP12819"/>
      <c r="AQ12819"/>
      <c r="AR12819"/>
      <c r="AS12819"/>
      <c r="AT12819"/>
      <c r="AU12819"/>
      <c r="AV12819"/>
      <c r="AW12819"/>
      <c r="AX12819"/>
      <c r="AY12819"/>
      <c r="AZ12819"/>
      <c r="BA12819"/>
      <c r="BB12819"/>
      <c r="BC12819"/>
      <c r="BD12819"/>
    </row>
    <row r="12820" spans="1:56" s="4" customFormat="1" x14ac:dyDescent="0.25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  <c r="Q12820"/>
      <c r="R12820"/>
      <c r="S12820"/>
      <c r="T12820"/>
      <c r="U12820"/>
      <c r="V12820"/>
      <c r="W12820"/>
      <c r="X12820"/>
      <c r="Y12820"/>
      <c r="Z12820"/>
      <c r="AA12820"/>
      <c r="AB12820"/>
      <c r="AC12820"/>
      <c r="AD12820"/>
      <c r="AE12820"/>
      <c r="AF12820"/>
      <c r="AG12820"/>
      <c r="AH12820"/>
      <c r="AI12820"/>
      <c r="AJ12820"/>
      <c r="AK12820"/>
      <c r="AL12820"/>
      <c r="AM12820"/>
      <c r="AN12820"/>
      <c r="AO12820"/>
      <c r="AP12820"/>
      <c r="AQ12820"/>
      <c r="AR12820"/>
      <c r="AS12820"/>
      <c r="AT12820"/>
      <c r="AU12820"/>
      <c r="AV12820"/>
      <c r="AW12820"/>
      <c r="AX12820"/>
      <c r="AY12820"/>
      <c r="AZ12820"/>
      <c r="BA12820"/>
      <c r="BB12820"/>
      <c r="BC12820"/>
      <c r="BD12820"/>
    </row>
    <row r="12821" spans="1:56" s="4" customFormat="1" x14ac:dyDescent="0.25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  <c r="Q12821"/>
      <c r="R12821"/>
      <c r="S12821"/>
      <c r="T12821"/>
      <c r="U12821"/>
      <c r="V12821"/>
      <c r="W12821"/>
      <c r="X12821"/>
      <c r="Y12821"/>
      <c r="Z12821"/>
      <c r="AA12821"/>
      <c r="AB12821"/>
      <c r="AC12821"/>
      <c r="AD12821"/>
      <c r="AE12821"/>
      <c r="AF12821"/>
      <c r="AG12821"/>
      <c r="AH12821"/>
      <c r="AI12821"/>
      <c r="AJ12821"/>
      <c r="AK12821"/>
      <c r="AL12821"/>
      <c r="AM12821"/>
      <c r="AN12821"/>
      <c r="AO12821"/>
      <c r="AP12821"/>
      <c r="AQ12821"/>
      <c r="AR12821"/>
      <c r="AS12821"/>
      <c r="AT12821"/>
      <c r="AU12821"/>
      <c r="AV12821"/>
      <c r="AW12821"/>
      <c r="AX12821"/>
      <c r="AY12821"/>
      <c r="AZ12821"/>
      <c r="BA12821"/>
      <c r="BB12821"/>
      <c r="BC12821"/>
      <c r="BD12821"/>
    </row>
    <row r="12822" spans="1:56" s="4" customFormat="1" x14ac:dyDescent="0.25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  <c r="Q12822"/>
      <c r="R12822"/>
      <c r="S12822"/>
      <c r="T12822"/>
      <c r="U12822"/>
      <c r="V12822"/>
      <c r="W12822"/>
      <c r="X12822"/>
      <c r="Y12822"/>
      <c r="Z12822"/>
      <c r="AA12822"/>
      <c r="AB12822"/>
      <c r="AC12822"/>
      <c r="AD12822"/>
      <c r="AE12822"/>
      <c r="AF12822"/>
      <c r="AG12822"/>
      <c r="AH12822"/>
      <c r="AI12822"/>
      <c r="AJ12822"/>
      <c r="AK12822"/>
      <c r="AL12822"/>
      <c r="AM12822"/>
      <c r="AN12822"/>
      <c r="AO12822"/>
      <c r="AP12822"/>
      <c r="AQ12822"/>
      <c r="AR12822"/>
      <c r="AS12822"/>
      <c r="AT12822"/>
      <c r="AU12822"/>
      <c r="AV12822"/>
      <c r="AW12822"/>
      <c r="AX12822"/>
      <c r="AY12822"/>
      <c r="AZ12822"/>
      <c r="BA12822"/>
      <c r="BB12822"/>
      <c r="BC12822"/>
      <c r="BD12822"/>
    </row>
    <row r="12823" spans="1:56" s="4" customFormat="1" x14ac:dyDescent="0.25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  <c r="Q12823"/>
      <c r="R12823"/>
      <c r="S12823"/>
      <c r="T12823"/>
      <c r="U12823"/>
      <c r="V12823"/>
      <c r="W12823"/>
      <c r="X12823"/>
      <c r="Y12823"/>
      <c r="Z12823"/>
      <c r="AA12823"/>
      <c r="AB12823"/>
      <c r="AC12823"/>
      <c r="AD12823"/>
      <c r="AE12823"/>
      <c r="AF12823"/>
      <c r="AG12823"/>
      <c r="AH12823"/>
      <c r="AI12823"/>
      <c r="AJ12823"/>
      <c r="AK12823"/>
      <c r="AL12823"/>
      <c r="AM12823"/>
      <c r="AN12823"/>
      <c r="AO12823"/>
      <c r="AP12823"/>
      <c r="AQ12823"/>
      <c r="AR12823"/>
      <c r="AS12823"/>
      <c r="AT12823"/>
      <c r="AU12823"/>
      <c r="AV12823"/>
      <c r="AW12823"/>
      <c r="AX12823"/>
      <c r="AY12823"/>
      <c r="AZ12823"/>
      <c r="BA12823"/>
      <c r="BB12823"/>
      <c r="BC12823"/>
      <c r="BD12823"/>
    </row>
    <row r="12824" spans="1:56" s="4" customFormat="1" x14ac:dyDescent="0.25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  <c r="Q12824"/>
      <c r="R12824"/>
      <c r="S12824"/>
      <c r="T12824"/>
      <c r="U12824"/>
      <c r="V12824"/>
      <c r="W12824"/>
      <c r="X12824"/>
      <c r="Y12824"/>
      <c r="Z12824"/>
      <c r="AA12824"/>
      <c r="AB12824"/>
      <c r="AC12824"/>
      <c r="AD12824"/>
      <c r="AE12824"/>
      <c r="AF12824"/>
      <c r="AG12824"/>
      <c r="AH12824"/>
      <c r="AI12824"/>
      <c r="AJ12824"/>
      <c r="AK12824"/>
      <c r="AL12824"/>
      <c r="AM12824"/>
      <c r="AN12824"/>
      <c r="AO12824"/>
      <c r="AP12824"/>
      <c r="AQ12824"/>
      <c r="AR12824"/>
      <c r="AS12824"/>
      <c r="AT12824"/>
      <c r="AU12824"/>
      <c r="AV12824"/>
      <c r="AW12824"/>
      <c r="AX12824"/>
      <c r="AY12824"/>
      <c r="AZ12824"/>
      <c r="BA12824"/>
      <c r="BB12824"/>
      <c r="BC12824"/>
      <c r="BD12824"/>
    </row>
    <row r="12825" spans="1:56" s="4" customFormat="1" x14ac:dyDescent="0.25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  <c r="Q12825"/>
      <c r="R12825"/>
      <c r="S12825"/>
      <c r="T12825"/>
      <c r="U12825"/>
      <c r="V12825"/>
      <c r="W12825"/>
      <c r="X12825"/>
      <c r="Y12825"/>
      <c r="Z12825"/>
      <c r="AA12825"/>
      <c r="AB12825"/>
      <c r="AC12825"/>
      <c r="AD12825"/>
      <c r="AE12825"/>
      <c r="AF12825"/>
      <c r="AG12825"/>
      <c r="AH12825"/>
      <c r="AI12825"/>
      <c r="AJ12825"/>
      <c r="AK12825"/>
      <c r="AL12825"/>
      <c r="AM12825"/>
      <c r="AN12825"/>
      <c r="AO12825"/>
      <c r="AP12825"/>
      <c r="AQ12825"/>
      <c r="AR12825"/>
      <c r="AS12825"/>
      <c r="AT12825"/>
      <c r="AU12825"/>
      <c r="AV12825"/>
      <c r="AW12825"/>
      <c r="AX12825"/>
      <c r="AY12825"/>
      <c r="AZ12825"/>
      <c r="BA12825"/>
      <c r="BB12825"/>
      <c r="BC12825"/>
      <c r="BD12825"/>
    </row>
    <row r="12826" spans="1:56" s="4" customFormat="1" x14ac:dyDescent="0.25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  <c r="Q12826"/>
      <c r="R12826"/>
      <c r="S12826"/>
      <c r="T12826"/>
      <c r="U12826"/>
      <c r="V12826"/>
      <c r="W12826"/>
      <c r="X12826"/>
      <c r="Y12826"/>
      <c r="Z12826"/>
      <c r="AA12826"/>
      <c r="AB12826"/>
      <c r="AC12826"/>
      <c r="AD12826"/>
      <c r="AE12826"/>
      <c r="AF12826"/>
      <c r="AG12826"/>
      <c r="AH12826"/>
      <c r="AI12826"/>
      <c r="AJ12826"/>
      <c r="AK12826"/>
      <c r="AL12826"/>
      <c r="AM12826"/>
      <c r="AN12826"/>
      <c r="AO12826"/>
      <c r="AP12826"/>
      <c r="AQ12826"/>
      <c r="AR12826"/>
      <c r="AS12826"/>
      <c r="AT12826"/>
      <c r="AU12826"/>
      <c r="AV12826"/>
      <c r="AW12826"/>
      <c r="AX12826"/>
      <c r="AY12826"/>
      <c r="AZ12826"/>
      <c r="BA12826"/>
      <c r="BB12826"/>
      <c r="BC12826"/>
      <c r="BD12826"/>
    </row>
    <row r="12827" spans="1:56" s="4" customFormat="1" x14ac:dyDescent="0.25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  <c r="Q12827"/>
      <c r="R12827"/>
      <c r="S12827"/>
      <c r="T12827"/>
      <c r="U12827"/>
      <c r="V12827"/>
      <c r="W12827"/>
      <c r="X12827"/>
      <c r="Y12827"/>
      <c r="Z12827"/>
      <c r="AA12827"/>
      <c r="AB12827"/>
      <c r="AC12827"/>
      <c r="AD12827"/>
      <c r="AE12827"/>
      <c r="AF12827"/>
      <c r="AG12827"/>
      <c r="AH12827"/>
      <c r="AI12827"/>
      <c r="AJ12827"/>
      <c r="AK12827"/>
      <c r="AL12827"/>
      <c r="AM12827"/>
      <c r="AN12827"/>
      <c r="AO12827"/>
      <c r="AP12827"/>
      <c r="AQ12827"/>
      <c r="AR12827"/>
      <c r="AS12827"/>
      <c r="AT12827"/>
      <c r="AU12827"/>
      <c r="AV12827"/>
      <c r="AW12827"/>
      <c r="AX12827"/>
      <c r="AY12827"/>
      <c r="AZ12827"/>
      <c r="BA12827"/>
      <c r="BB12827"/>
      <c r="BC12827"/>
      <c r="BD12827"/>
    </row>
    <row r="12828" spans="1:56" s="4" customFormat="1" x14ac:dyDescent="0.25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  <c r="Q12828"/>
      <c r="R12828"/>
      <c r="S12828"/>
      <c r="T12828"/>
      <c r="U12828"/>
      <c r="V12828"/>
      <c r="W12828"/>
      <c r="X12828"/>
      <c r="Y12828"/>
      <c r="Z12828"/>
      <c r="AA12828"/>
      <c r="AB12828"/>
      <c r="AC12828"/>
      <c r="AD12828"/>
      <c r="AE12828"/>
      <c r="AF12828"/>
      <c r="AG12828"/>
      <c r="AH12828"/>
      <c r="AI12828"/>
      <c r="AJ12828"/>
      <c r="AK12828"/>
      <c r="AL12828"/>
      <c r="AM12828"/>
      <c r="AN12828"/>
      <c r="AO12828"/>
      <c r="AP12828"/>
      <c r="AQ12828"/>
      <c r="AR12828"/>
      <c r="AS12828"/>
      <c r="AT12828"/>
      <c r="AU12828"/>
      <c r="AV12828"/>
      <c r="AW12828"/>
      <c r="AX12828"/>
      <c r="AY12828"/>
      <c r="AZ12828"/>
      <c r="BA12828"/>
      <c r="BB12828"/>
      <c r="BC12828"/>
      <c r="BD12828"/>
    </row>
    <row r="12829" spans="1:56" s="4" customFormat="1" x14ac:dyDescent="0.25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  <c r="Q12829"/>
      <c r="R12829"/>
      <c r="S12829"/>
      <c r="T12829"/>
      <c r="U12829"/>
      <c r="V12829"/>
      <c r="W12829"/>
      <c r="X12829"/>
      <c r="Y12829"/>
      <c r="Z12829"/>
      <c r="AA12829"/>
      <c r="AB12829"/>
      <c r="AC12829"/>
      <c r="AD12829"/>
      <c r="AE12829"/>
      <c r="AF12829"/>
      <c r="AG12829"/>
      <c r="AH12829"/>
      <c r="AI12829"/>
      <c r="AJ12829"/>
      <c r="AK12829"/>
      <c r="AL12829"/>
      <c r="AM12829"/>
      <c r="AN12829"/>
      <c r="AO12829"/>
      <c r="AP12829"/>
      <c r="AQ12829"/>
      <c r="AR12829"/>
      <c r="AS12829"/>
      <c r="AT12829"/>
      <c r="AU12829"/>
      <c r="AV12829"/>
      <c r="AW12829"/>
      <c r="AX12829"/>
      <c r="AY12829"/>
      <c r="AZ12829"/>
      <c r="BA12829"/>
      <c r="BB12829"/>
      <c r="BC12829"/>
      <c r="BD12829"/>
    </row>
    <row r="12830" spans="1:56" s="4" customFormat="1" x14ac:dyDescent="0.25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  <c r="Q12830"/>
      <c r="R12830"/>
      <c r="S12830"/>
      <c r="T12830"/>
      <c r="U12830"/>
      <c r="V12830"/>
      <c r="W12830"/>
      <c r="X12830"/>
      <c r="Y12830"/>
      <c r="Z12830"/>
      <c r="AA12830"/>
      <c r="AB12830"/>
      <c r="AC12830"/>
      <c r="AD12830"/>
      <c r="AE12830"/>
      <c r="AF12830"/>
      <c r="AG12830"/>
      <c r="AH12830"/>
      <c r="AI12830"/>
      <c r="AJ12830"/>
      <c r="AK12830"/>
      <c r="AL12830"/>
      <c r="AM12830"/>
      <c r="AN12830"/>
      <c r="AO12830"/>
      <c r="AP12830"/>
      <c r="AQ12830"/>
      <c r="AR12830"/>
      <c r="AS12830"/>
      <c r="AT12830"/>
      <c r="AU12830"/>
      <c r="AV12830"/>
      <c r="AW12830"/>
      <c r="AX12830"/>
      <c r="AY12830"/>
      <c r="AZ12830"/>
      <c r="BA12830"/>
      <c r="BB12830"/>
      <c r="BC12830"/>
      <c r="BD12830"/>
    </row>
    <row r="12831" spans="1:56" s="4" customFormat="1" x14ac:dyDescent="0.25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  <c r="Q12831"/>
      <c r="R12831"/>
      <c r="S12831"/>
      <c r="T12831"/>
      <c r="U12831"/>
      <c r="V12831"/>
      <c r="W12831"/>
      <c r="X12831"/>
      <c r="Y12831"/>
      <c r="Z12831"/>
      <c r="AA12831"/>
      <c r="AB12831"/>
      <c r="AC12831"/>
      <c r="AD12831"/>
      <c r="AE12831"/>
      <c r="AF12831"/>
      <c r="AG12831"/>
      <c r="AH12831"/>
      <c r="AI12831"/>
      <c r="AJ12831"/>
      <c r="AK12831"/>
      <c r="AL12831"/>
      <c r="AM12831"/>
      <c r="AN12831"/>
      <c r="AO12831"/>
      <c r="AP12831"/>
      <c r="AQ12831"/>
      <c r="AR12831"/>
      <c r="AS12831"/>
      <c r="AT12831"/>
      <c r="AU12831"/>
      <c r="AV12831"/>
      <c r="AW12831"/>
      <c r="AX12831"/>
      <c r="AY12831"/>
      <c r="AZ12831"/>
      <c r="BA12831"/>
      <c r="BB12831"/>
      <c r="BC12831"/>
      <c r="BD12831"/>
    </row>
    <row r="12832" spans="1:56" s="4" customFormat="1" x14ac:dyDescent="0.25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  <c r="Q12832"/>
      <c r="R12832"/>
      <c r="S12832"/>
      <c r="T12832"/>
      <c r="U12832"/>
      <c r="V12832"/>
      <c r="W12832"/>
      <c r="X12832"/>
      <c r="Y12832"/>
      <c r="Z12832"/>
      <c r="AA12832"/>
      <c r="AB12832"/>
      <c r="AC12832"/>
      <c r="AD12832"/>
      <c r="AE12832"/>
      <c r="AF12832"/>
      <c r="AG12832"/>
      <c r="AH12832"/>
      <c r="AI12832"/>
      <c r="AJ12832"/>
      <c r="AK12832"/>
      <c r="AL12832"/>
      <c r="AM12832"/>
      <c r="AN12832"/>
      <c r="AO12832"/>
      <c r="AP12832"/>
      <c r="AQ12832"/>
      <c r="AR12832"/>
      <c r="AS12832"/>
      <c r="AT12832"/>
      <c r="AU12832"/>
      <c r="AV12832"/>
      <c r="AW12832"/>
      <c r="AX12832"/>
      <c r="AY12832"/>
      <c r="AZ12832"/>
      <c r="BA12832"/>
      <c r="BB12832"/>
      <c r="BC12832"/>
      <c r="BD12832"/>
    </row>
    <row r="12833" spans="1:56" s="4" customFormat="1" x14ac:dyDescent="0.25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  <c r="Q12833"/>
      <c r="R12833"/>
      <c r="S12833"/>
      <c r="T12833"/>
      <c r="U12833"/>
      <c r="V12833"/>
      <c r="W12833"/>
      <c r="X12833"/>
      <c r="Y12833"/>
      <c r="Z12833"/>
      <c r="AA12833"/>
      <c r="AB12833"/>
      <c r="AC12833"/>
      <c r="AD12833"/>
      <c r="AE12833"/>
      <c r="AF12833"/>
      <c r="AG12833"/>
      <c r="AH12833"/>
      <c r="AI12833"/>
      <c r="AJ12833"/>
      <c r="AK12833"/>
      <c r="AL12833"/>
      <c r="AM12833"/>
      <c r="AN12833"/>
      <c r="AO12833"/>
      <c r="AP12833"/>
      <c r="AQ12833"/>
      <c r="AR12833"/>
      <c r="AS12833"/>
      <c r="AT12833"/>
      <c r="AU12833"/>
      <c r="AV12833"/>
      <c r="AW12833"/>
      <c r="AX12833"/>
      <c r="AY12833"/>
      <c r="AZ12833"/>
      <c r="BA12833"/>
      <c r="BB12833"/>
      <c r="BC12833"/>
      <c r="BD12833"/>
    </row>
    <row r="12834" spans="1:56" s="4" customFormat="1" x14ac:dyDescent="0.25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  <c r="Q12834"/>
      <c r="R12834"/>
      <c r="S12834"/>
      <c r="T12834"/>
      <c r="U12834"/>
      <c r="V12834"/>
      <c r="W12834"/>
      <c r="X12834"/>
      <c r="Y12834"/>
      <c r="Z12834"/>
      <c r="AA12834"/>
      <c r="AB12834"/>
      <c r="AC12834"/>
      <c r="AD12834"/>
      <c r="AE12834"/>
      <c r="AF12834"/>
      <c r="AG12834"/>
      <c r="AH12834"/>
      <c r="AI12834"/>
      <c r="AJ12834"/>
      <c r="AK12834"/>
      <c r="AL12834"/>
      <c r="AM12834"/>
      <c r="AN12834"/>
      <c r="AO12834"/>
      <c r="AP12834"/>
      <c r="AQ12834"/>
      <c r="AR12834"/>
      <c r="AS12834"/>
      <c r="AT12834"/>
      <c r="AU12834"/>
      <c r="AV12834"/>
      <c r="AW12834"/>
      <c r="AX12834"/>
      <c r="AY12834"/>
      <c r="AZ12834"/>
      <c r="BA12834"/>
      <c r="BB12834"/>
      <c r="BC12834"/>
      <c r="BD12834"/>
    </row>
    <row r="12835" spans="1:56" s="4" customFormat="1" x14ac:dyDescent="0.25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  <c r="Q12835"/>
      <c r="R12835"/>
      <c r="S12835"/>
      <c r="T12835"/>
      <c r="U12835"/>
      <c r="V12835"/>
      <c r="W12835"/>
      <c r="X12835"/>
      <c r="Y12835"/>
      <c r="Z12835"/>
      <c r="AA12835"/>
      <c r="AB12835"/>
      <c r="AC12835"/>
      <c r="AD12835"/>
      <c r="AE12835"/>
      <c r="AF12835"/>
      <c r="AG12835"/>
      <c r="AH12835"/>
      <c r="AI12835"/>
      <c r="AJ12835"/>
      <c r="AK12835"/>
      <c r="AL12835"/>
      <c r="AM12835"/>
      <c r="AN12835"/>
      <c r="AO12835"/>
      <c r="AP12835"/>
      <c r="AQ12835"/>
      <c r="AR12835"/>
      <c r="AS12835"/>
      <c r="AT12835"/>
      <c r="AU12835"/>
      <c r="AV12835"/>
      <c r="AW12835"/>
      <c r="AX12835"/>
      <c r="AY12835"/>
      <c r="AZ12835"/>
      <c r="BA12835"/>
      <c r="BB12835"/>
      <c r="BC12835"/>
      <c r="BD12835"/>
    </row>
    <row r="12836" spans="1:56" s="4" customFormat="1" x14ac:dyDescent="0.25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  <c r="Q12836"/>
      <c r="R12836"/>
      <c r="S12836"/>
      <c r="T12836"/>
      <c r="U12836"/>
      <c r="V12836"/>
      <c r="W12836"/>
      <c r="X12836"/>
      <c r="Y12836"/>
      <c r="Z12836"/>
      <c r="AA12836"/>
      <c r="AB12836"/>
      <c r="AC12836"/>
      <c r="AD12836"/>
      <c r="AE12836"/>
      <c r="AF12836"/>
      <c r="AG12836"/>
      <c r="AH12836"/>
      <c r="AI12836"/>
      <c r="AJ12836"/>
      <c r="AK12836"/>
      <c r="AL12836"/>
      <c r="AM12836"/>
      <c r="AN12836"/>
      <c r="AO12836"/>
      <c r="AP12836"/>
      <c r="AQ12836"/>
      <c r="AR12836"/>
      <c r="AS12836"/>
      <c r="AT12836"/>
      <c r="AU12836"/>
      <c r="AV12836"/>
      <c r="AW12836"/>
      <c r="AX12836"/>
      <c r="AY12836"/>
      <c r="AZ12836"/>
      <c r="BA12836"/>
      <c r="BB12836"/>
      <c r="BC12836"/>
      <c r="BD12836"/>
    </row>
    <row r="12837" spans="1:56" s="4" customFormat="1" x14ac:dyDescent="0.25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  <c r="Q12837"/>
      <c r="R12837"/>
      <c r="S12837"/>
      <c r="T12837"/>
      <c r="U12837"/>
      <c r="V12837"/>
      <c r="W12837"/>
      <c r="X12837"/>
      <c r="Y12837"/>
      <c r="Z12837"/>
      <c r="AA12837"/>
      <c r="AB12837"/>
      <c r="AC12837"/>
      <c r="AD12837"/>
      <c r="AE12837"/>
      <c r="AF12837"/>
      <c r="AG12837"/>
      <c r="AH12837"/>
      <c r="AI12837"/>
      <c r="AJ12837"/>
      <c r="AK12837"/>
      <c r="AL12837"/>
      <c r="AM12837"/>
      <c r="AN12837"/>
      <c r="AO12837"/>
      <c r="AP12837"/>
      <c r="AQ12837"/>
      <c r="AR12837"/>
      <c r="AS12837"/>
      <c r="AT12837"/>
      <c r="AU12837"/>
      <c r="AV12837"/>
      <c r="AW12837"/>
      <c r="AX12837"/>
      <c r="AY12837"/>
      <c r="AZ12837"/>
      <c r="BA12837"/>
      <c r="BB12837"/>
      <c r="BC12837"/>
      <c r="BD12837"/>
    </row>
    <row r="12838" spans="1:56" s="4" customFormat="1" x14ac:dyDescent="0.25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  <c r="Q12838"/>
      <c r="R12838"/>
      <c r="S12838"/>
      <c r="T12838"/>
      <c r="U12838"/>
      <c r="V12838"/>
      <c r="W12838"/>
      <c r="X12838"/>
      <c r="Y12838"/>
      <c r="Z12838"/>
      <c r="AA12838"/>
      <c r="AB12838"/>
      <c r="AC12838"/>
      <c r="AD12838"/>
      <c r="AE12838"/>
      <c r="AF12838"/>
      <c r="AG12838"/>
      <c r="AH12838"/>
      <c r="AI12838"/>
      <c r="AJ12838"/>
      <c r="AK12838"/>
      <c r="AL12838"/>
      <c r="AM12838"/>
      <c r="AN12838"/>
      <c r="AO12838"/>
      <c r="AP12838"/>
      <c r="AQ12838"/>
      <c r="AR12838"/>
      <c r="AS12838"/>
      <c r="AT12838"/>
      <c r="AU12838"/>
      <c r="AV12838"/>
      <c r="AW12838"/>
      <c r="AX12838"/>
      <c r="AY12838"/>
      <c r="AZ12838"/>
      <c r="BA12838"/>
      <c r="BB12838"/>
      <c r="BC12838"/>
      <c r="BD12838"/>
    </row>
    <row r="12839" spans="1:56" s="4" customFormat="1" x14ac:dyDescent="0.25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  <c r="Q12839"/>
      <c r="R12839"/>
      <c r="S12839"/>
      <c r="T12839"/>
      <c r="U12839"/>
      <c r="V12839"/>
      <c r="W12839"/>
      <c r="X12839"/>
      <c r="Y12839"/>
      <c r="Z12839"/>
      <c r="AA12839"/>
      <c r="AB12839"/>
      <c r="AC12839"/>
      <c r="AD12839"/>
      <c r="AE12839"/>
      <c r="AF12839"/>
      <c r="AG12839"/>
      <c r="AH12839"/>
      <c r="AI12839"/>
      <c r="AJ12839"/>
      <c r="AK12839"/>
      <c r="AL12839"/>
      <c r="AM12839"/>
      <c r="AN12839"/>
      <c r="AO12839"/>
      <c r="AP12839"/>
      <c r="AQ12839"/>
      <c r="AR12839"/>
      <c r="AS12839"/>
      <c r="AT12839"/>
      <c r="AU12839"/>
      <c r="AV12839"/>
      <c r="AW12839"/>
      <c r="AX12839"/>
      <c r="AY12839"/>
      <c r="AZ12839"/>
      <c r="BA12839"/>
      <c r="BB12839"/>
      <c r="BC12839"/>
      <c r="BD12839"/>
    </row>
    <row r="12840" spans="1:56" s="4" customFormat="1" x14ac:dyDescent="0.25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  <c r="Q12840"/>
      <c r="R12840"/>
      <c r="S12840"/>
      <c r="T12840"/>
      <c r="U12840"/>
      <c r="V12840"/>
      <c r="W12840"/>
      <c r="X12840"/>
      <c r="Y12840"/>
      <c r="Z12840"/>
      <c r="AA12840"/>
      <c r="AB12840"/>
      <c r="AC12840"/>
      <c r="AD12840"/>
      <c r="AE12840"/>
      <c r="AF12840"/>
      <c r="AG12840"/>
      <c r="AH12840"/>
      <c r="AI12840"/>
      <c r="AJ12840"/>
      <c r="AK12840"/>
      <c r="AL12840"/>
      <c r="AM12840"/>
      <c r="AN12840"/>
      <c r="AO12840"/>
      <c r="AP12840"/>
      <c r="AQ12840"/>
      <c r="AR12840"/>
      <c r="AS12840"/>
      <c r="AT12840"/>
      <c r="AU12840"/>
      <c r="AV12840"/>
      <c r="AW12840"/>
      <c r="AX12840"/>
      <c r="AY12840"/>
      <c r="AZ12840"/>
      <c r="BA12840"/>
      <c r="BB12840"/>
      <c r="BC12840"/>
      <c r="BD12840"/>
    </row>
    <row r="12841" spans="1:56" s="4" customFormat="1" x14ac:dyDescent="0.25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  <c r="Q12841"/>
      <c r="R12841"/>
      <c r="S12841"/>
      <c r="T12841"/>
      <c r="U12841"/>
      <c r="V12841"/>
      <c r="W12841"/>
      <c r="X12841"/>
      <c r="Y12841"/>
      <c r="Z12841"/>
      <c r="AA12841"/>
      <c r="AB12841"/>
      <c r="AC12841"/>
      <c r="AD12841"/>
      <c r="AE12841"/>
      <c r="AF12841"/>
      <c r="AG12841"/>
      <c r="AH12841"/>
      <c r="AI12841"/>
      <c r="AJ12841"/>
      <c r="AK12841"/>
      <c r="AL12841"/>
      <c r="AM12841"/>
      <c r="AN12841"/>
      <c r="AO12841"/>
      <c r="AP12841"/>
      <c r="AQ12841"/>
      <c r="AR12841"/>
      <c r="AS12841"/>
      <c r="AT12841"/>
      <c r="AU12841"/>
      <c r="AV12841"/>
      <c r="AW12841"/>
      <c r="AX12841"/>
      <c r="AY12841"/>
      <c r="AZ12841"/>
      <c r="BA12841"/>
      <c r="BB12841"/>
      <c r="BC12841"/>
      <c r="BD12841"/>
    </row>
    <row r="12842" spans="1:56" s="4" customFormat="1" x14ac:dyDescent="0.25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  <c r="Q12842"/>
      <c r="R12842"/>
      <c r="S12842"/>
      <c r="T12842"/>
      <c r="U12842"/>
      <c r="V12842"/>
      <c r="W12842"/>
      <c r="X12842"/>
      <c r="Y12842"/>
      <c r="Z12842"/>
      <c r="AA12842"/>
      <c r="AB12842"/>
      <c r="AC12842"/>
      <c r="AD12842"/>
      <c r="AE12842"/>
      <c r="AF12842"/>
      <c r="AG12842"/>
      <c r="AH12842"/>
      <c r="AI12842"/>
      <c r="AJ12842"/>
      <c r="AK12842"/>
      <c r="AL12842"/>
      <c r="AM12842"/>
      <c r="AN12842"/>
      <c r="AO12842"/>
      <c r="AP12842"/>
      <c r="AQ12842"/>
      <c r="AR12842"/>
      <c r="AS12842"/>
      <c r="AT12842"/>
      <c r="AU12842"/>
      <c r="AV12842"/>
      <c r="AW12842"/>
      <c r="AX12842"/>
      <c r="AY12842"/>
      <c r="AZ12842"/>
      <c r="BA12842"/>
      <c r="BB12842"/>
      <c r="BC12842"/>
      <c r="BD12842"/>
    </row>
    <row r="12843" spans="1:56" s="4" customFormat="1" x14ac:dyDescent="0.25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  <c r="Q12843"/>
      <c r="R12843"/>
      <c r="S12843"/>
      <c r="T12843"/>
      <c r="U12843"/>
      <c r="V12843"/>
      <c r="W12843"/>
      <c r="X12843"/>
      <c r="Y12843"/>
      <c r="Z12843"/>
      <c r="AA12843"/>
      <c r="AB12843"/>
      <c r="AC12843"/>
      <c r="AD12843"/>
      <c r="AE12843"/>
      <c r="AF12843"/>
      <c r="AG12843"/>
      <c r="AH12843"/>
      <c r="AI12843"/>
      <c r="AJ12843"/>
      <c r="AK12843"/>
      <c r="AL12843"/>
      <c r="AM12843"/>
      <c r="AN12843"/>
      <c r="AO12843"/>
      <c r="AP12843"/>
      <c r="AQ12843"/>
      <c r="AR12843"/>
      <c r="AS12843"/>
      <c r="AT12843"/>
      <c r="AU12843"/>
      <c r="AV12843"/>
      <c r="AW12843"/>
      <c r="AX12843"/>
      <c r="AY12843"/>
      <c r="AZ12843"/>
      <c r="BA12843"/>
      <c r="BB12843"/>
      <c r="BC12843"/>
      <c r="BD12843"/>
    </row>
    <row r="12844" spans="1:56" s="4" customFormat="1" x14ac:dyDescent="0.25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  <c r="Q12844"/>
      <c r="R12844"/>
      <c r="S12844"/>
      <c r="T12844"/>
      <c r="U12844"/>
      <c r="V12844"/>
      <c r="W12844"/>
      <c r="X12844"/>
      <c r="Y12844"/>
      <c r="Z12844"/>
      <c r="AA12844"/>
      <c r="AB12844"/>
      <c r="AC12844"/>
      <c r="AD12844"/>
      <c r="AE12844"/>
      <c r="AF12844"/>
      <c r="AG12844"/>
      <c r="AH12844"/>
      <c r="AI12844"/>
      <c r="AJ12844"/>
      <c r="AK12844"/>
      <c r="AL12844"/>
      <c r="AM12844"/>
      <c r="AN12844"/>
      <c r="AO12844"/>
      <c r="AP12844"/>
      <c r="AQ12844"/>
      <c r="AR12844"/>
      <c r="AS12844"/>
      <c r="AT12844"/>
      <c r="AU12844"/>
      <c r="AV12844"/>
      <c r="AW12844"/>
      <c r="AX12844"/>
      <c r="AY12844"/>
      <c r="AZ12844"/>
      <c r="BA12844"/>
      <c r="BB12844"/>
      <c r="BC12844"/>
      <c r="BD12844"/>
    </row>
    <row r="12845" spans="1:56" s="4" customFormat="1" x14ac:dyDescent="0.25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  <c r="Q12845"/>
      <c r="R12845"/>
      <c r="S12845"/>
      <c r="T12845"/>
      <c r="U12845"/>
      <c r="V12845"/>
      <c r="W12845"/>
      <c r="X12845"/>
      <c r="Y12845"/>
      <c r="Z12845"/>
      <c r="AA12845"/>
      <c r="AB12845"/>
      <c r="AC12845"/>
      <c r="AD12845"/>
      <c r="AE12845"/>
      <c r="AF12845"/>
      <c r="AG12845"/>
      <c r="AH12845"/>
      <c r="AI12845"/>
      <c r="AJ12845"/>
      <c r="AK12845"/>
      <c r="AL12845"/>
      <c r="AM12845"/>
      <c r="AN12845"/>
      <c r="AO12845"/>
      <c r="AP12845"/>
      <c r="AQ12845"/>
      <c r="AR12845"/>
      <c r="AS12845"/>
      <c r="AT12845"/>
      <c r="AU12845"/>
      <c r="AV12845"/>
      <c r="AW12845"/>
      <c r="AX12845"/>
      <c r="AY12845"/>
      <c r="AZ12845"/>
      <c r="BA12845"/>
      <c r="BB12845"/>
      <c r="BC12845"/>
      <c r="BD12845"/>
    </row>
    <row r="12846" spans="1:56" s="4" customFormat="1" x14ac:dyDescent="0.25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  <c r="Q12846"/>
      <c r="R12846"/>
      <c r="S12846"/>
      <c r="T12846"/>
      <c r="U12846"/>
      <c r="V12846"/>
      <c r="W12846"/>
      <c r="X12846"/>
      <c r="Y12846"/>
      <c r="Z12846"/>
      <c r="AA12846"/>
      <c r="AB12846"/>
      <c r="AC12846"/>
      <c r="AD12846"/>
      <c r="AE12846"/>
      <c r="AF12846"/>
      <c r="AG12846"/>
      <c r="AH12846"/>
      <c r="AI12846"/>
      <c r="AJ12846"/>
      <c r="AK12846"/>
      <c r="AL12846"/>
      <c r="AM12846"/>
      <c r="AN12846"/>
      <c r="AO12846"/>
      <c r="AP12846"/>
      <c r="AQ12846"/>
      <c r="AR12846"/>
      <c r="AS12846"/>
      <c r="AT12846"/>
      <c r="AU12846"/>
      <c r="AV12846"/>
      <c r="AW12846"/>
      <c r="AX12846"/>
      <c r="AY12846"/>
      <c r="AZ12846"/>
      <c r="BA12846"/>
      <c r="BB12846"/>
      <c r="BC12846"/>
      <c r="BD12846"/>
    </row>
    <row r="12847" spans="1:56" s="4" customFormat="1" x14ac:dyDescent="0.25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  <c r="Q12847"/>
      <c r="R12847"/>
      <c r="S12847"/>
      <c r="T12847"/>
      <c r="U12847"/>
      <c r="V12847"/>
      <c r="W12847"/>
      <c r="X12847"/>
      <c r="Y12847"/>
      <c r="Z12847"/>
      <c r="AA12847"/>
      <c r="AB12847"/>
      <c r="AC12847"/>
      <c r="AD12847"/>
      <c r="AE12847"/>
      <c r="AF12847"/>
      <c r="AG12847"/>
      <c r="AH12847"/>
      <c r="AI12847"/>
      <c r="AJ12847"/>
      <c r="AK12847"/>
      <c r="AL12847"/>
      <c r="AM12847"/>
      <c r="AN12847"/>
      <c r="AO12847"/>
      <c r="AP12847"/>
      <c r="AQ12847"/>
      <c r="AR12847"/>
      <c r="AS12847"/>
      <c r="AT12847"/>
      <c r="AU12847"/>
      <c r="AV12847"/>
      <c r="AW12847"/>
      <c r="AX12847"/>
      <c r="AY12847"/>
      <c r="AZ12847"/>
      <c r="BA12847"/>
      <c r="BB12847"/>
      <c r="BC12847"/>
      <c r="BD12847"/>
    </row>
    <row r="12848" spans="1:56" s="4" customFormat="1" x14ac:dyDescent="0.25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  <c r="Q12848"/>
      <c r="R12848"/>
      <c r="S12848"/>
      <c r="T12848"/>
      <c r="U12848"/>
      <c r="V12848"/>
      <c r="W12848"/>
      <c r="X12848"/>
      <c r="Y12848"/>
      <c r="Z12848"/>
      <c r="AA12848"/>
      <c r="AB12848"/>
      <c r="AC12848"/>
      <c r="AD12848"/>
      <c r="AE12848"/>
      <c r="AF12848"/>
      <c r="AG12848"/>
      <c r="AH12848"/>
      <c r="AI12848"/>
      <c r="AJ12848"/>
      <c r="AK12848"/>
      <c r="AL12848"/>
      <c r="AM12848"/>
      <c r="AN12848"/>
      <c r="AO12848"/>
      <c r="AP12848"/>
      <c r="AQ12848"/>
      <c r="AR12848"/>
      <c r="AS12848"/>
      <c r="AT12848"/>
      <c r="AU12848"/>
      <c r="AV12848"/>
      <c r="AW12848"/>
      <c r="AX12848"/>
      <c r="AY12848"/>
      <c r="AZ12848"/>
      <c r="BA12848"/>
      <c r="BB12848"/>
      <c r="BC12848"/>
      <c r="BD12848"/>
    </row>
    <row r="12849" spans="1:56" s="4" customFormat="1" x14ac:dyDescent="0.25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  <c r="Q12849"/>
      <c r="R12849"/>
      <c r="S12849"/>
      <c r="T12849"/>
      <c r="U12849"/>
      <c r="V12849"/>
      <c r="W12849"/>
      <c r="X12849"/>
      <c r="Y12849"/>
      <c r="Z12849"/>
      <c r="AA12849"/>
      <c r="AB12849"/>
      <c r="AC12849"/>
      <c r="AD12849"/>
      <c r="AE12849"/>
      <c r="AF12849"/>
      <c r="AG12849"/>
      <c r="AH12849"/>
      <c r="AI12849"/>
      <c r="AJ12849"/>
      <c r="AK12849"/>
      <c r="AL12849"/>
      <c r="AM12849"/>
      <c r="AN12849"/>
      <c r="AO12849"/>
      <c r="AP12849"/>
      <c r="AQ12849"/>
      <c r="AR12849"/>
      <c r="AS12849"/>
      <c r="AT12849"/>
      <c r="AU12849"/>
      <c r="AV12849"/>
      <c r="AW12849"/>
      <c r="AX12849"/>
      <c r="AY12849"/>
      <c r="AZ12849"/>
      <c r="BA12849"/>
      <c r="BB12849"/>
      <c r="BC12849"/>
      <c r="BD12849"/>
    </row>
    <row r="12850" spans="1:56" s="4" customFormat="1" x14ac:dyDescent="0.25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  <c r="Q12850"/>
      <c r="R12850"/>
      <c r="S12850"/>
      <c r="T12850"/>
      <c r="U12850"/>
      <c r="V12850"/>
      <c r="W12850"/>
      <c r="X12850"/>
      <c r="Y12850"/>
      <c r="Z12850"/>
      <c r="AA12850"/>
      <c r="AB12850"/>
      <c r="AC12850"/>
      <c r="AD12850"/>
      <c r="AE12850"/>
      <c r="AF12850"/>
      <c r="AG12850"/>
      <c r="AH12850"/>
      <c r="AI12850"/>
      <c r="AJ12850"/>
      <c r="AK12850"/>
      <c r="AL12850"/>
      <c r="AM12850"/>
      <c r="AN12850"/>
      <c r="AO12850"/>
      <c r="AP12850"/>
      <c r="AQ12850"/>
      <c r="AR12850"/>
      <c r="AS12850"/>
      <c r="AT12850"/>
      <c r="AU12850"/>
      <c r="AV12850"/>
      <c r="AW12850"/>
      <c r="AX12850"/>
      <c r="AY12850"/>
      <c r="AZ12850"/>
      <c r="BA12850"/>
      <c r="BB12850"/>
      <c r="BC12850"/>
      <c r="BD12850"/>
    </row>
    <row r="12851" spans="1:56" s="4" customFormat="1" x14ac:dyDescent="0.25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  <c r="Q12851"/>
      <c r="R12851"/>
      <c r="S12851"/>
      <c r="T12851"/>
      <c r="U12851"/>
      <c r="V12851"/>
      <c r="W12851"/>
      <c r="X12851"/>
      <c r="Y12851"/>
      <c r="Z12851"/>
      <c r="AA12851"/>
      <c r="AB12851"/>
      <c r="AC12851"/>
      <c r="AD12851"/>
      <c r="AE12851"/>
      <c r="AF12851"/>
      <c r="AG12851"/>
      <c r="AH12851"/>
      <c r="AI12851"/>
      <c r="AJ12851"/>
      <c r="AK12851"/>
      <c r="AL12851"/>
      <c r="AM12851"/>
      <c r="AN12851"/>
      <c r="AO12851"/>
      <c r="AP12851"/>
      <c r="AQ12851"/>
      <c r="AR12851"/>
      <c r="AS12851"/>
      <c r="AT12851"/>
      <c r="AU12851"/>
      <c r="AV12851"/>
      <c r="AW12851"/>
      <c r="AX12851"/>
      <c r="AY12851"/>
      <c r="AZ12851"/>
      <c r="BA12851"/>
      <c r="BB12851"/>
      <c r="BC12851"/>
      <c r="BD12851"/>
    </row>
    <row r="12852" spans="1:56" s="4" customFormat="1" x14ac:dyDescent="0.25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  <c r="Q12852"/>
      <c r="R12852"/>
      <c r="S12852"/>
      <c r="T12852"/>
      <c r="U12852"/>
      <c r="V12852"/>
      <c r="W12852"/>
      <c r="X12852"/>
      <c r="Y12852"/>
      <c r="Z12852"/>
      <c r="AA12852"/>
      <c r="AB12852"/>
      <c r="AC12852"/>
      <c r="AD12852"/>
      <c r="AE12852"/>
      <c r="AF12852"/>
      <c r="AG12852"/>
      <c r="AH12852"/>
      <c r="AI12852"/>
      <c r="AJ12852"/>
      <c r="AK12852"/>
      <c r="AL12852"/>
      <c r="AM12852"/>
      <c r="AN12852"/>
      <c r="AO12852"/>
      <c r="AP12852"/>
      <c r="AQ12852"/>
      <c r="AR12852"/>
      <c r="AS12852"/>
      <c r="AT12852"/>
      <c r="AU12852"/>
      <c r="AV12852"/>
      <c r="AW12852"/>
      <c r="AX12852"/>
      <c r="AY12852"/>
      <c r="AZ12852"/>
      <c r="BA12852"/>
      <c r="BB12852"/>
      <c r="BC12852"/>
      <c r="BD12852"/>
    </row>
    <row r="12853" spans="1:56" s="4" customFormat="1" x14ac:dyDescent="0.25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  <c r="Q12853"/>
      <c r="R12853"/>
      <c r="S12853"/>
      <c r="T12853"/>
      <c r="U12853"/>
      <c r="V12853"/>
      <c r="W12853"/>
      <c r="X12853"/>
      <c r="Y12853"/>
      <c r="Z12853"/>
      <c r="AA12853"/>
      <c r="AB12853"/>
      <c r="AC12853"/>
      <c r="AD12853"/>
      <c r="AE12853"/>
      <c r="AF12853"/>
      <c r="AG12853"/>
      <c r="AH12853"/>
      <c r="AI12853"/>
      <c r="AJ12853"/>
      <c r="AK12853"/>
      <c r="AL12853"/>
      <c r="AM12853"/>
      <c r="AN12853"/>
      <c r="AO12853"/>
      <c r="AP12853"/>
      <c r="AQ12853"/>
      <c r="AR12853"/>
      <c r="AS12853"/>
      <c r="AT12853"/>
      <c r="AU12853"/>
      <c r="AV12853"/>
      <c r="AW12853"/>
      <c r="AX12853"/>
      <c r="AY12853"/>
      <c r="AZ12853"/>
      <c r="BA12853"/>
      <c r="BB12853"/>
      <c r="BC12853"/>
      <c r="BD12853"/>
    </row>
    <row r="12854" spans="1:56" s="4" customFormat="1" x14ac:dyDescent="0.25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  <c r="Q12854"/>
      <c r="R12854"/>
      <c r="S12854"/>
      <c r="T12854"/>
      <c r="U12854"/>
      <c r="V12854"/>
      <c r="W12854"/>
      <c r="X12854"/>
      <c r="Y12854"/>
      <c r="Z12854"/>
      <c r="AA12854"/>
      <c r="AB12854"/>
      <c r="AC12854"/>
      <c r="AD12854"/>
      <c r="AE12854"/>
      <c r="AF12854"/>
      <c r="AG12854"/>
      <c r="AH12854"/>
      <c r="AI12854"/>
      <c r="AJ12854"/>
      <c r="AK12854"/>
      <c r="AL12854"/>
      <c r="AM12854"/>
      <c r="AN12854"/>
      <c r="AO12854"/>
      <c r="AP12854"/>
      <c r="AQ12854"/>
      <c r="AR12854"/>
      <c r="AS12854"/>
      <c r="AT12854"/>
      <c r="AU12854"/>
      <c r="AV12854"/>
      <c r="AW12854"/>
      <c r="AX12854"/>
      <c r="AY12854"/>
      <c r="AZ12854"/>
      <c r="BA12854"/>
      <c r="BB12854"/>
      <c r="BC12854"/>
      <c r="BD12854"/>
    </row>
    <row r="12855" spans="1:56" s="4" customFormat="1" x14ac:dyDescent="0.25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  <c r="Q12855"/>
      <c r="R12855"/>
      <c r="S12855"/>
      <c r="T12855"/>
      <c r="U12855"/>
      <c r="V12855"/>
      <c r="W12855"/>
      <c r="X12855"/>
      <c r="Y12855"/>
      <c r="Z12855"/>
      <c r="AA12855"/>
      <c r="AB12855"/>
      <c r="AC12855"/>
      <c r="AD12855"/>
      <c r="AE12855"/>
      <c r="AF12855"/>
      <c r="AG12855"/>
      <c r="AH12855"/>
      <c r="AI12855"/>
      <c r="AJ12855"/>
      <c r="AK12855"/>
      <c r="AL12855"/>
      <c r="AM12855"/>
      <c r="AN12855"/>
      <c r="AO12855"/>
      <c r="AP12855"/>
      <c r="AQ12855"/>
      <c r="AR12855"/>
      <c r="AS12855"/>
      <c r="AT12855"/>
      <c r="AU12855"/>
      <c r="AV12855"/>
      <c r="AW12855"/>
      <c r="AX12855"/>
      <c r="AY12855"/>
      <c r="AZ12855"/>
      <c r="BA12855"/>
      <c r="BB12855"/>
      <c r="BC12855"/>
      <c r="BD12855"/>
    </row>
    <row r="12856" spans="1:56" s="4" customFormat="1" x14ac:dyDescent="0.25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  <c r="Q12856"/>
      <c r="R12856"/>
      <c r="S12856"/>
      <c r="T12856"/>
      <c r="U12856"/>
      <c r="V12856"/>
      <c r="W12856"/>
      <c r="X12856"/>
      <c r="Y12856"/>
      <c r="Z12856"/>
      <c r="AA12856"/>
      <c r="AB12856"/>
      <c r="AC12856"/>
      <c r="AD12856"/>
      <c r="AE12856"/>
      <c r="AF12856"/>
      <c r="AG12856"/>
      <c r="AH12856"/>
      <c r="AI12856"/>
      <c r="AJ12856"/>
      <c r="AK12856"/>
      <c r="AL12856"/>
      <c r="AM12856"/>
      <c r="AN12856"/>
      <c r="AO12856"/>
      <c r="AP12856"/>
      <c r="AQ12856"/>
      <c r="AR12856"/>
      <c r="AS12856"/>
      <c r="AT12856"/>
      <c r="AU12856"/>
      <c r="AV12856"/>
      <c r="AW12856"/>
      <c r="AX12856"/>
      <c r="AY12856"/>
      <c r="AZ12856"/>
      <c r="BA12856"/>
      <c r="BB12856"/>
      <c r="BC12856"/>
      <c r="BD12856"/>
    </row>
    <row r="12857" spans="1:56" s="4" customFormat="1" x14ac:dyDescent="0.25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  <c r="Q12857"/>
      <c r="R12857"/>
      <c r="S12857"/>
      <c r="T12857"/>
      <c r="U12857"/>
      <c r="V12857"/>
      <c r="W12857"/>
      <c r="X12857"/>
      <c r="Y12857"/>
      <c r="Z12857"/>
      <c r="AA12857"/>
      <c r="AB12857"/>
      <c r="AC12857"/>
      <c r="AD12857"/>
      <c r="AE12857"/>
      <c r="AF12857"/>
      <c r="AG12857"/>
      <c r="AH12857"/>
      <c r="AI12857"/>
      <c r="AJ12857"/>
      <c r="AK12857"/>
      <c r="AL12857"/>
      <c r="AM12857"/>
      <c r="AN12857"/>
      <c r="AO12857"/>
      <c r="AP12857"/>
      <c r="AQ12857"/>
      <c r="AR12857"/>
      <c r="AS12857"/>
      <c r="AT12857"/>
      <c r="AU12857"/>
      <c r="AV12857"/>
      <c r="AW12857"/>
      <c r="AX12857"/>
      <c r="AY12857"/>
      <c r="AZ12857"/>
      <c r="BA12857"/>
      <c r="BB12857"/>
      <c r="BC12857"/>
      <c r="BD12857"/>
    </row>
    <row r="12858" spans="1:56" s="4" customFormat="1" x14ac:dyDescent="0.25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  <c r="Q12858"/>
      <c r="R12858"/>
      <c r="S12858"/>
      <c r="T12858"/>
      <c r="U12858"/>
      <c r="V12858"/>
      <c r="W12858"/>
      <c r="X12858"/>
      <c r="Y12858"/>
      <c r="Z12858"/>
      <c r="AA12858"/>
      <c r="AB12858"/>
      <c r="AC12858"/>
      <c r="AD12858"/>
      <c r="AE12858"/>
      <c r="AF12858"/>
      <c r="AG12858"/>
      <c r="AH12858"/>
      <c r="AI12858"/>
      <c r="AJ12858"/>
      <c r="AK12858"/>
      <c r="AL12858"/>
      <c r="AM12858"/>
      <c r="AN12858"/>
      <c r="AO12858"/>
      <c r="AP12858"/>
      <c r="AQ12858"/>
      <c r="AR12858"/>
      <c r="AS12858"/>
      <c r="AT12858"/>
      <c r="AU12858"/>
      <c r="AV12858"/>
      <c r="AW12858"/>
      <c r="AX12858"/>
      <c r="AY12858"/>
      <c r="AZ12858"/>
      <c r="BA12858"/>
      <c r="BB12858"/>
      <c r="BC12858"/>
      <c r="BD12858"/>
    </row>
    <row r="12859" spans="1:56" s="4" customFormat="1" x14ac:dyDescent="0.25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  <c r="Q12859"/>
      <c r="R12859"/>
      <c r="S12859"/>
      <c r="T12859"/>
      <c r="U12859"/>
      <c r="V12859"/>
      <c r="W12859"/>
      <c r="X12859"/>
      <c r="Y12859"/>
      <c r="Z12859"/>
      <c r="AA12859"/>
      <c r="AB12859"/>
      <c r="AC12859"/>
      <c r="AD12859"/>
      <c r="AE12859"/>
      <c r="AF12859"/>
      <c r="AG12859"/>
      <c r="AH12859"/>
      <c r="AI12859"/>
      <c r="AJ12859"/>
      <c r="AK12859"/>
      <c r="AL12859"/>
      <c r="AM12859"/>
      <c r="AN12859"/>
      <c r="AO12859"/>
      <c r="AP12859"/>
      <c r="AQ12859"/>
      <c r="AR12859"/>
      <c r="AS12859"/>
      <c r="AT12859"/>
      <c r="AU12859"/>
      <c r="AV12859"/>
      <c r="AW12859"/>
      <c r="AX12859"/>
      <c r="AY12859"/>
      <c r="AZ12859"/>
      <c r="BA12859"/>
      <c r="BB12859"/>
      <c r="BC12859"/>
      <c r="BD12859"/>
    </row>
    <row r="12860" spans="1:56" s="4" customFormat="1" x14ac:dyDescent="0.25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  <c r="Q12860"/>
      <c r="R12860"/>
      <c r="S12860"/>
      <c r="T12860"/>
      <c r="U12860"/>
      <c r="V12860"/>
      <c r="W12860"/>
      <c r="X12860"/>
      <c r="Y12860"/>
      <c r="Z12860"/>
      <c r="AA12860"/>
      <c r="AB12860"/>
      <c r="AC12860"/>
      <c r="AD12860"/>
      <c r="AE12860"/>
      <c r="AF12860"/>
      <c r="AG12860"/>
      <c r="AH12860"/>
      <c r="AI12860"/>
      <c r="AJ12860"/>
      <c r="AK12860"/>
      <c r="AL12860"/>
      <c r="AM12860"/>
      <c r="AN12860"/>
      <c r="AO12860"/>
      <c r="AP12860"/>
      <c r="AQ12860"/>
      <c r="AR12860"/>
      <c r="AS12860"/>
      <c r="AT12860"/>
      <c r="AU12860"/>
      <c r="AV12860"/>
      <c r="AW12860"/>
      <c r="AX12860"/>
      <c r="AY12860"/>
      <c r="AZ12860"/>
      <c r="BA12860"/>
      <c r="BB12860"/>
      <c r="BC12860"/>
      <c r="BD12860"/>
    </row>
    <row r="12861" spans="1:56" s="4" customFormat="1" x14ac:dyDescent="0.25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  <c r="Q12861"/>
      <c r="R12861"/>
      <c r="S12861"/>
      <c r="T12861"/>
      <c r="U12861"/>
      <c r="V12861"/>
      <c r="W12861"/>
      <c r="X12861"/>
      <c r="Y12861"/>
      <c r="Z12861"/>
      <c r="AA12861"/>
      <c r="AB12861"/>
      <c r="AC12861"/>
      <c r="AD12861"/>
      <c r="AE12861"/>
      <c r="AF12861"/>
      <c r="AG12861"/>
      <c r="AH12861"/>
      <c r="AI12861"/>
      <c r="AJ12861"/>
      <c r="AK12861"/>
      <c r="AL12861"/>
      <c r="AM12861"/>
      <c r="AN12861"/>
      <c r="AO12861"/>
      <c r="AP12861"/>
      <c r="AQ12861"/>
      <c r="AR12861"/>
      <c r="AS12861"/>
      <c r="AT12861"/>
      <c r="AU12861"/>
      <c r="AV12861"/>
      <c r="AW12861"/>
      <c r="AX12861"/>
      <c r="AY12861"/>
      <c r="AZ12861"/>
      <c r="BA12861"/>
      <c r="BB12861"/>
      <c r="BC12861"/>
      <c r="BD12861"/>
    </row>
    <row r="12862" spans="1:56" s="4" customFormat="1" x14ac:dyDescent="0.25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  <c r="Q12862"/>
      <c r="R12862"/>
      <c r="S12862"/>
      <c r="T12862"/>
      <c r="U12862"/>
      <c r="V12862"/>
      <c r="W12862"/>
      <c r="X12862"/>
      <c r="Y12862"/>
      <c r="Z12862"/>
      <c r="AA12862"/>
      <c r="AB12862"/>
      <c r="AC12862"/>
      <c r="AD12862"/>
      <c r="AE12862"/>
      <c r="AF12862"/>
      <c r="AG12862"/>
      <c r="AH12862"/>
      <c r="AI12862"/>
      <c r="AJ12862"/>
      <c r="AK12862"/>
      <c r="AL12862"/>
      <c r="AM12862"/>
      <c r="AN12862"/>
      <c r="AO12862"/>
      <c r="AP12862"/>
      <c r="AQ12862"/>
      <c r="AR12862"/>
      <c r="AS12862"/>
      <c r="AT12862"/>
      <c r="AU12862"/>
      <c r="AV12862"/>
      <c r="AW12862"/>
      <c r="AX12862"/>
      <c r="AY12862"/>
      <c r="AZ12862"/>
      <c r="BA12862"/>
      <c r="BB12862"/>
      <c r="BC12862"/>
      <c r="BD12862"/>
    </row>
    <row r="12863" spans="1:56" s="4" customFormat="1" x14ac:dyDescent="0.25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  <c r="Q12863"/>
      <c r="R12863"/>
      <c r="S12863"/>
      <c r="T12863"/>
      <c r="U12863"/>
      <c r="V12863"/>
      <c r="W12863"/>
      <c r="X12863"/>
      <c r="Y12863"/>
      <c r="Z12863"/>
      <c r="AA12863"/>
      <c r="AB12863"/>
      <c r="AC12863"/>
      <c r="AD12863"/>
      <c r="AE12863"/>
      <c r="AF12863"/>
      <c r="AG12863"/>
      <c r="AH12863"/>
      <c r="AI12863"/>
      <c r="AJ12863"/>
      <c r="AK12863"/>
      <c r="AL12863"/>
      <c r="AM12863"/>
      <c r="AN12863"/>
      <c r="AO12863"/>
      <c r="AP12863"/>
      <c r="AQ12863"/>
      <c r="AR12863"/>
      <c r="AS12863"/>
      <c r="AT12863"/>
      <c r="AU12863"/>
      <c r="AV12863"/>
      <c r="AW12863"/>
      <c r="AX12863"/>
      <c r="AY12863"/>
      <c r="AZ12863"/>
      <c r="BA12863"/>
      <c r="BB12863"/>
      <c r="BC12863"/>
      <c r="BD12863"/>
    </row>
    <row r="12864" spans="1:56" s="4" customFormat="1" x14ac:dyDescent="0.25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  <c r="Q12864"/>
      <c r="R12864"/>
      <c r="S12864"/>
      <c r="T12864"/>
      <c r="U12864"/>
      <c r="V12864"/>
      <c r="W12864"/>
      <c r="X12864"/>
      <c r="Y12864"/>
      <c r="Z12864"/>
      <c r="AA12864"/>
      <c r="AB12864"/>
      <c r="AC12864"/>
      <c r="AD12864"/>
      <c r="AE12864"/>
      <c r="AF12864"/>
      <c r="AG12864"/>
      <c r="AH12864"/>
      <c r="AI12864"/>
      <c r="AJ12864"/>
      <c r="AK12864"/>
      <c r="AL12864"/>
      <c r="AM12864"/>
      <c r="AN12864"/>
      <c r="AO12864"/>
      <c r="AP12864"/>
      <c r="AQ12864"/>
      <c r="AR12864"/>
      <c r="AS12864"/>
      <c r="AT12864"/>
      <c r="AU12864"/>
      <c r="AV12864"/>
      <c r="AW12864"/>
      <c r="AX12864"/>
      <c r="AY12864"/>
      <c r="AZ12864"/>
      <c r="BA12864"/>
      <c r="BB12864"/>
      <c r="BC12864"/>
      <c r="BD12864"/>
    </row>
    <row r="12865" spans="1:56" s="4" customFormat="1" x14ac:dyDescent="0.25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  <c r="Q12865"/>
      <c r="R12865"/>
      <c r="S12865"/>
      <c r="T12865"/>
      <c r="U12865"/>
      <c r="V12865"/>
      <c r="W12865"/>
      <c r="X12865"/>
      <c r="Y12865"/>
      <c r="Z12865"/>
      <c r="AA12865"/>
      <c r="AB12865"/>
      <c r="AC12865"/>
      <c r="AD12865"/>
      <c r="AE12865"/>
      <c r="AF12865"/>
      <c r="AG12865"/>
      <c r="AH12865"/>
      <c r="AI12865"/>
      <c r="AJ12865"/>
      <c r="AK12865"/>
      <c r="AL12865"/>
      <c r="AM12865"/>
      <c r="AN12865"/>
      <c r="AO12865"/>
      <c r="AP12865"/>
      <c r="AQ12865"/>
      <c r="AR12865"/>
      <c r="AS12865"/>
      <c r="AT12865"/>
      <c r="AU12865"/>
      <c r="AV12865"/>
      <c r="AW12865"/>
      <c r="AX12865"/>
      <c r="AY12865"/>
      <c r="AZ12865"/>
      <c r="BA12865"/>
      <c r="BB12865"/>
      <c r="BC12865"/>
      <c r="BD12865"/>
    </row>
    <row r="12866" spans="1:56" s="4" customFormat="1" x14ac:dyDescent="0.25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  <c r="Q12866"/>
      <c r="R12866"/>
      <c r="S12866"/>
      <c r="T12866"/>
      <c r="U12866"/>
      <c r="V12866"/>
      <c r="W12866"/>
      <c r="X12866"/>
      <c r="Y12866"/>
      <c r="Z12866"/>
      <c r="AA12866"/>
      <c r="AB12866"/>
      <c r="AC12866"/>
      <c r="AD12866"/>
      <c r="AE12866"/>
      <c r="AF12866"/>
      <c r="AG12866"/>
      <c r="AH12866"/>
      <c r="AI12866"/>
      <c r="AJ12866"/>
      <c r="AK12866"/>
      <c r="AL12866"/>
      <c r="AM12866"/>
      <c r="AN12866"/>
      <c r="AO12866"/>
      <c r="AP12866"/>
      <c r="AQ12866"/>
      <c r="AR12866"/>
      <c r="AS12866"/>
      <c r="AT12866"/>
      <c r="AU12866"/>
      <c r="AV12866"/>
      <c r="AW12866"/>
      <c r="AX12866"/>
      <c r="AY12866"/>
      <c r="AZ12866"/>
      <c r="BA12866"/>
      <c r="BB12866"/>
      <c r="BC12866"/>
      <c r="BD12866"/>
    </row>
    <row r="12867" spans="1:56" s="4" customFormat="1" x14ac:dyDescent="0.25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  <c r="Q12867"/>
      <c r="R12867"/>
      <c r="S12867"/>
      <c r="T12867"/>
      <c r="U12867"/>
      <c r="V12867"/>
      <c r="W12867"/>
      <c r="X12867"/>
      <c r="Y12867"/>
      <c r="Z12867"/>
      <c r="AA12867"/>
      <c r="AB12867"/>
      <c r="AC12867"/>
      <c r="AD12867"/>
      <c r="AE12867"/>
      <c r="AF12867"/>
      <c r="AG12867"/>
      <c r="AH12867"/>
      <c r="AI12867"/>
      <c r="AJ12867"/>
      <c r="AK12867"/>
      <c r="AL12867"/>
      <c r="AM12867"/>
      <c r="AN12867"/>
      <c r="AO12867"/>
      <c r="AP12867"/>
      <c r="AQ12867"/>
      <c r="AR12867"/>
      <c r="AS12867"/>
      <c r="AT12867"/>
      <c r="AU12867"/>
      <c r="AV12867"/>
      <c r="AW12867"/>
      <c r="AX12867"/>
      <c r="AY12867"/>
      <c r="AZ12867"/>
      <c r="BA12867"/>
      <c r="BB12867"/>
      <c r="BC12867"/>
      <c r="BD12867"/>
    </row>
    <row r="12868" spans="1:56" s="4" customFormat="1" x14ac:dyDescent="0.25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  <c r="Q12868"/>
      <c r="R12868"/>
      <c r="S12868"/>
      <c r="T12868"/>
      <c r="U12868"/>
      <c r="V12868"/>
      <c r="W12868"/>
      <c r="X12868"/>
      <c r="Y12868"/>
      <c r="Z12868"/>
      <c r="AA12868"/>
      <c r="AB12868"/>
      <c r="AC12868"/>
      <c r="AD12868"/>
      <c r="AE12868"/>
      <c r="AF12868"/>
      <c r="AG12868"/>
      <c r="AH12868"/>
      <c r="AI12868"/>
      <c r="AJ12868"/>
      <c r="AK12868"/>
      <c r="AL12868"/>
      <c r="AM12868"/>
      <c r="AN12868"/>
      <c r="AO12868"/>
      <c r="AP12868"/>
      <c r="AQ12868"/>
      <c r="AR12868"/>
      <c r="AS12868"/>
      <c r="AT12868"/>
      <c r="AU12868"/>
      <c r="AV12868"/>
      <c r="AW12868"/>
      <c r="AX12868"/>
      <c r="AY12868"/>
      <c r="AZ12868"/>
      <c r="BA12868"/>
      <c r="BB12868"/>
      <c r="BC12868"/>
      <c r="BD12868"/>
    </row>
    <row r="12869" spans="1:56" s="4" customFormat="1" x14ac:dyDescent="0.25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  <c r="Q12869"/>
      <c r="R12869"/>
      <c r="S12869"/>
      <c r="T12869"/>
      <c r="U12869"/>
      <c r="V12869"/>
      <c r="W12869"/>
      <c r="X12869"/>
      <c r="Y12869"/>
      <c r="Z12869"/>
      <c r="AA12869"/>
      <c r="AB12869"/>
      <c r="AC12869"/>
      <c r="AD12869"/>
      <c r="AE12869"/>
      <c r="AF12869"/>
      <c r="AG12869"/>
      <c r="AH12869"/>
      <c r="AI12869"/>
      <c r="AJ12869"/>
      <c r="AK12869"/>
      <c r="AL12869"/>
      <c r="AM12869"/>
      <c r="AN12869"/>
      <c r="AO12869"/>
      <c r="AP12869"/>
      <c r="AQ12869"/>
      <c r="AR12869"/>
      <c r="AS12869"/>
      <c r="AT12869"/>
      <c r="AU12869"/>
      <c r="AV12869"/>
      <c r="AW12869"/>
      <c r="AX12869"/>
      <c r="AY12869"/>
      <c r="AZ12869"/>
      <c r="BA12869"/>
      <c r="BB12869"/>
      <c r="BC12869"/>
      <c r="BD12869"/>
    </row>
    <row r="12870" spans="1:56" s="4" customFormat="1" x14ac:dyDescent="0.25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  <c r="Q12870"/>
      <c r="R12870"/>
      <c r="S12870"/>
      <c r="T12870"/>
      <c r="U12870"/>
      <c r="V12870"/>
      <c r="W12870"/>
      <c r="X12870"/>
      <c r="Y12870"/>
      <c r="Z12870"/>
      <c r="AA12870"/>
      <c r="AB12870"/>
      <c r="AC12870"/>
      <c r="AD12870"/>
      <c r="AE12870"/>
      <c r="AF12870"/>
      <c r="AG12870"/>
      <c r="AH12870"/>
      <c r="AI12870"/>
      <c r="AJ12870"/>
      <c r="AK12870"/>
      <c r="AL12870"/>
      <c r="AM12870"/>
      <c r="AN12870"/>
      <c r="AO12870"/>
      <c r="AP12870"/>
      <c r="AQ12870"/>
      <c r="AR12870"/>
      <c r="AS12870"/>
      <c r="AT12870"/>
      <c r="AU12870"/>
      <c r="AV12870"/>
      <c r="AW12870"/>
      <c r="AX12870"/>
      <c r="AY12870"/>
      <c r="AZ12870"/>
      <c r="BA12870"/>
      <c r="BB12870"/>
      <c r="BC12870"/>
      <c r="BD12870"/>
    </row>
    <row r="12871" spans="1:56" s="4" customFormat="1" x14ac:dyDescent="0.25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  <c r="Q12871"/>
      <c r="R12871"/>
      <c r="S12871"/>
      <c r="T12871"/>
      <c r="U12871"/>
      <c r="V12871"/>
      <c r="W12871"/>
      <c r="X12871"/>
      <c r="Y12871"/>
      <c r="Z12871"/>
      <c r="AA12871"/>
      <c r="AB12871"/>
      <c r="AC12871"/>
      <c r="AD12871"/>
      <c r="AE12871"/>
      <c r="AF12871"/>
      <c r="AG12871"/>
      <c r="AH12871"/>
      <c r="AI12871"/>
      <c r="AJ12871"/>
      <c r="AK12871"/>
      <c r="AL12871"/>
      <c r="AM12871"/>
      <c r="AN12871"/>
      <c r="AO12871"/>
      <c r="AP12871"/>
      <c r="AQ12871"/>
      <c r="AR12871"/>
      <c r="AS12871"/>
      <c r="AT12871"/>
      <c r="AU12871"/>
      <c r="AV12871"/>
      <c r="AW12871"/>
      <c r="AX12871"/>
      <c r="AY12871"/>
      <c r="AZ12871"/>
      <c r="BA12871"/>
      <c r="BB12871"/>
      <c r="BC12871"/>
      <c r="BD12871"/>
    </row>
    <row r="12872" spans="1:56" s="4" customFormat="1" x14ac:dyDescent="0.25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  <c r="Q12872"/>
      <c r="R12872"/>
      <c r="S12872"/>
      <c r="T12872"/>
      <c r="U12872"/>
      <c r="V12872"/>
      <c r="W12872"/>
      <c r="X12872"/>
      <c r="Y12872"/>
      <c r="Z12872"/>
      <c r="AA12872"/>
      <c r="AB12872"/>
      <c r="AC12872"/>
      <c r="AD12872"/>
      <c r="AE12872"/>
      <c r="AF12872"/>
      <c r="AG12872"/>
      <c r="AH12872"/>
      <c r="AI12872"/>
      <c r="AJ12872"/>
      <c r="AK12872"/>
      <c r="AL12872"/>
      <c r="AM12872"/>
      <c r="AN12872"/>
      <c r="AO12872"/>
      <c r="AP12872"/>
      <c r="AQ12872"/>
      <c r="AR12872"/>
      <c r="AS12872"/>
      <c r="AT12872"/>
      <c r="AU12872"/>
      <c r="AV12872"/>
      <c r="AW12872"/>
      <c r="AX12872"/>
      <c r="AY12872"/>
      <c r="AZ12872"/>
      <c r="BA12872"/>
      <c r="BB12872"/>
      <c r="BC12872"/>
      <c r="BD12872"/>
    </row>
    <row r="12873" spans="1:56" s="4" customFormat="1" x14ac:dyDescent="0.25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  <c r="Q12873"/>
      <c r="R12873"/>
      <c r="S12873"/>
      <c r="T12873"/>
      <c r="U12873"/>
      <c r="V12873"/>
      <c r="W12873"/>
      <c r="X12873"/>
      <c r="Y12873"/>
      <c r="Z12873"/>
      <c r="AA12873"/>
      <c r="AB12873"/>
      <c r="AC12873"/>
      <c r="AD12873"/>
      <c r="AE12873"/>
      <c r="AF12873"/>
      <c r="AG12873"/>
      <c r="AH12873"/>
      <c r="AI12873"/>
      <c r="AJ12873"/>
      <c r="AK12873"/>
      <c r="AL12873"/>
      <c r="AM12873"/>
      <c r="AN12873"/>
      <c r="AO12873"/>
      <c r="AP12873"/>
      <c r="AQ12873"/>
      <c r="AR12873"/>
      <c r="AS12873"/>
      <c r="AT12873"/>
      <c r="AU12873"/>
      <c r="AV12873"/>
      <c r="AW12873"/>
      <c r="AX12873"/>
      <c r="AY12873"/>
      <c r="AZ12873"/>
      <c r="BA12873"/>
      <c r="BB12873"/>
      <c r="BC12873"/>
      <c r="BD12873"/>
    </row>
    <row r="12874" spans="1:56" s="4" customFormat="1" x14ac:dyDescent="0.25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  <c r="Q12874"/>
      <c r="R12874"/>
      <c r="S12874"/>
      <c r="T12874"/>
      <c r="U12874"/>
      <c r="V12874"/>
      <c r="W12874"/>
      <c r="X12874"/>
      <c r="Y12874"/>
      <c r="Z12874"/>
      <c r="AA12874"/>
      <c r="AB12874"/>
      <c r="AC12874"/>
      <c r="AD12874"/>
      <c r="AE12874"/>
      <c r="AF12874"/>
      <c r="AG12874"/>
      <c r="AH12874"/>
      <c r="AI12874"/>
      <c r="AJ12874"/>
      <c r="AK12874"/>
      <c r="AL12874"/>
      <c r="AM12874"/>
      <c r="AN12874"/>
      <c r="AO12874"/>
      <c r="AP12874"/>
      <c r="AQ12874"/>
      <c r="AR12874"/>
      <c r="AS12874"/>
      <c r="AT12874"/>
      <c r="AU12874"/>
      <c r="AV12874"/>
      <c r="AW12874"/>
      <c r="AX12874"/>
      <c r="AY12874"/>
      <c r="AZ12874"/>
      <c r="BA12874"/>
      <c r="BB12874"/>
      <c r="BC12874"/>
      <c r="BD12874"/>
    </row>
    <row r="12875" spans="1:56" s="4" customFormat="1" x14ac:dyDescent="0.25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  <c r="Q12875"/>
      <c r="R12875"/>
      <c r="S12875"/>
      <c r="T12875"/>
      <c r="U12875"/>
      <c r="V12875"/>
      <c r="W12875"/>
      <c r="X12875"/>
      <c r="Y12875"/>
      <c r="Z12875"/>
      <c r="AA12875"/>
      <c r="AB12875"/>
      <c r="AC12875"/>
      <c r="AD12875"/>
      <c r="AE12875"/>
      <c r="AF12875"/>
      <c r="AG12875"/>
      <c r="AH12875"/>
      <c r="AI12875"/>
      <c r="AJ12875"/>
      <c r="AK12875"/>
      <c r="AL12875"/>
      <c r="AM12875"/>
      <c r="AN12875"/>
      <c r="AO12875"/>
      <c r="AP12875"/>
      <c r="AQ12875"/>
      <c r="AR12875"/>
      <c r="AS12875"/>
      <c r="AT12875"/>
      <c r="AU12875"/>
      <c r="AV12875"/>
      <c r="AW12875"/>
      <c r="AX12875"/>
      <c r="AY12875"/>
      <c r="AZ12875"/>
      <c r="BA12875"/>
      <c r="BB12875"/>
      <c r="BC12875"/>
      <c r="BD12875"/>
    </row>
    <row r="12876" spans="1:56" s="4" customFormat="1" x14ac:dyDescent="0.25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  <c r="Q12876"/>
      <c r="R12876"/>
      <c r="S12876"/>
      <c r="T12876"/>
      <c r="U12876"/>
      <c r="V12876"/>
      <c r="W12876"/>
      <c r="X12876"/>
      <c r="Y12876"/>
      <c r="Z12876"/>
      <c r="AA12876"/>
      <c r="AB12876"/>
      <c r="AC12876"/>
      <c r="AD12876"/>
      <c r="AE12876"/>
      <c r="AF12876"/>
      <c r="AG12876"/>
      <c r="AH12876"/>
      <c r="AI12876"/>
      <c r="AJ12876"/>
      <c r="AK12876"/>
      <c r="AL12876"/>
      <c r="AM12876"/>
      <c r="AN12876"/>
      <c r="AO12876"/>
      <c r="AP12876"/>
      <c r="AQ12876"/>
      <c r="AR12876"/>
      <c r="AS12876"/>
      <c r="AT12876"/>
      <c r="AU12876"/>
      <c r="AV12876"/>
      <c r="AW12876"/>
      <c r="AX12876"/>
      <c r="AY12876"/>
      <c r="AZ12876"/>
      <c r="BA12876"/>
      <c r="BB12876"/>
      <c r="BC12876"/>
      <c r="BD12876"/>
    </row>
    <row r="12877" spans="1:56" s="4" customFormat="1" x14ac:dyDescent="0.25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  <c r="Q12877"/>
      <c r="R12877"/>
      <c r="S12877"/>
      <c r="T12877"/>
      <c r="U12877"/>
      <c r="V12877"/>
      <c r="W12877"/>
      <c r="X12877"/>
      <c r="Y12877"/>
      <c r="Z12877"/>
      <c r="AA12877"/>
      <c r="AB12877"/>
      <c r="AC12877"/>
      <c r="AD12877"/>
      <c r="AE12877"/>
      <c r="AF12877"/>
      <c r="AG12877"/>
      <c r="AH12877"/>
      <c r="AI12877"/>
      <c r="AJ12877"/>
      <c r="AK12877"/>
      <c r="AL12877"/>
      <c r="AM12877"/>
      <c r="AN12877"/>
      <c r="AO12877"/>
      <c r="AP12877"/>
      <c r="AQ12877"/>
      <c r="AR12877"/>
      <c r="AS12877"/>
      <c r="AT12877"/>
      <c r="AU12877"/>
      <c r="AV12877"/>
      <c r="AW12877"/>
      <c r="AX12877"/>
      <c r="AY12877"/>
      <c r="AZ12877"/>
      <c r="BA12877"/>
      <c r="BB12877"/>
      <c r="BC12877"/>
      <c r="BD12877"/>
    </row>
    <row r="12878" spans="1:56" s="4" customFormat="1" x14ac:dyDescent="0.25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  <c r="Q12878"/>
      <c r="R12878"/>
      <c r="S12878"/>
      <c r="T12878"/>
      <c r="U12878"/>
      <c r="V12878"/>
      <c r="W12878"/>
      <c r="X12878"/>
      <c r="Y12878"/>
      <c r="Z12878"/>
      <c r="AA12878"/>
      <c r="AB12878"/>
      <c r="AC12878"/>
      <c r="AD12878"/>
      <c r="AE12878"/>
      <c r="AF12878"/>
      <c r="AG12878"/>
      <c r="AH12878"/>
      <c r="AI12878"/>
      <c r="AJ12878"/>
      <c r="AK12878"/>
      <c r="AL12878"/>
      <c r="AM12878"/>
      <c r="AN12878"/>
      <c r="AO12878"/>
      <c r="AP12878"/>
      <c r="AQ12878"/>
      <c r="AR12878"/>
      <c r="AS12878"/>
      <c r="AT12878"/>
      <c r="AU12878"/>
      <c r="AV12878"/>
      <c r="AW12878"/>
      <c r="AX12878"/>
      <c r="AY12878"/>
      <c r="AZ12878"/>
      <c r="BA12878"/>
      <c r="BB12878"/>
      <c r="BC12878"/>
      <c r="BD12878"/>
    </row>
    <row r="12879" spans="1:56" s="4" customFormat="1" x14ac:dyDescent="0.25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  <c r="Q12879"/>
      <c r="R12879"/>
      <c r="S12879"/>
      <c r="T12879"/>
      <c r="U12879"/>
      <c r="V12879"/>
      <c r="W12879"/>
      <c r="X12879"/>
      <c r="Y12879"/>
      <c r="Z12879"/>
      <c r="AA12879"/>
      <c r="AB12879"/>
      <c r="AC12879"/>
      <c r="AD12879"/>
      <c r="AE12879"/>
      <c r="AF12879"/>
      <c r="AG12879"/>
      <c r="AH12879"/>
      <c r="AI12879"/>
      <c r="AJ12879"/>
      <c r="AK12879"/>
      <c r="AL12879"/>
      <c r="AM12879"/>
      <c r="AN12879"/>
      <c r="AO12879"/>
      <c r="AP12879"/>
      <c r="AQ12879"/>
      <c r="AR12879"/>
      <c r="AS12879"/>
      <c r="AT12879"/>
      <c r="AU12879"/>
      <c r="AV12879"/>
      <c r="AW12879"/>
      <c r="AX12879"/>
      <c r="AY12879"/>
      <c r="AZ12879"/>
      <c r="BA12879"/>
      <c r="BB12879"/>
      <c r="BC12879"/>
      <c r="BD12879"/>
    </row>
    <row r="12880" spans="1:56" s="4" customFormat="1" x14ac:dyDescent="0.25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  <c r="Q12880"/>
      <c r="R12880"/>
      <c r="S12880"/>
      <c r="T12880"/>
      <c r="U12880"/>
      <c r="V12880"/>
      <c r="W12880"/>
      <c r="X12880"/>
      <c r="Y12880"/>
      <c r="Z12880"/>
      <c r="AA12880"/>
      <c r="AB12880"/>
      <c r="AC12880"/>
      <c r="AD12880"/>
      <c r="AE12880"/>
      <c r="AF12880"/>
      <c r="AG12880"/>
      <c r="AH12880"/>
      <c r="AI12880"/>
      <c r="AJ12880"/>
      <c r="AK12880"/>
      <c r="AL12880"/>
      <c r="AM12880"/>
      <c r="AN12880"/>
      <c r="AO12880"/>
      <c r="AP12880"/>
      <c r="AQ12880"/>
      <c r="AR12880"/>
      <c r="AS12880"/>
      <c r="AT12880"/>
      <c r="AU12880"/>
      <c r="AV12880"/>
      <c r="AW12880"/>
      <c r="AX12880"/>
      <c r="AY12880"/>
      <c r="AZ12880"/>
      <c r="BA12880"/>
      <c r="BB12880"/>
      <c r="BC12880"/>
      <c r="BD12880"/>
    </row>
    <row r="12881" spans="1:56" s="4" customFormat="1" x14ac:dyDescent="0.25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  <c r="Q12881"/>
      <c r="R12881"/>
      <c r="S12881"/>
      <c r="T12881"/>
      <c r="U12881"/>
      <c r="V12881"/>
      <c r="W12881"/>
      <c r="X12881"/>
      <c r="Y12881"/>
      <c r="Z12881"/>
      <c r="AA12881"/>
      <c r="AB12881"/>
      <c r="AC12881"/>
      <c r="AD12881"/>
      <c r="AE12881"/>
      <c r="AF12881"/>
      <c r="AG12881"/>
      <c r="AH12881"/>
      <c r="AI12881"/>
      <c r="AJ12881"/>
      <c r="AK12881"/>
      <c r="AL12881"/>
      <c r="AM12881"/>
      <c r="AN12881"/>
      <c r="AO12881"/>
      <c r="AP12881"/>
      <c r="AQ12881"/>
      <c r="AR12881"/>
      <c r="AS12881"/>
      <c r="AT12881"/>
      <c r="AU12881"/>
      <c r="AV12881"/>
      <c r="AW12881"/>
      <c r="AX12881"/>
      <c r="AY12881"/>
      <c r="AZ12881"/>
      <c r="BA12881"/>
      <c r="BB12881"/>
      <c r="BC12881"/>
      <c r="BD12881"/>
    </row>
    <row r="12882" spans="1:56" s="4" customFormat="1" x14ac:dyDescent="0.25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  <c r="Q12882"/>
      <c r="R12882"/>
      <c r="S12882"/>
      <c r="T12882"/>
      <c r="U12882"/>
      <c r="V12882"/>
      <c r="W12882"/>
      <c r="X12882"/>
      <c r="Y12882"/>
      <c r="Z12882"/>
      <c r="AA12882"/>
      <c r="AB12882"/>
      <c r="AC12882"/>
      <c r="AD12882"/>
      <c r="AE12882"/>
      <c r="AF12882"/>
      <c r="AG12882"/>
      <c r="AH12882"/>
      <c r="AI12882"/>
      <c r="AJ12882"/>
      <c r="AK12882"/>
      <c r="AL12882"/>
      <c r="AM12882"/>
      <c r="AN12882"/>
      <c r="AO12882"/>
      <c r="AP12882"/>
      <c r="AQ12882"/>
      <c r="AR12882"/>
      <c r="AS12882"/>
      <c r="AT12882"/>
      <c r="AU12882"/>
      <c r="AV12882"/>
      <c r="AW12882"/>
      <c r="AX12882"/>
      <c r="AY12882"/>
      <c r="AZ12882"/>
      <c r="BA12882"/>
      <c r="BB12882"/>
      <c r="BC12882"/>
      <c r="BD12882"/>
    </row>
    <row r="12883" spans="1:56" s="4" customFormat="1" x14ac:dyDescent="0.25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  <c r="Q12883"/>
      <c r="R12883"/>
      <c r="S12883"/>
      <c r="T12883"/>
      <c r="U12883"/>
      <c r="V12883"/>
      <c r="W12883"/>
      <c r="X12883"/>
      <c r="Y12883"/>
      <c r="Z12883"/>
      <c r="AA12883"/>
      <c r="AB12883"/>
      <c r="AC12883"/>
      <c r="AD12883"/>
      <c r="AE12883"/>
      <c r="AF12883"/>
      <c r="AG12883"/>
      <c r="AH12883"/>
      <c r="AI12883"/>
      <c r="AJ12883"/>
      <c r="AK12883"/>
      <c r="AL12883"/>
      <c r="AM12883"/>
      <c r="AN12883"/>
      <c r="AO12883"/>
      <c r="AP12883"/>
      <c r="AQ12883"/>
      <c r="AR12883"/>
      <c r="AS12883"/>
      <c r="AT12883"/>
      <c r="AU12883"/>
      <c r="AV12883"/>
      <c r="AW12883"/>
      <c r="AX12883"/>
      <c r="AY12883"/>
      <c r="AZ12883"/>
      <c r="BA12883"/>
      <c r="BB12883"/>
      <c r="BC12883"/>
      <c r="BD12883"/>
    </row>
    <row r="12884" spans="1:56" s="4" customFormat="1" x14ac:dyDescent="0.25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  <c r="Q12884"/>
      <c r="R12884"/>
      <c r="S12884"/>
      <c r="T12884"/>
      <c r="U12884"/>
      <c r="V12884"/>
      <c r="W12884"/>
      <c r="X12884"/>
      <c r="Y12884"/>
      <c r="Z12884"/>
      <c r="AA12884"/>
      <c r="AB12884"/>
      <c r="AC12884"/>
      <c r="AD12884"/>
      <c r="AE12884"/>
      <c r="AF12884"/>
      <c r="AG12884"/>
      <c r="AH12884"/>
      <c r="AI12884"/>
      <c r="AJ12884"/>
      <c r="AK12884"/>
      <c r="AL12884"/>
      <c r="AM12884"/>
      <c r="AN12884"/>
      <c r="AO12884"/>
      <c r="AP12884"/>
      <c r="AQ12884"/>
      <c r="AR12884"/>
      <c r="AS12884"/>
      <c r="AT12884"/>
      <c r="AU12884"/>
      <c r="AV12884"/>
      <c r="AW12884"/>
      <c r="AX12884"/>
      <c r="AY12884"/>
      <c r="AZ12884"/>
      <c r="BA12884"/>
      <c r="BB12884"/>
      <c r="BC12884"/>
      <c r="BD12884"/>
    </row>
    <row r="12885" spans="1:56" s="4" customFormat="1" x14ac:dyDescent="0.25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  <c r="Q12885"/>
      <c r="R12885"/>
      <c r="S12885"/>
      <c r="T12885"/>
      <c r="U12885"/>
      <c r="V12885"/>
      <c r="W12885"/>
      <c r="X12885"/>
      <c r="Y12885"/>
      <c r="Z12885"/>
      <c r="AA12885"/>
      <c r="AB12885"/>
      <c r="AC12885"/>
      <c r="AD12885"/>
      <c r="AE12885"/>
      <c r="AF12885"/>
      <c r="AG12885"/>
      <c r="AH12885"/>
      <c r="AI12885"/>
      <c r="AJ12885"/>
      <c r="AK12885"/>
      <c r="AL12885"/>
      <c r="AM12885"/>
      <c r="AN12885"/>
      <c r="AO12885"/>
      <c r="AP12885"/>
      <c r="AQ12885"/>
      <c r="AR12885"/>
      <c r="AS12885"/>
      <c r="AT12885"/>
      <c r="AU12885"/>
      <c r="AV12885"/>
      <c r="AW12885"/>
      <c r="AX12885"/>
      <c r="AY12885"/>
      <c r="AZ12885"/>
      <c r="BA12885"/>
      <c r="BB12885"/>
      <c r="BC12885"/>
      <c r="BD12885"/>
    </row>
    <row r="12886" spans="1:56" s="4" customFormat="1" x14ac:dyDescent="0.25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  <c r="Q12886"/>
      <c r="R12886"/>
      <c r="S12886"/>
      <c r="T12886"/>
      <c r="U12886"/>
      <c r="V12886"/>
      <c r="W12886"/>
      <c r="X12886"/>
      <c r="Y12886"/>
      <c r="Z12886"/>
      <c r="AA12886"/>
      <c r="AB12886"/>
      <c r="AC12886"/>
      <c r="AD12886"/>
      <c r="AE12886"/>
      <c r="AF12886"/>
      <c r="AG12886"/>
      <c r="AH12886"/>
      <c r="AI12886"/>
      <c r="AJ12886"/>
      <c r="AK12886"/>
      <c r="AL12886"/>
      <c r="AM12886"/>
      <c r="AN12886"/>
      <c r="AO12886"/>
      <c r="AP12886"/>
      <c r="AQ12886"/>
      <c r="AR12886"/>
      <c r="AS12886"/>
      <c r="AT12886"/>
      <c r="AU12886"/>
      <c r="AV12886"/>
      <c r="AW12886"/>
      <c r="AX12886"/>
      <c r="AY12886"/>
      <c r="AZ12886"/>
      <c r="BA12886"/>
      <c r="BB12886"/>
      <c r="BC12886"/>
      <c r="BD12886"/>
    </row>
    <row r="12887" spans="1:56" s="4" customFormat="1" x14ac:dyDescent="0.25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  <c r="Q12887"/>
      <c r="R12887"/>
      <c r="S12887"/>
      <c r="T12887"/>
      <c r="U12887"/>
      <c r="V12887"/>
      <c r="W12887"/>
      <c r="X12887"/>
      <c r="Y12887"/>
      <c r="Z12887"/>
      <c r="AA12887"/>
      <c r="AB12887"/>
      <c r="AC12887"/>
      <c r="AD12887"/>
      <c r="AE12887"/>
      <c r="AF12887"/>
      <c r="AG12887"/>
      <c r="AH12887"/>
      <c r="AI12887"/>
      <c r="AJ12887"/>
      <c r="AK12887"/>
      <c r="AL12887"/>
      <c r="AM12887"/>
      <c r="AN12887"/>
      <c r="AO12887"/>
      <c r="AP12887"/>
      <c r="AQ12887"/>
      <c r="AR12887"/>
      <c r="AS12887"/>
      <c r="AT12887"/>
      <c r="AU12887"/>
      <c r="AV12887"/>
      <c r="AW12887"/>
      <c r="AX12887"/>
      <c r="AY12887"/>
      <c r="AZ12887"/>
      <c r="BA12887"/>
      <c r="BB12887"/>
      <c r="BC12887"/>
      <c r="BD12887"/>
    </row>
    <row r="12888" spans="1:56" s="4" customFormat="1" x14ac:dyDescent="0.25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  <c r="Q12888"/>
      <c r="R12888"/>
      <c r="S12888"/>
      <c r="T12888"/>
      <c r="U12888"/>
      <c r="V12888"/>
      <c r="W12888"/>
      <c r="X12888"/>
      <c r="Y12888"/>
      <c r="Z12888"/>
      <c r="AA12888"/>
      <c r="AB12888"/>
      <c r="AC12888"/>
      <c r="AD12888"/>
      <c r="AE12888"/>
      <c r="AF12888"/>
      <c r="AG12888"/>
      <c r="AH12888"/>
      <c r="AI12888"/>
      <c r="AJ12888"/>
      <c r="AK12888"/>
      <c r="AL12888"/>
      <c r="AM12888"/>
      <c r="AN12888"/>
      <c r="AO12888"/>
      <c r="AP12888"/>
      <c r="AQ12888"/>
      <c r="AR12888"/>
      <c r="AS12888"/>
      <c r="AT12888"/>
      <c r="AU12888"/>
      <c r="AV12888"/>
      <c r="AW12888"/>
      <c r="AX12888"/>
      <c r="AY12888"/>
      <c r="AZ12888"/>
      <c r="BA12888"/>
      <c r="BB12888"/>
      <c r="BC12888"/>
      <c r="BD12888"/>
    </row>
    <row r="12889" spans="1:56" s="4" customFormat="1" x14ac:dyDescent="0.25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  <c r="Q12889"/>
      <c r="R12889"/>
      <c r="S12889"/>
      <c r="T12889"/>
      <c r="U12889"/>
      <c r="V12889"/>
      <c r="W12889"/>
      <c r="X12889"/>
      <c r="Y12889"/>
      <c r="Z12889"/>
      <c r="AA12889"/>
      <c r="AB12889"/>
      <c r="AC12889"/>
      <c r="AD12889"/>
      <c r="AE12889"/>
      <c r="AF12889"/>
      <c r="AG12889"/>
      <c r="AH12889"/>
      <c r="AI12889"/>
      <c r="AJ12889"/>
      <c r="AK12889"/>
      <c r="AL12889"/>
      <c r="AM12889"/>
      <c r="AN12889"/>
      <c r="AO12889"/>
      <c r="AP12889"/>
      <c r="AQ12889"/>
      <c r="AR12889"/>
      <c r="AS12889"/>
      <c r="AT12889"/>
      <c r="AU12889"/>
      <c r="AV12889"/>
      <c r="AW12889"/>
      <c r="AX12889"/>
      <c r="AY12889"/>
      <c r="AZ12889"/>
      <c r="BA12889"/>
      <c r="BB12889"/>
      <c r="BC12889"/>
      <c r="BD12889"/>
    </row>
    <row r="12890" spans="1:56" s="4" customFormat="1" x14ac:dyDescent="0.25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  <c r="Q12890"/>
      <c r="R12890"/>
      <c r="S12890"/>
      <c r="T12890"/>
      <c r="U12890"/>
      <c r="V12890"/>
      <c r="W12890"/>
      <c r="X12890"/>
      <c r="Y12890"/>
      <c r="Z12890"/>
      <c r="AA12890"/>
      <c r="AB12890"/>
      <c r="AC12890"/>
      <c r="AD12890"/>
      <c r="AE12890"/>
      <c r="AF12890"/>
      <c r="AG12890"/>
      <c r="AH12890"/>
      <c r="AI12890"/>
      <c r="AJ12890"/>
      <c r="AK12890"/>
      <c r="AL12890"/>
      <c r="AM12890"/>
      <c r="AN12890"/>
      <c r="AO12890"/>
      <c r="AP12890"/>
      <c r="AQ12890"/>
      <c r="AR12890"/>
      <c r="AS12890"/>
      <c r="AT12890"/>
      <c r="AU12890"/>
      <c r="AV12890"/>
      <c r="AW12890"/>
      <c r="AX12890"/>
      <c r="AY12890"/>
      <c r="AZ12890"/>
      <c r="BA12890"/>
      <c r="BB12890"/>
      <c r="BC12890"/>
      <c r="BD12890"/>
    </row>
    <row r="12891" spans="1:56" s="4" customFormat="1" x14ac:dyDescent="0.25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  <c r="Q12891"/>
      <c r="R12891"/>
      <c r="S12891"/>
      <c r="T12891"/>
      <c r="U12891"/>
      <c r="V12891"/>
      <c r="W12891"/>
      <c r="X12891"/>
      <c r="Y12891"/>
      <c r="Z12891"/>
      <c r="AA12891"/>
      <c r="AB12891"/>
      <c r="AC12891"/>
      <c r="AD12891"/>
      <c r="AE12891"/>
      <c r="AF12891"/>
      <c r="AG12891"/>
      <c r="AH12891"/>
      <c r="AI12891"/>
      <c r="AJ12891"/>
      <c r="AK12891"/>
      <c r="AL12891"/>
      <c r="AM12891"/>
      <c r="AN12891"/>
      <c r="AO12891"/>
      <c r="AP12891"/>
      <c r="AQ12891"/>
      <c r="AR12891"/>
      <c r="AS12891"/>
      <c r="AT12891"/>
      <c r="AU12891"/>
      <c r="AV12891"/>
      <c r="AW12891"/>
      <c r="AX12891"/>
      <c r="AY12891"/>
      <c r="AZ12891"/>
      <c r="BA12891"/>
      <c r="BB12891"/>
      <c r="BC12891"/>
      <c r="BD12891"/>
    </row>
    <row r="12892" spans="1:56" s="4" customFormat="1" x14ac:dyDescent="0.25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  <c r="Q12892"/>
      <c r="R12892"/>
      <c r="S12892"/>
      <c r="T12892"/>
      <c r="U12892"/>
      <c r="V12892"/>
      <c r="W12892"/>
      <c r="X12892"/>
      <c r="Y12892"/>
      <c r="Z12892"/>
      <c r="AA12892"/>
      <c r="AB12892"/>
      <c r="AC12892"/>
      <c r="AD12892"/>
      <c r="AE12892"/>
      <c r="AF12892"/>
      <c r="AG12892"/>
      <c r="AH12892"/>
      <c r="AI12892"/>
      <c r="AJ12892"/>
      <c r="AK12892"/>
      <c r="AL12892"/>
      <c r="AM12892"/>
      <c r="AN12892"/>
      <c r="AO12892"/>
      <c r="AP12892"/>
      <c r="AQ12892"/>
      <c r="AR12892"/>
      <c r="AS12892"/>
      <c r="AT12892"/>
      <c r="AU12892"/>
      <c r="AV12892"/>
      <c r="AW12892"/>
      <c r="AX12892"/>
      <c r="AY12892"/>
      <c r="AZ12892"/>
      <c r="BA12892"/>
      <c r="BB12892"/>
      <c r="BC12892"/>
      <c r="BD12892"/>
    </row>
    <row r="12893" spans="1:56" s="4" customFormat="1" x14ac:dyDescent="0.25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  <c r="Q12893"/>
      <c r="R12893"/>
      <c r="S12893"/>
      <c r="T12893"/>
      <c r="U12893"/>
      <c r="V12893"/>
      <c r="W12893"/>
      <c r="X12893"/>
      <c r="Y12893"/>
      <c r="Z12893"/>
      <c r="AA12893"/>
      <c r="AB12893"/>
      <c r="AC12893"/>
      <c r="AD12893"/>
      <c r="AE12893"/>
      <c r="AF12893"/>
      <c r="AG12893"/>
      <c r="AH12893"/>
      <c r="AI12893"/>
      <c r="AJ12893"/>
      <c r="AK12893"/>
      <c r="AL12893"/>
      <c r="AM12893"/>
      <c r="AN12893"/>
      <c r="AO12893"/>
      <c r="AP12893"/>
      <c r="AQ12893"/>
      <c r="AR12893"/>
      <c r="AS12893"/>
      <c r="AT12893"/>
      <c r="AU12893"/>
      <c r="AV12893"/>
      <c r="AW12893"/>
      <c r="AX12893"/>
      <c r="AY12893"/>
      <c r="AZ12893"/>
      <c r="BA12893"/>
      <c r="BB12893"/>
      <c r="BC12893"/>
      <c r="BD12893"/>
    </row>
    <row r="12894" spans="1:56" s="4" customFormat="1" x14ac:dyDescent="0.25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  <c r="Q12894"/>
      <c r="R12894"/>
      <c r="S12894"/>
      <c r="T12894"/>
      <c r="U12894"/>
      <c r="V12894"/>
      <c r="W12894"/>
      <c r="X12894"/>
      <c r="Y12894"/>
      <c r="Z12894"/>
      <c r="AA12894"/>
      <c r="AB12894"/>
      <c r="AC12894"/>
      <c r="AD12894"/>
      <c r="AE12894"/>
      <c r="AF12894"/>
      <c r="AG12894"/>
      <c r="AH12894"/>
      <c r="AI12894"/>
      <c r="AJ12894"/>
      <c r="AK12894"/>
      <c r="AL12894"/>
      <c r="AM12894"/>
      <c r="AN12894"/>
      <c r="AO12894"/>
      <c r="AP12894"/>
      <c r="AQ12894"/>
      <c r="AR12894"/>
      <c r="AS12894"/>
      <c r="AT12894"/>
      <c r="AU12894"/>
      <c r="AV12894"/>
      <c r="AW12894"/>
      <c r="AX12894"/>
      <c r="AY12894"/>
      <c r="AZ12894"/>
      <c r="BA12894"/>
      <c r="BB12894"/>
      <c r="BC12894"/>
      <c r="BD12894"/>
    </row>
    <row r="12895" spans="1:56" s="4" customFormat="1" x14ac:dyDescent="0.25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  <c r="Q12895"/>
      <c r="R12895"/>
      <c r="S12895"/>
      <c r="T12895"/>
      <c r="U12895"/>
      <c r="V12895"/>
      <c r="W12895"/>
      <c r="X12895"/>
      <c r="Y12895"/>
      <c r="Z12895"/>
      <c r="AA12895"/>
      <c r="AB12895"/>
      <c r="AC12895"/>
      <c r="AD12895"/>
      <c r="AE12895"/>
      <c r="AF12895"/>
      <c r="AG12895"/>
      <c r="AH12895"/>
      <c r="AI12895"/>
      <c r="AJ12895"/>
      <c r="AK12895"/>
      <c r="AL12895"/>
      <c r="AM12895"/>
      <c r="AN12895"/>
      <c r="AO12895"/>
      <c r="AP12895"/>
      <c r="AQ12895"/>
      <c r="AR12895"/>
      <c r="AS12895"/>
      <c r="AT12895"/>
      <c r="AU12895"/>
      <c r="AV12895"/>
      <c r="AW12895"/>
      <c r="AX12895"/>
      <c r="AY12895"/>
      <c r="AZ12895"/>
      <c r="BA12895"/>
      <c r="BB12895"/>
      <c r="BC12895"/>
      <c r="BD12895"/>
    </row>
    <row r="12896" spans="1:56" s="4" customFormat="1" x14ac:dyDescent="0.25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  <c r="Q12896"/>
      <c r="R12896"/>
      <c r="S12896"/>
      <c r="T12896"/>
      <c r="U12896"/>
      <c r="V12896"/>
      <c r="W12896"/>
      <c r="X12896"/>
      <c r="Y12896"/>
      <c r="Z12896"/>
      <c r="AA12896"/>
      <c r="AB12896"/>
      <c r="AC12896"/>
      <c r="AD12896"/>
      <c r="AE12896"/>
      <c r="AF12896"/>
      <c r="AG12896"/>
      <c r="AH12896"/>
      <c r="AI12896"/>
      <c r="AJ12896"/>
      <c r="AK12896"/>
      <c r="AL12896"/>
      <c r="AM12896"/>
      <c r="AN12896"/>
      <c r="AO12896"/>
      <c r="AP12896"/>
      <c r="AQ12896"/>
      <c r="AR12896"/>
      <c r="AS12896"/>
      <c r="AT12896"/>
      <c r="AU12896"/>
      <c r="AV12896"/>
      <c r="AW12896"/>
      <c r="AX12896"/>
      <c r="AY12896"/>
      <c r="AZ12896"/>
      <c r="BA12896"/>
      <c r="BB12896"/>
      <c r="BC12896"/>
      <c r="BD12896"/>
    </row>
    <row r="12897" spans="1:56" s="4" customFormat="1" x14ac:dyDescent="0.25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  <c r="Q12897"/>
      <c r="R12897"/>
      <c r="S12897"/>
      <c r="T12897"/>
      <c r="U12897"/>
      <c r="V12897"/>
      <c r="W12897"/>
      <c r="X12897"/>
      <c r="Y12897"/>
      <c r="Z12897"/>
      <c r="AA12897"/>
      <c r="AB12897"/>
      <c r="AC12897"/>
      <c r="AD12897"/>
      <c r="AE12897"/>
      <c r="AF12897"/>
      <c r="AG12897"/>
      <c r="AH12897"/>
      <c r="AI12897"/>
      <c r="AJ12897"/>
      <c r="AK12897"/>
      <c r="AL12897"/>
      <c r="AM12897"/>
      <c r="AN12897"/>
      <c r="AO12897"/>
      <c r="AP12897"/>
      <c r="AQ12897"/>
      <c r="AR12897"/>
      <c r="AS12897"/>
      <c r="AT12897"/>
      <c r="AU12897"/>
      <c r="AV12897"/>
      <c r="AW12897"/>
      <c r="AX12897"/>
      <c r="AY12897"/>
      <c r="AZ12897"/>
      <c r="BA12897"/>
      <c r="BB12897"/>
      <c r="BC12897"/>
      <c r="BD12897"/>
    </row>
    <row r="12898" spans="1:56" s="4" customFormat="1" x14ac:dyDescent="0.25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  <c r="Q12898"/>
      <c r="R12898"/>
      <c r="S12898"/>
      <c r="T12898"/>
      <c r="U12898"/>
      <c r="V12898"/>
      <c r="W12898"/>
      <c r="X12898"/>
      <c r="Y12898"/>
      <c r="Z12898"/>
      <c r="AA12898"/>
      <c r="AB12898"/>
      <c r="AC12898"/>
      <c r="AD12898"/>
      <c r="AE12898"/>
      <c r="AF12898"/>
      <c r="AG12898"/>
      <c r="AH12898"/>
      <c r="AI12898"/>
      <c r="AJ12898"/>
      <c r="AK12898"/>
      <c r="AL12898"/>
      <c r="AM12898"/>
      <c r="AN12898"/>
      <c r="AO12898"/>
      <c r="AP12898"/>
      <c r="AQ12898"/>
      <c r="AR12898"/>
      <c r="AS12898"/>
      <c r="AT12898"/>
      <c r="AU12898"/>
      <c r="AV12898"/>
      <c r="AW12898"/>
      <c r="AX12898"/>
      <c r="AY12898"/>
      <c r="AZ12898"/>
      <c r="BA12898"/>
      <c r="BB12898"/>
      <c r="BC12898"/>
      <c r="BD12898"/>
    </row>
    <row r="12899" spans="1:56" s="4" customFormat="1" x14ac:dyDescent="0.25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  <c r="Q12899"/>
      <c r="R12899"/>
      <c r="S12899"/>
      <c r="T12899"/>
      <c r="U12899"/>
      <c r="V12899"/>
      <c r="W12899"/>
      <c r="X12899"/>
      <c r="Y12899"/>
      <c r="Z12899"/>
      <c r="AA12899"/>
      <c r="AB12899"/>
      <c r="AC12899"/>
      <c r="AD12899"/>
      <c r="AE12899"/>
      <c r="AF12899"/>
      <c r="AG12899"/>
      <c r="AH12899"/>
      <c r="AI12899"/>
      <c r="AJ12899"/>
      <c r="AK12899"/>
      <c r="AL12899"/>
      <c r="AM12899"/>
      <c r="AN12899"/>
      <c r="AO12899"/>
      <c r="AP12899"/>
      <c r="AQ12899"/>
      <c r="AR12899"/>
      <c r="AS12899"/>
      <c r="AT12899"/>
      <c r="AU12899"/>
      <c r="AV12899"/>
      <c r="AW12899"/>
      <c r="AX12899"/>
      <c r="AY12899"/>
      <c r="AZ12899"/>
      <c r="BA12899"/>
      <c r="BB12899"/>
      <c r="BC12899"/>
      <c r="BD12899"/>
    </row>
    <row r="12900" spans="1:56" s="4" customFormat="1" x14ac:dyDescent="0.25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  <c r="Q12900"/>
      <c r="R12900"/>
      <c r="S12900"/>
      <c r="T12900"/>
      <c r="U12900"/>
      <c r="V12900"/>
      <c r="W12900"/>
      <c r="X12900"/>
      <c r="Y12900"/>
      <c r="Z12900"/>
      <c r="AA12900"/>
      <c r="AB12900"/>
      <c r="AC12900"/>
      <c r="AD12900"/>
      <c r="AE12900"/>
      <c r="AF12900"/>
      <c r="AG12900"/>
      <c r="AH12900"/>
      <c r="AI12900"/>
      <c r="AJ12900"/>
      <c r="AK12900"/>
      <c r="AL12900"/>
      <c r="AM12900"/>
      <c r="AN12900"/>
      <c r="AO12900"/>
      <c r="AP12900"/>
      <c r="AQ12900"/>
      <c r="AR12900"/>
      <c r="AS12900"/>
      <c r="AT12900"/>
      <c r="AU12900"/>
      <c r="AV12900"/>
      <c r="AW12900"/>
      <c r="AX12900"/>
      <c r="AY12900"/>
      <c r="AZ12900"/>
      <c r="BA12900"/>
      <c r="BB12900"/>
      <c r="BC12900"/>
      <c r="BD12900"/>
    </row>
    <row r="12901" spans="1:56" s="4" customFormat="1" x14ac:dyDescent="0.25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  <c r="Q12901"/>
      <c r="R12901"/>
      <c r="S12901"/>
      <c r="T12901"/>
      <c r="U12901"/>
      <c r="V12901"/>
      <c r="W12901"/>
      <c r="X12901"/>
      <c r="Y12901"/>
      <c r="Z12901"/>
      <c r="AA12901"/>
      <c r="AB12901"/>
      <c r="AC12901"/>
      <c r="AD12901"/>
      <c r="AE12901"/>
      <c r="AF12901"/>
      <c r="AG12901"/>
      <c r="AH12901"/>
      <c r="AI12901"/>
      <c r="AJ12901"/>
      <c r="AK12901"/>
      <c r="AL12901"/>
      <c r="AM12901"/>
      <c r="AN12901"/>
      <c r="AO12901"/>
      <c r="AP12901"/>
      <c r="AQ12901"/>
      <c r="AR12901"/>
      <c r="AS12901"/>
      <c r="AT12901"/>
      <c r="AU12901"/>
      <c r="AV12901"/>
      <c r="AW12901"/>
      <c r="AX12901"/>
      <c r="AY12901"/>
      <c r="AZ12901"/>
      <c r="BA12901"/>
      <c r="BB12901"/>
      <c r="BC12901"/>
      <c r="BD12901"/>
    </row>
    <row r="12902" spans="1:56" s="4" customFormat="1" x14ac:dyDescent="0.25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  <c r="Q12902"/>
      <c r="R12902"/>
      <c r="S12902"/>
      <c r="T12902"/>
      <c r="U12902"/>
      <c r="V12902"/>
      <c r="W12902"/>
      <c r="X12902"/>
      <c r="Y12902"/>
      <c r="Z12902"/>
      <c r="AA12902"/>
      <c r="AB12902"/>
      <c r="AC12902"/>
      <c r="AD12902"/>
      <c r="AE12902"/>
      <c r="AF12902"/>
      <c r="AG12902"/>
      <c r="AH12902"/>
      <c r="AI12902"/>
      <c r="AJ12902"/>
      <c r="AK12902"/>
      <c r="AL12902"/>
      <c r="AM12902"/>
      <c r="AN12902"/>
      <c r="AO12902"/>
      <c r="AP12902"/>
      <c r="AQ12902"/>
      <c r="AR12902"/>
      <c r="AS12902"/>
      <c r="AT12902"/>
      <c r="AU12902"/>
      <c r="AV12902"/>
      <c r="AW12902"/>
      <c r="AX12902"/>
      <c r="AY12902"/>
      <c r="AZ12902"/>
      <c r="BA12902"/>
      <c r="BB12902"/>
      <c r="BC12902"/>
      <c r="BD12902"/>
    </row>
    <row r="12903" spans="1:56" s="4" customFormat="1" x14ac:dyDescent="0.25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  <c r="Q12903"/>
      <c r="R12903"/>
      <c r="S12903"/>
      <c r="T12903"/>
      <c r="U12903"/>
      <c r="V12903"/>
      <c r="W12903"/>
      <c r="X12903"/>
      <c r="Y12903"/>
      <c r="Z12903"/>
      <c r="AA12903"/>
      <c r="AB12903"/>
      <c r="AC12903"/>
      <c r="AD12903"/>
      <c r="AE12903"/>
      <c r="AF12903"/>
      <c r="AG12903"/>
      <c r="AH12903"/>
      <c r="AI12903"/>
      <c r="AJ12903"/>
      <c r="AK12903"/>
      <c r="AL12903"/>
      <c r="AM12903"/>
      <c r="AN12903"/>
      <c r="AO12903"/>
      <c r="AP12903"/>
      <c r="AQ12903"/>
      <c r="AR12903"/>
      <c r="AS12903"/>
      <c r="AT12903"/>
      <c r="AU12903"/>
      <c r="AV12903"/>
      <c r="AW12903"/>
      <c r="AX12903"/>
      <c r="AY12903"/>
      <c r="AZ12903"/>
      <c r="BA12903"/>
      <c r="BB12903"/>
      <c r="BC12903"/>
      <c r="BD12903"/>
    </row>
    <row r="12904" spans="1:56" s="4" customFormat="1" x14ac:dyDescent="0.25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  <c r="Q12904"/>
      <c r="R12904"/>
      <c r="S12904"/>
      <c r="T12904"/>
      <c r="U12904"/>
      <c r="V12904"/>
      <c r="W12904"/>
      <c r="X12904"/>
      <c r="Y12904"/>
      <c r="Z12904"/>
      <c r="AA12904"/>
      <c r="AB12904"/>
      <c r="AC12904"/>
      <c r="AD12904"/>
      <c r="AE12904"/>
      <c r="AF12904"/>
      <c r="AG12904"/>
      <c r="AH12904"/>
      <c r="AI12904"/>
      <c r="AJ12904"/>
      <c r="AK12904"/>
      <c r="AL12904"/>
      <c r="AM12904"/>
      <c r="AN12904"/>
      <c r="AO12904"/>
      <c r="AP12904"/>
      <c r="AQ12904"/>
      <c r="AR12904"/>
      <c r="AS12904"/>
      <c r="AT12904"/>
      <c r="AU12904"/>
      <c r="AV12904"/>
      <c r="AW12904"/>
      <c r="AX12904"/>
      <c r="AY12904"/>
      <c r="AZ12904"/>
      <c r="BA12904"/>
      <c r="BB12904"/>
      <c r="BC12904"/>
      <c r="BD12904"/>
    </row>
    <row r="12905" spans="1:56" s="4" customFormat="1" x14ac:dyDescent="0.25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  <c r="Q12905"/>
      <c r="R12905"/>
      <c r="S12905"/>
      <c r="T12905"/>
      <c r="U12905"/>
      <c r="V12905"/>
      <c r="W12905"/>
      <c r="X12905"/>
      <c r="Y12905"/>
      <c r="Z12905"/>
      <c r="AA12905"/>
      <c r="AB12905"/>
      <c r="AC12905"/>
      <c r="AD12905"/>
      <c r="AE12905"/>
      <c r="AF12905"/>
      <c r="AG12905"/>
      <c r="AH12905"/>
      <c r="AI12905"/>
      <c r="AJ12905"/>
      <c r="AK12905"/>
      <c r="AL12905"/>
      <c r="AM12905"/>
      <c r="AN12905"/>
      <c r="AO12905"/>
      <c r="AP12905"/>
      <c r="AQ12905"/>
      <c r="AR12905"/>
      <c r="AS12905"/>
      <c r="AT12905"/>
      <c r="AU12905"/>
      <c r="AV12905"/>
      <c r="AW12905"/>
      <c r="AX12905"/>
      <c r="AY12905"/>
      <c r="AZ12905"/>
      <c r="BA12905"/>
      <c r="BB12905"/>
      <c r="BC12905"/>
      <c r="BD12905"/>
    </row>
    <row r="12906" spans="1:56" s="4" customFormat="1" x14ac:dyDescent="0.25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  <c r="Q12906"/>
      <c r="R12906"/>
      <c r="S12906"/>
      <c r="T12906"/>
      <c r="U12906"/>
      <c r="V12906"/>
      <c r="W12906"/>
      <c r="X12906"/>
      <c r="Y12906"/>
      <c r="Z12906"/>
      <c r="AA12906"/>
      <c r="AB12906"/>
      <c r="AC12906"/>
      <c r="AD12906"/>
      <c r="AE12906"/>
      <c r="AF12906"/>
      <c r="AG12906"/>
      <c r="AH12906"/>
      <c r="AI12906"/>
      <c r="AJ12906"/>
      <c r="AK12906"/>
      <c r="AL12906"/>
      <c r="AM12906"/>
      <c r="AN12906"/>
      <c r="AO12906"/>
      <c r="AP12906"/>
      <c r="AQ12906"/>
      <c r="AR12906"/>
      <c r="AS12906"/>
      <c r="AT12906"/>
      <c r="AU12906"/>
      <c r="AV12906"/>
      <c r="AW12906"/>
      <c r="AX12906"/>
      <c r="AY12906"/>
      <c r="AZ12906"/>
      <c r="BA12906"/>
      <c r="BB12906"/>
      <c r="BC12906"/>
      <c r="BD12906"/>
    </row>
    <row r="12907" spans="1:56" s="4" customFormat="1" x14ac:dyDescent="0.25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  <c r="Q12907"/>
      <c r="R12907"/>
      <c r="S12907"/>
      <c r="T12907"/>
      <c r="U12907"/>
      <c r="V12907"/>
      <c r="W12907"/>
      <c r="X12907"/>
      <c r="Y12907"/>
      <c r="Z12907"/>
      <c r="AA12907"/>
      <c r="AB12907"/>
      <c r="AC12907"/>
      <c r="AD12907"/>
      <c r="AE12907"/>
      <c r="AF12907"/>
      <c r="AG12907"/>
      <c r="AH12907"/>
      <c r="AI12907"/>
      <c r="AJ12907"/>
      <c r="AK12907"/>
      <c r="AL12907"/>
      <c r="AM12907"/>
      <c r="AN12907"/>
      <c r="AO12907"/>
      <c r="AP12907"/>
      <c r="AQ12907"/>
      <c r="AR12907"/>
      <c r="AS12907"/>
      <c r="AT12907"/>
      <c r="AU12907"/>
      <c r="AV12907"/>
      <c r="AW12907"/>
      <c r="AX12907"/>
      <c r="AY12907"/>
      <c r="AZ12907"/>
      <c r="BA12907"/>
      <c r="BB12907"/>
      <c r="BC12907"/>
      <c r="BD12907"/>
    </row>
    <row r="12908" spans="1:56" s="4" customFormat="1" x14ac:dyDescent="0.25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  <c r="Q12908"/>
      <c r="R12908"/>
      <c r="S12908"/>
      <c r="T12908"/>
      <c r="U12908"/>
      <c r="V12908"/>
      <c r="W12908"/>
      <c r="X12908"/>
      <c r="Y12908"/>
      <c r="Z12908"/>
      <c r="AA12908"/>
      <c r="AB12908"/>
      <c r="AC12908"/>
      <c r="AD12908"/>
      <c r="AE12908"/>
      <c r="AF12908"/>
      <c r="AG12908"/>
      <c r="AH12908"/>
      <c r="AI12908"/>
      <c r="AJ12908"/>
      <c r="AK12908"/>
      <c r="AL12908"/>
      <c r="AM12908"/>
      <c r="AN12908"/>
      <c r="AO12908"/>
      <c r="AP12908"/>
      <c r="AQ12908"/>
      <c r="AR12908"/>
      <c r="AS12908"/>
      <c r="AT12908"/>
      <c r="AU12908"/>
      <c r="AV12908"/>
      <c r="AW12908"/>
      <c r="AX12908"/>
      <c r="AY12908"/>
      <c r="AZ12908"/>
      <c r="BA12908"/>
      <c r="BB12908"/>
      <c r="BC12908"/>
      <c r="BD12908"/>
    </row>
    <row r="12909" spans="1:56" s="4" customFormat="1" x14ac:dyDescent="0.25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  <c r="Q12909"/>
      <c r="R12909"/>
      <c r="S12909"/>
      <c r="T12909"/>
      <c r="U12909"/>
      <c r="V12909"/>
      <c r="W12909"/>
      <c r="X12909"/>
      <c r="Y12909"/>
      <c r="Z12909"/>
      <c r="AA12909"/>
      <c r="AB12909"/>
      <c r="AC12909"/>
      <c r="AD12909"/>
      <c r="AE12909"/>
      <c r="AF12909"/>
      <c r="AG12909"/>
      <c r="AH12909"/>
      <c r="AI12909"/>
      <c r="AJ12909"/>
      <c r="AK12909"/>
      <c r="AL12909"/>
      <c r="AM12909"/>
      <c r="AN12909"/>
      <c r="AO12909"/>
      <c r="AP12909"/>
      <c r="AQ12909"/>
      <c r="AR12909"/>
      <c r="AS12909"/>
      <c r="AT12909"/>
      <c r="AU12909"/>
      <c r="AV12909"/>
      <c r="AW12909"/>
      <c r="AX12909"/>
      <c r="AY12909"/>
      <c r="AZ12909"/>
      <c r="BA12909"/>
      <c r="BB12909"/>
      <c r="BC12909"/>
      <c r="BD12909"/>
    </row>
    <row r="12910" spans="1:56" s="4" customFormat="1" x14ac:dyDescent="0.25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  <c r="Q12910"/>
      <c r="R12910"/>
      <c r="S12910"/>
      <c r="T12910"/>
      <c r="U12910"/>
      <c r="V12910"/>
      <c r="W12910"/>
      <c r="X12910"/>
      <c r="Y12910"/>
      <c r="Z12910"/>
      <c r="AA12910"/>
      <c r="AB12910"/>
      <c r="AC12910"/>
      <c r="AD12910"/>
      <c r="AE12910"/>
      <c r="AF12910"/>
      <c r="AG12910"/>
      <c r="AH12910"/>
      <c r="AI12910"/>
      <c r="AJ12910"/>
      <c r="AK12910"/>
      <c r="AL12910"/>
      <c r="AM12910"/>
      <c r="AN12910"/>
      <c r="AO12910"/>
      <c r="AP12910"/>
      <c r="AQ12910"/>
      <c r="AR12910"/>
      <c r="AS12910"/>
      <c r="AT12910"/>
      <c r="AU12910"/>
      <c r="AV12910"/>
      <c r="AW12910"/>
      <c r="AX12910"/>
      <c r="AY12910"/>
      <c r="AZ12910"/>
      <c r="BA12910"/>
      <c r="BB12910"/>
      <c r="BC12910"/>
      <c r="BD12910"/>
    </row>
    <row r="12911" spans="1:56" s="4" customFormat="1" x14ac:dyDescent="0.25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  <c r="Q12911"/>
      <c r="R12911"/>
      <c r="S12911"/>
      <c r="T12911"/>
      <c r="U12911"/>
      <c r="V12911"/>
      <c r="W12911"/>
      <c r="X12911"/>
      <c r="Y12911"/>
      <c r="Z12911"/>
      <c r="AA12911"/>
      <c r="AB12911"/>
      <c r="AC12911"/>
      <c r="AD12911"/>
      <c r="AE12911"/>
      <c r="AF12911"/>
      <c r="AG12911"/>
      <c r="AH12911"/>
      <c r="AI12911"/>
      <c r="AJ12911"/>
      <c r="AK12911"/>
      <c r="AL12911"/>
      <c r="AM12911"/>
      <c r="AN12911"/>
      <c r="AO12911"/>
      <c r="AP12911"/>
      <c r="AQ12911"/>
      <c r="AR12911"/>
      <c r="AS12911"/>
      <c r="AT12911"/>
      <c r="AU12911"/>
      <c r="AV12911"/>
      <c r="AW12911"/>
      <c r="AX12911"/>
      <c r="AY12911"/>
      <c r="AZ12911"/>
      <c r="BA12911"/>
      <c r="BB12911"/>
      <c r="BC12911"/>
      <c r="BD12911"/>
    </row>
    <row r="12912" spans="1:56" s="4" customFormat="1" x14ac:dyDescent="0.25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  <c r="Q12912"/>
      <c r="R12912"/>
      <c r="S12912"/>
      <c r="T12912"/>
      <c r="U12912"/>
      <c r="V12912"/>
      <c r="W12912"/>
      <c r="X12912"/>
      <c r="Y12912"/>
      <c r="Z12912"/>
      <c r="AA12912"/>
      <c r="AB12912"/>
      <c r="AC12912"/>
      <c r="AD12912"/>
      <c r="AE12912"/>
      <c r="AF12912"/>
      <c r="AG12912"/>
      <c r="AH12912"/>
      <c r="AI12912"/>
      <c r="AJ12912"/>
      <c r="AK12912"/>
      <c r="AL12912"/>
      <c r="AM12912"/>
      <c r="AN12912"/>
      <c r="AO12912"/>
      <c r="AP12912"/>
      <c r="AQ12912"/>
      <c r="AR12912"/>
      <c r="AS12912"/>
      <c r="AT12912"/>
      <c r="AU12912"/>
      <c r="AV12912"/>
      <c r="AW12912"/>
      <c r="AX12912"/>
      <c r="AY12912"/>
      <c r="AZ12912"/>
      <c r="BA12912"/>
      <c r="BB12912"/>
      <c r="BC12912"/>
      <c r="BD12912"/>
    </row>
    <row r="12913" spans="1:56" s="4" customFormat="1" x14ac:dyDescent="0.25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  <c r="Q12913"/>
      <c r="R12913"/>
      <c r="S12913"/>
      <c r="T12913"/>
      <c r="U12913"/>
      <c r="V12913"/>
      <c r="W12913"/>
      <c r="X12913"/>
      <c r="Y12913"/>
      <c r="Z12913"/>
      <c r="AA12913"/>
      <c r="AB12913"/>
      <c r="AC12913"/>
      <c r="AD12913"/>
      <c r="AE12913"/>
      <c r="AF12913"/>
      <c r="AG12913"/>
      <c r="AH12913"/>
      <c r="AI12913"/>
      <c r="AJ12913"/>
      <c r="AK12913"/>
      <c r="AL12913"/>
      <c r="AM12913"/>
      <c r="AN12913"/>
      <c r="AO12913"/>
      <c r="AP12913"/>
      <c r="AQ12913"/>
      <c r="AR12913"/>
      <c r="AS12913"/>
      <c r="AT12913"/>
      <c r="AU12913"/>
      <c r="AV12913"/>
      <c r="AW12913"/>
      <c r="AX12913"/>
      <c r="AY12913"/>
      <c r="AZ12913"/>
      <c r="BA12913"/>
      <c r="BB12913"/>
      <c r="BC12913"/>
      <c r="BD12913"/>
    </row>
    <row r="12914" spans="1:56" s="4" customFormat="1" x14ac:dyDescent="0.25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  <c r="Q12914"/>
      <c r="R12914"/>
      <c r="S12914"/>
      <c r="T12914"/>
      <c r="U12914"/>
      <c r="V12914"/>
      <c r="W12914"/>
      <c r="X12914"/>
      <c r="Y12914"/>
      <c r="Z12914"/>
      <c r="AA12914"/>
      <c r="AB12914"/>
      <c r="AC12914"/>
      <c r="AD12914"/>
      <c r="AE12914"/>
      <c r="AF12914"/>
      <c r="AG12914"/>
      <c r="AH12914"/>
      <c r="AI12914"/>
      <c r="AJ12914"/>
      <c r="AK12914"/>
      <c r="AL12914"/>
      <c r="AM12914"/>
      <c r="AN12914"/>
      <c r="AO12914"/>
      <c r="AP12914"/>
      <c r="AQ12914"/>
      <c r="AR12914"/>
      <c r="AS12914"/>
      <c r="AT12914"/>
      <c r="AU12914"/>
      <c r="AV12914"/>
      <c r="AW12914"/>
      <c r="AX12914"/>
      <c r="AY12914"/>
      <c r="AZ12914"/>
      <c r="BA12914"/>
      <c r="BB12914"/>
      <c r="BC12914"/>
      <c r="BD12914"/>
    </row>
    <row r="12915" spans="1:56" s="4" customFormat="1" x14ac:dyDescent="0.25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  <c r="Q12915"/>
      <c r="R12915"/>
      <c r="S12915"/>
      <c r="T12915"/>
      <c r="U12915"/>
      <c r="V12915"/>
      <c r="W12915"/>
      <c r="X12915"/>
      <c r="Y12915"/>
      <c r="Z12915"/>
      <c r="AA12915"/>
      <c r="AB12915"/>
      <c r="AC12915"/>
      <c r="AD12915"/>
      <c r="AE12915"/>
      <c r="AF12915"/>
      <c r="AG12915"/>
      <c r="AH12915"/>
      <c r="AI12915"/>
      <c r="AJ12915"/>
      <c r="AK12915"/>
      <c r="AL12915"/>
      <c r="AM12915"/>
      <c r="AN12915"/>
      <c r="AO12915"/>
      <c r="AP12915"/>
      <c r="AQ12915"/>
      <c r="AR12915"/>
      <c r="AS12915"/>
      <c r="AT12915"/>
      <c r="AU12915"/>
      <c r="AV12915"/>
      <c r="AW12915"/>
      <c r="AX12915"/>
      <c r="AY12915"/>
      <c r="AZ12915"/>
      <c r="BA12915"/>
      <c r="BB12915"/>
      <c r="BC12915"/>
      <c r="BD12915"/>
    </row>
    <row r="12916" spans="1:56" s="4" customFormat="1" x14ac:dyDescent="0.25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  <c r="Q12916"/>
      <c r="R12916"/>
      <c r="S12916"/>
      <c r="T12916"/>
      <c r="U12916"/>
      <c r="V12916"/>
      <c r="W12916"/>
      <c r="X12916"/>
      <c r="Y12916"/>
      <c r="Z12916"/>
      <c r="AA12916"/>
      <c r="AB12916"/>
      <c r="AC12916"/>
      <c r="AD12916"/>
      <c r="AE12916"/>
      <c r="AF12916"/>
      <c r="AG12916"/>
      <c r="AH12916"/>
      <c r="AI12916"/>
      <c r="AJ12916"/>
      <c r="AK12916"/>
      <c r="AL12916"/>
      <c r="AM12916"/>
      <c r="AN12916"/>
      <c r="AO12916"/>
      <c r="AP12916"/>
      <c r="AQ12916"/>
      <c r="AR12916"/>
      <c r="AS12916"/>
      <c r="AT12916"/>
      <c r="AU12916"/>
      <c r="AV12916"/>
      <c r="AW12916"/>
      <c r="AX12916"/>
      <c r="AY12916"/>
      <c r="AZ12916"/>
      <c r="BA12916"/>
      <c r="BB12916"/>
      <c r="BC12916"/>
      <c r="BD12916"/>
    </row>
    <row r="12917" spans="1:56" s="4" customFormat="1" x14ac:dyDescent="0.25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  <c r="Q12917"/>
      <c r="R12917"/>
      <c r="S12917"/>
      <c r="T12917"/>
      <c r="U12917"/>
      <c r="V12917"/>
      <c r="W12917"/>
      <c r="X12917"/>
      <c r="Y12917"/>
      <c r="Z12917"/>
      <c r="AA12917"/>
      <c r="AB12917"/>
      <c r="AC12917"/>
      <c r="AD12917"/>
      <c r="AE12917"/>
      <c r="AF12917"/>
      <c r="AG12917"/>
      <c r="AH12917"/>
      <c r="AI12917"/>
      <c r="AJ12917"/>
      <c r="AK12917"/>
      <c r="AL12917"/>
      <c r="AM12917"/>
      <c r="AN12917"/>
      <c r="AO12917"/>
      <c r="AP12917"/>
      <c r="AQ12917"/>
      <c r="AR12917"/>
      <c r="AS12917"/>
      <c r="AT12917"/>
      <c r="AU12917"/>
      <c r="AV12917"/>
      <c r="AW12917"/>
      <c r="AX12917"/>
      <c r="AY12917"/>
      <c r="AZ12917"/>
      <c r="BA12917"/>
      <c r="BB12917"/>
      <c r="BC12917"/>
      <c r="BD12917"/>
    </row>
    <row r="12918" spans="1:56" s="4" customFormat="1" x14ac:dyDescent="0.25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  <c r="Q12918"/>
      <c r="R12918"/>
      <c r="S12918"/>
      <c r="T12918"/>
      <c r="U12918"/>
      <c r="V12918"/>
      <c r="W12918"/>
      <c r="X12918"/>
      <c r="Y12918"/>
      <c r="Z12918"/>
      <c r="AA12918"/>
      <c r="AB12918"/>
      <c r="AC12918"/>
      <c r="AD12918"/>
      <c r="AE12918"/>
      <c r="AF12918"/>
      <c r="AG12918"/>
      <c r="AH12918"/>
      <c r="AI12918"/>
      <c r="AJ12918"/>
      <c r="AK12918"/>
      <c r="AL12918"/>
      <c r="AM12918"/>
      <c r="AN12918"/>
      <c r="AO12918"/>
      <c r="AP12918"/>
      <c r="AQ12918"/>
      <c r="AR12918"/>
      <c r="AS12918"/>
      <c r="AT12918"/>
      <c r="AU12918"/>
      <c r="AV12918"/>
      <c r="AW12918"/>
      <c r="AX12918"/>
      <c r="AY12918"/>
      <c r="AZ12918"/>
      <c r="BA12918"/>
      <c r="BB12918"/>
      <c r="BC12918"/>
      <c r="BD12918"/>
    </row>
    <row r="12919" spans="1:56" s="4" customFormat="1" x14ac:dyDescent="0.25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  <c r="Q12919"/>
      <c r="R12919"/>
      <c r="S12919"/>
      <c r="T12919"/>
      <c r="U12919"/>
      <c r="V12919"/>
      <c r="W12919"/>
      <c r="X12919"/>
      <c r="Y12919"/>
      <c r="Z12919"/>
      <c r="AA12919"/>
      <c r="AB12919"/>
      <c r="AC12919"/>
      <c r="AD12919"/>
      <c r="AE12919"/>
      <c r="AF12919"/>
      <c r="AG12919"/>
      <c r="AH12919"/>
      <c r="AI12919"/>
      <c r="AJ12919"/>
      <c r="AK12919"/>
      <c r="AL12919"/>
      <c r="AM12919"/>
      <c r="AN12919"/>
      <c r="AO12919"/>
      <c r="AP12919"/>
      <c r="AQ12919"/>
      <c r="AR12919"/>
      <c r="AS12919"/>
      <c r="AT12919"/>
      <c r="AU12919"/>
      <c r="AV12919"/>
      <c r="AW12919"/>
      <c r="AX12919"/>
      <c r="AY12919"/>
      <c r="AZ12919"/>
      <c r="BA12919"/>
      <c r="BB12919"/>
      <c r="BC12919"/>
      <c r="BD12919"/>
    </row>
    <row r="12920" spans="1:56" s="4" customFormat="1" x14ac:dyDescent="0.25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  <c r="Q12920"/>
      <c r="R12920"/>
      <c r="S12920"/>
      <c r="T12920"/>
      <c r="U12920"/>
      <c r="V12920"/>
      <c r="W12920"/>
      <c r="X12920"/>
      <c r="Y12920"/>
      <c r="Z12920"/>
      <c r="AA12920"/>
      <c r="AB12920"/>
      <c r="AC12920"/>
      <c r="AD12920"/>
      <c r="AE12920"/>
      <c r="AF12920"/>
      <c r="AG12920"/>
      <c r="AH12920"/>
      <c r="AI12920"/>
      <c r="AJ12920"/>
      <c r="AK12920"/>
      <c r="AL12920"/>
      <c r="AM12920"/>
      <c r="AN12920"/>
      <c r="AO12920"/>
      <c r="AP12920"/>
      <c r="AQ12920"/>
      <c r="AR12920"/>
      <c r="AS12920"/>
      <c r="AT12920"/>
      <c r="AU12920"/>
      <c r="AV12920"/>
      <c r="AW12920"/>
      <c r="AX12920"/>
      <c r="AY12920"/>
      <c r="AZ12920"/>
      <c r="BA12920"/>
      <c r="BB12920"/>
      <c r="BC12920"/>
      <c r="BD12920"/>
    </row>
    <row r="12921" spans="1:56" s="4" customFormat="1" x14ac:dyDescent="0.25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  <c r="Q12921"/>
      <c r="R12921"/>
      <c r="S12921"/>
      <c r="T12921"/>
      <c r="U12921"/>
      <c r="V12921"/>
      <c r="W12921"/>
      <c r="X12921"/>
      <c r="Y12921"/>
      <c r="Z12921"/>
      <c r="AA12921"/>
      <c r="AB12921"/>
      <c r="AC12921"/>
      <c r="AD12921"/>
      <c r="AE12921"/>
      <c r="AF12921"/>
      <c r="AG12921"/>
      <c r="AH12921"/>
      <c r="AI12921"/>
      <c r="AJ12921"/>
      <c r="AK12921"/>
      <c r="AL12921"/>
      <c r="AM12921"/>
      <c r="AN12921"/>
      <c r="AO12921"/>
      <c r="AP12921"/>
      <c r="AQ12921"/>
      <c r="AR12921"/>
      <c r="AS12921"/>
      <c r="AT12921"/>
      <c r="AU12921"/>
      <c r="AV12921"/>
      <c r="AW12921"/>
      <c r="AX12921"/>
      <c r="AY12921"/>
      <c r="AZ12921"/>
      <c r="BA12921"/>
      <c r="BB12921"/>
      <c r="BC12921"/>
      <c r="BD12921"/>
    </row>
    <row r="12922" spans="1:56" s="4" customFormat="1" x14ac:dyDescent="0.25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  <c r="Q12922"/>
      <c r="R12922"/>
      <c r="S12922"/>
      <c r="T12922"/>
      <c r="U12922"/>
      <c r="V12922"/>
      <c r="W12922"/>
      <c r="X12922"/>
      <c r="Y12922"/>
      <c r="Z12922"/>
      <c r="AA12922"/>
      <c r="AB12922"/>
      <c r="AC12922"/>
      <c r="AD12922"/>
      <c r="AE12922"/>
      <c r="AF12922"/>
      <c r="AG12922"/>
      <c r="AH12922"/>
      <c r="AI12922"/>
      <c r="AJ12922"/>
      <c r="AK12922"/>
      <c r="AL12922"/>
      <c r="AM12922"/>
      <c r="AN12922"/>
      <c r="AO12922"/>
      <c r="AP12922"/>
      <c r="AQ12922"/>
      <c r="AR12922"/>
      <c r="AS12922"/>
      <c r="AT12922"/>
      <c r="AU12922"/>
      <c r="AV12922"/>
      <c r="AW12922"/>
      <c r="AX12922"/>
      <c r="AY12922"/>
      <c r="AZ12922"/>
      <c r="BA12922"/>
      <c r="BB12922"/>
      <c r="BC12922"/>
      <c r="BD12922"/>
    </row>
    <row r="12923" spans="1:56" s="4" customFormat="1" x14ac:dyDescent="0.25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  <c r="Q12923"/>
      <c r="R12923"/>
      <c r="S12923"/>
      <c r="T12923"/>
      <c r="U12923"/>
      <c r="V12923"/>
      <c r="W12923"/>
      <c r="X12923"/>
      <c r="Y12923"/>
      <c r="Z12923"/>
      <c r="AA12923"/>
      <c r="AB12923"/>
      <c r="AC12923"/>
      <c r="AD12923"/>
      <c r="AE12923"/>
      <c r="AF12923"/>
      <c r="AG12923"/>
      <c r="AH12923"/>
      <c r="AI12923"/>
      <c r="AJ12923"/>
      <c r="AK12923"/>
      <c r="AL12923"/>
      <c r="AM12923"/>
      <c r="AN12923"/>
      <c r="AO12923"/>
      <c r="AP12923"/>
      <c r="AQ12923"/>
      <c r="AR12923"/>
      <c r="AS12923"/>
      <c r="AT12923"/>
      <c r="AU12923"/>
      <c r="AV12923"/>
      <c r="AW12923"/>
      <c r="AX12923"/>
      <c r="AY12923"/>
      <c r="AZ12923"/>
      <c r="BA12923"/>
      <c r="BB12923"/>
      <c r="BC12923"/>
      <c r="BD12923"/>
    </row>
    <row r="12924" spans="1:56" s="4" customFormat="1" x14ac:dyDescent="0.25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  <c r="Q12924"/>
      <c r="R12924"/>
      <c r="S12924"/>
      <c r="T12924"/>
      <c r="U12924"/>
      <c r="V12924"/>
      <c r="W12924"/>
      <c r="X12924"/>
      <c r="Y12924"/>
      <c r="Z12924"/>
      <c r="AA12924"/>
      <c r="AB12924"/>
      <c r="AC12924"/>
      <c r="AD12924"/>
      <c r="AE12924"/>
      <c r="AF12924"/>
      <c r="AG12924"/>
      <c r="AH12924"/>
      <c r="AI12924"/>
      <c r="AJ12924"/>
      <c r="AK12924"/>
      <c r="AL12924"/>
      <c r="AM12924"/>
      <c r="AN12924"/>
      <c r="AO12924"/>
      <c r="AP12924"/>
      <c r="AQ12924"/>
      <c r="AR12924"/>
      <c r="AS12924"/>
      <c r="AT12924"/>
      <c r="AU12924"/>
      <c r="AV12924"/>
      <c r="AW12924"/>
      <c r="AX12924"/>
      <c r="AY12924"/>
      <c r="AZ12924"/>
      <c r="BA12924"/>
      <c r="BB12924"/>
      <c r="BC12924"/>
      <c r="BD12924"/>
    </row>
    <row r="12925" spans="1:56" s="4" customFormat="1" x14ac:dyDescent="0.25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  <c r="Q12925"/>
      <c r="R12925"/>
      <c r="S12925"/>
      <c r="T12925"/>
      <c r="U12925"/>
      <c r="V12925"/>
      <c r="W12925"/>
      <c r="X12925"/>
      <c r="Y12925"/>
      <c r="Z12925"/>
      <c r="AA12925"/>
      <c r="AB12925"/>
      <c r="AC12925"/>
      <c r="AD12925"/>
      <c r="AE12925"/>
      <c r="AF12925"/>
      <c r="AG12925"/>
      <c r="AH12925"/>
      <c r="AI12925"/>
      <c r="AJ12925"/>
      <c r="AK12925"/>
      <c r="AL12925"/>
      <c r="AM12925"/>
      <c r="AN12925"/>
      <c r="AO12925"/>
      <c r="AP12925"/>
      <c r="AQ12925"/>
      <c r="AR12925"/>
      <c r="AS12925"/>
      <c r="AT12925"/>
      <c r="AU12925"/>
      <c r="AV12925"/>
      <c r="AW12925"/>
      <c r="AX12925"/>
      <c r="AY12925"/>
      <c r="AZ12925"/>
      <c r="BA12925"/>
      <c r="BB12925"/>
      <c r="BC12925"/>
      <c r="BD12925"/>
    </row>
    <row r="12926" spans="1:56" s="4" customFormat="1" x14ac:dyDescent="0.25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  <c r="Q12926"/>
      <c r="R12926"/>
      <c r="S12926"/>
      <c r="T12926"/>
      <c r="U12926"/>
      <c r="V12926"/>
      <c r="W12926"/>
      <c r="X12926"/>
      <c r="Y12926"/>
      <c r="Z12926"/>
      <c r="AA12926"/>
      <c r="AB12926"/>
      <c r="AC12926"/>
      <c r="AD12926"/>
      <c r="AE12926"/>
      <c r="AF12926"/>
      <c r="AG12926"/>
      <c r="AH12926"/>
      <c r="AI12926"/>
      <c r="AJ12926"/>
      <c r="AK12926"/>
      <c r="AL12926"/>
      <c r="AM12926"/>
      <c r="AN12926"/>
      <c r="AO12926"/>
      <c r="AP12926"/>
      <c r="AQ12926"/>
      <c r="AR12926"/>
      <c r="AS12926"/>
      <c r="AT12926"/>
      <c r="AU12926"/>
      <c r="AV12926"/>
      <c r="AW12926"/>
      <c r="AX12926"/>
      <c r="AY12926"/>
      <c r="AZ12926"/>
      <c r="BA12926"/>
      <c r="BB12926"/>
      <c r="BC12926"/>
      <c r="BD12926"/>
    </row>
    <row r="12927" spans="1:56" s="4" customFormat="1" x14ac:dyDescent="0.25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  <c r="Q12927"/>
      <c r="R12927"/>
      <c r="S12927"/>
      <c r="T12927"/>
      <c r="U12927"/>
      <c r="V12927"/>
      <c r="W12927"/>
      <c r="X12927"/>
      <c r="Y12927"/>
      <c r="Z12927"/>
      <c r="AA12927"/>
      <c r="AB12927"/>
      <c r="AC12927"/>
      <c r="AD12927"/>
      <c r="AE12927"/>
      <c r="AF12927"/>
      <c r="AG12927"/>
      <c r="AH12927"/>
      <c r="AI12927"/>
      <c r="AJ12927"/>
      <c r="AK12927"/>
      <c r="AL12927"/>
      <c r="AM12927"/>
      <c r="AN12927"/>
      <c r="AO12927"/>
      <c r="AP12927"/>
      <c r="AQ12927"/>
      <c r="AR12927"/>
      <c r="AS12927"/>
      <c r="AT12927"/>
      <c r="AU12927"/>
      <c r="AV12927"/>
      <c r="AW12927"/>
      <c r="AX12927"/>
      <c r="AY12927"/>
      <c r="AZ12927"/>
      <c r="BA12927"/>
      <c r="BB12927"/>
      <c r="BC12927"/>
      <c r="BD12927"/>
    </row>
    <row r="12928" spans="1:56" s="4" customFormat="1" x14ac:dyDescent="0.25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  <c r="Q12928"/>
      <c r="R12928"/>
      <c r="S12928"/>
      <c r="T12928"/>
      <c r="U12928"/>
      <c r="V12928"/>
      <c r="W12928"/>
      <c r="X12928"/>
      <c r="Y12928"/>
      <c r="Z12928"/>
      <c r="AA12928"/>
      <c r="AB12928"/>
      <c r="AC12928"/>
      <c r="AD12928"/>
      <c r="AE12928"/>
      <c r="AF12928"/>
      <c r="AG12928"/>
      <c r="AH12928"/>
      <c r="AI12928"/>
      <c r="AJ12928"/>
      <c r="AK12928"/>
      <c r="AL12928"/>
      <c r="AM12928"/>
      <c r="AN12928"/>
      <c r="AO12928"/>
      <c r="AP12928"/>
      <c r="AQ12928"/>
      <c r="AR12928"/>
      <c r="AS12928"/>
      <c r="AT12928"/>
      <c r="AU12928"/>
      <c r="AV12928"/>
      <c r="AW12928"/>
      <c r="AX12928"/>
      <c r="AY12928"/>
      <c r="AZ12928"/>
      <c r="BA12928"/>
      <c r="BB12928"/>
      <c r="BC12928"/>
      <c r="BD12928"/>
    </row>
    <row r="12929" spans="1:56" s="4" customFormat="1" x14ac:dyDescent="0.25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  <c r="Q12929"/>
      <c r="R12929"/>
      <c r="S12929"/>
      <c r="T12929"/>
      <c r="U12929"/>
      <c r="V12929"/>
      <c r="W12929"/>
      <c r="X12929"/>
      <c r="Y12929"/>
      <c r="Z12929"/>
      <c r="AA12929"/>
      <c r="AB12929"/>
      <c r="AC12929"/>
      <c r="AD12929"/>
      <c r="AE12929"/>
      <c r="AF12929"/>
      <c r="AG12929"/>
      <c r="AH12929"/>
      <c r="AI12929"/>
      <c r="AJ12929"/>
      <c r="AK12929"/>
      <c r="AL12929"/>
      <c r="AM12929"/>
      <c r="AN12929"/>
      <c r="AO12929"/>
      <c r="AP12929"/>
      <c r="AQ12929"/>
      <c r="AR12929"/>
      <c r="AS12929"/>
      <c r="AT12929"/>
      <c r="AU12929"/>
      <c r="AV12929"/>
      <c r="AW12929"/>
      <c r="AX12929"/>
      <c r="AY12929"/>
      <c r="AZ12929"/>
      <c r="BA12929"/>
      <c r="BB12929"/>
      <c r="BC12929"/>
      <c r="BD12929"/>
    </row>
    <row r="12930" spans="1:56" s="4" customFormat="1" x14ac:dyDescent="0.25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  <c r="Q12930"/>
      <c r="R12930"/>
      <c r="S12930"/>
      <c r="T12930"/>
      <c r="U12930"/>
      <c r="V12930"/>
      <c r="W12930"/>
      <c r="X12930"/>
      <c r="Y12930"/>
      <c r="Z12930"/>
      <c r="AA12930"/>
      <c r="AB12930"/>
      <c r="AC12930"/>
      <c r="AD12930"/>
      <c r="AE12930"/>
      <c r="AF12930"/>
      <c r="AG12930"/>
      <c r="AH12930"/>
      <c r="AI12930"/>
      <c r="AJ12930"/>
      <c r="AK12930"/>
      <c r="AL12930"/>
      <c r="AM12930"/>
      <c r="AN12930"/>
      <c r="AO12930"/>
      <c r="AP12930"/>
      <c r="AQ12930"/>
      <c r="AR12930"/>
      <c r="AS12930"/>
      <c r="AT12930"/>
      <c r="AU12930"/>
      <c r="AV12930"/>
      <c r="AW12930"/>
      <c r="AX12930"/>
      <c r="AY12930"/>
      <c r="AZ12930"/>
      <c r="BA12930"/>
      <c r="BB12930"/>
      <c r="BC12930"/>
      <c r="BD12930"/>
    </row>
    <row r="12931" spans="1:56" s="4" customFormat="1" x14ac:dyDescent="0.25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  <c r="Q12931"/>
      <c r="R12931"/>
      <c r="S12931"/>
      <c r="T12931"/>
      <c r="U12931"/>
      <c r="V12931"/>
      <c r="W12931"/>
      <c r="X12931"/>
      <c r="Y12931"/>
      <c r="Z12931"/>
      <c r="AA12931"/>
      <c r="AB12931"/>
      <c r="AC12931"/>
      <c r="AD12931"/>
      <c r="AE12931"/>
      <c r="AF12931"/>
      <c r="AG12931"/>
      <c r="AH12931"/>
      <c r="AI12931"/>
      <c r="AJ12931"/>
      <c r="AK12931"/>
      <c r="AL12931"/>
      <c r="AM12931"/>
      <c r="AN12931"/>
      <c r="AO12931"/>
      <c r="AP12931"/>
      <c r="AQ12931"/>
      <c r="AR12931"/>
      <c r="AS12931"/>
      <c r="AT12931"/>
      <c r="AU12931"/>
      <c r="AV12931"/>
      <c r="AW12931"/>
      <c r="AX12931"/>
      <c r="AY12931"/>
      <c r="AZ12931"/>
      <c r="BA12931"/>
      <c r="BB12931"/>
      <c r="BC12931"/>
      <c r="BD12931"/>
    </row>
    <row r="12932" spans="1:56" s="4" customFormat="1" x14ac:dyDescent="0.25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  <c r="Q12932"/>
      <c r="R12932"/>
      <c r="S12932"/>
      <c r="T12932"/>
      <c r="U12932"/>
      <c r="V12932"/>
      <c r="W12932"/>
      <c r="X12932"/>
      <c r="Y12932"/>
      <c r="Z12932"/>
      <c r="AA12932"/>
      <c r="AB12932"/>
      <c r="AC12932"/>
      <c r="AD12932"/>
      <c r="AE12932"/>
      <c r="AF12932"/>
      <c r="AG12932"/>
      <c r="AH12932"/>
      <c r="AI12932"/>
      <c r="AJ12932"/>
      <c r="AK12932"/>
      <c r="AL12932"/>
      <c r="AM12932"/>
      <c r="AN12932"/>
      <c r="AO12932"/>
      <c r="AP12932"/>
      <c r="AQ12932"/>
      <c r="AR12932"/>
      <c r="AS12932"/>
      <c r="AT12932"/>
      <c r="AU12932"/>
      <c r="AV12932"/>
      <c r="AW12932"/>
      <c r="AX12932"/>
      <c r="AY12932"/>
      <c r="AZ12932"/>
      <c r="BA12932"/>
      <c r="BB12932"/>
      <c r="BC12932"/>
      <c r="BD12932"/>
    </row>
    <row r="12933" spans="1:56" s="4" customFormat="1" x14ac:dyDescent="0.25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  <c r="Q12933"/>
      <c r="R12933"/>
      <c r="S12933"/>
      <c r="T12933"/>
      <c r="U12933"/>
      <c r="V12933"/>
      <c r="W12933"/>
      <c r="X12933"/>
      <c r="Y12933"/>
      <c r="Z12933"/>
      <c r="AA12933"/>
      <c r="AB12933"/>
      <c r="AC12933"/>
      <c r="AD12933"/>
      <c r="AE12933"/>
      <c r="AF12933"/>
      <c r="AG12933"/>
      <c r="AH12933"/>
      <c r="AI12933"/>
      <c r="AJ12933"/>
      <c r="AK12933"/>
      <c r="AL12933"/>
      <c r="AM12933"/>
      <c r="AN12933"/>
      <c r="AO12933"/>
      <c r="AP12933"/>
      <c r="AQ12933"/>
      <c r="AR12933"/>
      <c r="AS12933"/>
      <c r="AT12933"/>
      <c r="AU12933"/>
      <c r="AV12933"/>
      <c r="AW12933"/>
      <c r="AX12933"/>
      <c r="AY12933"/>
      <c r="AZ12933"/>
      <c r="BA12933"/>
      <c r="BB12933"/>
      <c r="BC12933"/>
      <c r="BD12933"/>
    </row>
    <row r="12934" spans="1:56" s="4" customFormat="1" x14ac:dyDescent="0.25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  <c r="Q12934"/>
      <c r="R12934"/>
      <c r="S12934"/>
      <c r="T12934"/>
      <c r="U12934"/>
      <c r="V12934"/>
      <c r="W12934"/>
      <c r="X12934"/>
      <c r="Y12934"/>
      <c r="Z12934"/>
      <c r="AA12934"/>
      <c r="AB12934"/>
      <c r="AC12934"/>
      <c r="AD12934"/>
      <c r="AE12934"/>
      <c r="AF12934"/>
      <c r="AG12934"/>
      <c r="AH12934"/>
      <c r="AI12934"/>
      <c r="AJ12934"/>
      <c r="AK12934"/>
      <c r="AL12934"/>
      <c r="AM12934"/>
      <c r="AN12934"/>
      <c r="AO12934"/>
      <c r="AP12934"/>
      <c r="AQ12934"/>
      <c r="AR12934"/>
      <c r="AS12934"/>
      <c r="AT12934"/>
      <c r="AU12934"/>
      <c r="AV12934"/>
      <c r="AW12934"/>
      <c r="AX12934"/>
      <c r="AY12934"/>
      <c r="AZ12934"/>
      <c r="BA12934"/>
      <c r="BB12934"/>
      <c r="BC12934"/>
      <c r="BD12934"/>
    </row>
    <row r="12935" spans="1:56" s="4" customFormat="1" x14ac:dyDescent="0.25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  <c r="Q12935"/>
      <c r="R12935"/>
      <c r="S12935"/>
      <c r="T12935"/>
      <c r="U12935"/>
      <c r="V12935"/>
      <c r="W12935"/>
      <c r="X12935"/>
      <c r="Y12935"/>
      <c r="Z12935"/>
      <c r="AA12935"/>
      <c r="AB12935"/>
      <c r="AC12935"/>
      <c r="AD12935"/>
      <c r="AE12935"/>
      <c r="AF12935"/>
      <c r="AG12935"/>
      <c r="AH12935"/>
      <c r="AI12935"/>
      <c r="AJ12935"/>
      <c r="AK12935"/>
      <c r="AL12935"/>
      <c r="AM12935"/>
      <c r="AN12935"/>
      <c r="AO12935"/>
      <c r="AP12935"/>
      <c r="AQ12935"/>
      <c r="AR12935"/>
      <c r="AS12935"/>
      <c r="AT12935"/>
      <c r="AU12935"/>
      <c r="AV12935"/>
      <c r="AW12935"/>
      <c r="AX12935"/>
      <c r="AY12935"/>
      <c r="AZ12935"/>
      <c r="BA12935"/>
      <c r="BB12935"/>
      <c r="BC12935"/>
      <c r="BD12935"/>
    </row>
    <row r="12936" spans="1:56" s="4" customFormat="1" x14ac:dyDescent="0.25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  <c r="Q12936"/>
      <c r="R12936"/>
      <c r="S12936"/>
      <c r="T12936"/>
      <c r="U12936"/>
      <c r="V12936"/>
      <c r="W12936"/>
      <c r="X12936"/>
      <c r="Y12936"/>
      <c r="Z12936"/>
      <c r="AA12936"/>
      <c r="AB12936"/>
      <c r="AC12936"/>
      <c r="AD12936"/>
      <c r="AE12936"/>
      <c r="AF12936"/>
      <c r="AG12936"/>
      <c r="AH12936"/>
      <c r="AI12936"/>
      <c r="AJ12936"/>
      <c r="AK12936"/>
      <c r="AL12936"/>
      <c r="AM12936"/>
      <c r="AN12936"/>
      <c r="AO12936"/>
      <c r="AP12936"/>
      <c r="AQ12936"/>
      <c r="AR12936"/>
      <c r="AS12936"/>
      <c r="AT12936"/>
      <c r="AU12936"/>
      <c r="AV12936"/>
      <c r="AW12936"/>
      <c r="AX12936"/>
      <c r="AY12936"/>
      <c r="AZ12936"/>
      <c r="BA12936"/>
      <c r="BB12936"/>
      <c r="BC12936"/>
      <c r="BD12936"/>
    </row>
    <row r="12937" spans="1:56" s="4" customFormat="1" x14ac:dyDescent="0.25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  <c r="Q12937"/>
      <c r="R12937"/>
      <c r="S12937"/>
      <c r="T12937"/>
      <c r="U12937"/>
      <c r="V12937"/>
      <c r="W12937"/>
      <c r="X12937"/>
      <c r="Y12937"/>
      <c r="Z12937"/>
      <c r="AA12937"/>
      <c r="AB12937"/>
      <c r="AC12937"/>
      <c r="AD12937"/>
      <c r="AE12937"/>
      <c r="AF12937"/>
      <c r="AG12937"/>
      <c r="AH12937"/>
      <c r="AI12937"/>
      <c r="AJ12937"/>
      <c r="AK12937"/>
      <c r="AL12937"/>
      <c r="AM12937"/>
      <c r="AN12937"/>
      <c r="AO12937"/>
      <c r="AP12937"/>
      <c r="AQ12937"/>
      <c r="AR12937"/>
      <c r="AS12937"/>
      <c r="AT12937"/>
      <c r="AU12937"/>
      <c r="AV12937"/>
      <c r="AW12937"/>
      <c r="AX12937"/>
      <c r="AY12937"/>
      <c r="AZ12937"/>
      <c r="BA12937"/>
      <c r="BB12937"/>
      <c r="BC12937"/>
      <c r="BD12937"/>
    </row>
    <row r="12938" spans="1:56" s="4" customFormat="1" x14ac:dyDescent="0.25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  <c r="Q12938"/>
      <c r="R12938"/>
      <c r="S12938"/>
      <c r="T12938"/>
      <c r="U12938"/>
      <c r="V12938"/>
      <c r="W12938"/>
      <c r="X12938"/>
      <c r="Y12938"/>
      <c r="Z12938"/>
      <c r="AA12938"/>
      <c r="AB12938"/>
      <c r="AC12938"/>
      <c r="AD12938"/>
      <c r="AE12938"/>
      <c r="AF12938"/>
      <c r="AG12938"/>
      <c r="AH12938"/>
      <c r="AI12938"/>
      <c r="AJ12938"/>
      <c r="AK12938"/>
      <c r="AL12938"/>
      <c r="AM12938"/>
      <c r="AN12938"/>
      <c r="AO12938"/>
      <c r="AP12938"/>
      <c r="AQ12938"/>
      <c r="AR12938"/>
      <c r="AS12938"/>
      <c r="AT12938"/>
      <c r="AU12938"/>
      <c r="AV12938"/>
      <c r="AW12938"/>
      <c r="AX12938"/>
      <c r="AY12938"/>
      <c r="AZ12938"/>
      <c r="BA12938"/>
      <c r="BB12938"/>
      <c r="BC12938"/>
      <c r="BD12938"/>
    </row>
    <row r="12939" spans="1:56" s="4" customFormat="1" x14ac:dyDescent="0.25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  <c r="Q12939"/>
      <c r="R12939"/>
      <c r="S12939"/>
      <c r="T12939"/>
      <c r="U12939"/>
      <c r="V12939"/>
      <c r="W12939"/>
      <c r="X12939"/>
      <c r="Y12939"/>
      <c r="Z12939"/>
      <c r="AA12939"/>
      <c r="AB12939"/>
      <c r="AC12939"/>
      <c r="AD12939"/>
      <c r="AE12939"/>
      <c r="AF12939"/>
      <c r="AG12939"/>
      <c r="AH12939"/>
      <c r="AI12939"/>
      <c r="AJ12939"/>
      <c r="AK12939"/>
      <c r="AL12939"/>
      <c r="AM12939"/>
      <c r="AN12939"/>
      <c r="AO12939"/>
      <c r="AP12939"/>
      <c r="AQ12939"/>
      <c r="AR12939"/>
      <c r="AS12939"/>
      <c r="AT12939"/>
      <c r="AU12939"/>
      <c r="AV12939"/>
      <c r="AW12939"/>
      <c r="AX12939"/>
      <c r="AY12939"/>
      <c r="AZ12939"/>
      <c r="BA12939"/>
      <c r="BB12939"/>
      <c r="BC12939"/>
      <c r="BD12939"/>
    </row>
    <row r="12940" spans="1:56" s="4" customFormat="1" x14ac:dyDescent="0.25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  <c r="Q12940"/>
      <c r="R12940"/>
      <c r="S12940"/>
      <c r="T12940"/>
      <c r="U12940"/>
      <c r="V12940"/>
      <c r="W12940"/>
      <c r="X12940"/>
      <c r="Y12940"/>
      <c r="Z12940"/>
      <c r="AA12940"/>
      <c r="AB12940"/>
      <c r="AC12940"/>
      <c r="AD12940"/>
      <c r="AE12940"/>
      <c r="AF12940"/>
      <c r="AG12940"/>
      <c r="AH12940"/>
      <c r="AI12940"/>
      <c r="AJ12940"/>
      <c r="AK12940"/>
      <c r="AL12940"/>
      <c r="AM12940"/>
      <c r="AN12940"/>
      <c r="AO12940"/>
      <c r="AP12940"/>
      <c r="AQ12940"/>
      <c r="AR12940"/>
      <c r="AS12940"/>
      <c r="AT12940"/>
      <c r="AU12940"/>
      <c r="AV12940"/>
      <c r="AW12940"/>
      <c r="AX12940"/>
      <c r="AY12940"/>
      <c r="AZ12940"/>
      <c r="BA12940"/>
      <c r="BB12940"/>
      <c r="BC12940"/>
      <c r="BD12940"/>
    </row>
    <row r="12941" spans="1:56" s="4" customFormat="1" x14ac:dyDescent="0.25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  <c r="Q12941"/>
      <c r="R12941"/>
      <c r="S12941"/>
      <c r="T12941"/>
      <c r="U12941"/>
      <c r="V12941"/>
      <c r="W12941"/>
      <c r="X12941"/>
      <c r="Y12941"/>
      <c r="Z12941"/>
      <c r="AA12941"/>
      <c r="AB12941"/>
      <c r="AC12941"/>
      <c r="AD12941"/>
      <c r="AE12941"/>
      <c r="AF12941"/>
      <c r="AG12941"/>
      <c r="AH12941"/>
      <c r="AI12941"/>
      <c r="AJ12941"/>
      <c r="AK12941"/>
      <c r="AL12941"/>
      <c r="AM12941"/>
      <c r="AN12941"/>
      <c r="AO12941"/>
      <c r="AP12941"/>
      <c r="AQ12941"/>
      <c r="AR12941"/>
      <c r="AS12941"/>
      <c r="AT12941"/>
      <c r="AU12941"/>
      <c r="AV12941"/>
      <c r="AW12941"/>
      <c r="AX12941"/>
      <c r="AY12941"/>
      <c r="AZ12941"/>
      <c r="BA12941"/>
      <c r="BB12941"/>
      <c r="BC12941"/>
      <c r="BD12941"/>
    </row>
    <row r="12942" spans="1:56" s="4" customFormat="1" x14ac:dyDescent="0.25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  <c r="Q12942"/>
      <c r="R12942"/>
      <c r="S12942"/>
      <c r="T12942"/>
      <c r="U12942"/>
      <c r="V12942"/>
      <c r="W12942"/>
      <c r="X12942"/>
      <c r="Y12942"/>
      <c r="Z12942"/>
      <c r="AA12942"/>
      <c r="AB12942"/>
      <c r="AC12942"/>
      <c r="AD12942"/>
      <c r="AE12942"/>
      <c r="AF12942"/>
      <c r="AG12942"/>
      <c r="AH12942"/>
      <c r="AI12942"/>
      <c r="AJ12942"/>
      <c r="AK12942"/>
      <c r="AL12942"/>
      <c r="AM12942"/>
      <c r="AN12942"/>
      <c r="AO12942"/>
      <c r="AP12942"/>
      <c r="AQ12942"/>
      <c r="AR12942"/>
      <c r="AS12942"/>
      <c r="AT12942"/>
      <c r="AU12942"/>
      <c r="AV12942"/>
      <c r="AW12942"/>
      <c r="AX12942"/>
      <c r="AY12942"/>
      <c r="AZ12942"/>
      <c r="BA12942"/>
      <c r="BB12942"/>
      <c r="BC12942"/>
      <c r="BD12942"/>
    </row>
    <row r="12943" spans="1:56" s="4" customFormat="1" x14ac:dyDescent="0.25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  <c r="Q12943"/>
      <c r="R12943"/>
      <c r="S12943"/>
      <c r="T12943"/>
      <c r="U12943"/>
      <c r="V12943"/>
      <c r="W12943"/>
      <c r="X12943"/>
      <c r="Y12943"/>
      <c r="Z12943"/>
      <c r="AA12943"/>
      <c r="AB12943"/>
      <c r="AC12943"/>
      <c r="AD12943"/>
      <c r="AE12943"/>
      <c r="AF12943"/>
      <c r="AG12943"/>
      <c r="AH12943"/>
      <c r="AI12943"/>
      <c r="AJ12943"/>
      <c r="AK12943"/>
      <c r="AL12943"/>
      <c r="AM12943"/>
      <c r="AN12943"/>
      <c r="AO12943"/>
      <c r="AP12943"/>
      <c r="AQ12943"/>
      <c r="AR12943"/>
      <c r="AS12943"/>
      <c r="AT12943"/>
      <c r="AU12943"/>
      <c r="AV12943"/>
      <c r="AW12943"/>
      <c r="AX12943"/>
      <c r="AY12943"/>
      <c r="AZ12943"/>
      <c r="BA12943"/>
      <c r="BB12943"/>
      <c r="BC12943"/>
      <c r="BD12943"/>
    </row>
    <row r="12944" spans="1:56" s="4" customFormat="1" x14ac:dyDescent="0.25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  <c r="Q12944"/>
      <c r="R12944"/>
      <c r="S12944"/>
      <c r="T12944"/>
      <c r="U12944"/>
      <c r="V12944"/>
      <c r="W12944"/>
      <c r="X12944"/>
      <c r="Y12944"/>
      <c r="Z12944"/>
      <c r="AA12944"/>
      <c r="AB12944"/>
      <c r="AC12944"/>
      <c r="AD12944"/>
      <c r="AE12944"/>
      <c r="AF12944"/>
      <c r="AG12944"/>
      <c r="AH12944"/>
      <c r="AI12944"/>
      <c r="AJ12944"/>
      <c r="AK12944"/>
      <c r="AL12944"/>
      <c r="AM12944"/>
      <c r="AN12944"/>
      <c r="AO12944"/>
      <c r="AP12944"/>
      <c r="AQ12944"/>
      <c r="AR12944"/>
      <c r="AS12944"/>
      <c r="AT12944"/>
      <c r="AU12944"/>
      <c r="AV12944"/>
      <c r="AW12944"/>
      <c r="AX12944"/>
      <c r="AY12944"/>
      <c r="AZ12944"/>
      <c r="BA12944"/>
      <c r="BB12944"/>
      <c r="BC12944"/>
      <c r="BD12944"/>
    </row>
    <row r="12945" spans="1:56" s="4" customFormat="1" x14ac:dyDescent="0.25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  <c r="Q12945"/>
      <c r="R12945"/>
      <c r="S12945"/>
      <c r="T12945"/>
      <c r="U12945"/>
      <c r="V12945"/>
      <c r="W12945"/>
      <c r="X12945"/>
      <c r="Y12945"/>
      <c r="Z12945"/>
      <c r="AA12945"/>
      <c r="AB12945"/>
      <c r="AC12945"/>
      <c r="AD12945"/>
      <c r="AE12945"/>
      <c r="AF12945"/>
      <c r="AG12945"/>
      <c r="AH12945"/>
      <c r="AI12945"/>
      <c r="AJ12945"/>
      <c r="AK12945"/>
      <c r="AL12945"/>
      <c r="AM12945"/>
      <c r="AN12945"/>
      <c r="AO12945"/>
      <c r="AP12945"/>
      <c r="AQ12945"/>
      <c r="AR12945"/>
      <c r="AS12945"/>
      <c r="AT12945"/>
      <c r="AU12945"/>
      <c r="AV12945"/>
      <c r="AW12945"/>
      <c r="AX12945"/>
      <c r="AY12945"/>
      <c r="AZ12945"/>
      <c r="BA12945"/>
      <c r="BB12945"/>
      <c r="BC12945"/>
      <c r="BD12945"/>
    </row>
    <row r="12946" spans="1:56" s="4" customFormat="1" x14ac:dyDescent="0.25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  <c r="Q12946"/>
      <c r="R12946"/>
      <c r="S12946"/>
      <c r="T12946"/>
      <c r="U12946"/>
      <c r="V12946"/>
      <c r="W12946"/>
      <c r="X12946"/>
      <c r="Y12946"/>
      <c r="Z12946"/>
      <c r="AA12946"/>
      <c r="AB12946"/>
      <c r="AC12946"/>
      <c r="AD12946"/>
      <c r="AE12946"/>
      <c r="AF12946"/>
      <c r="AG12946"/>
      <c r="AH12946"/>
      <c r="AI12946"/>
      <c r="AJ12946"/>
      <c r="AK12946"/>
      <c r="AL12946"/>
      <c r="AM12946"/>
      <c r="AN12946"/>
      <c r="AO12946"/>
      <c r="AP12946"/>
      <c r="AQ12946"/>
      <c r="AR12946"/>
      <c r="AS12946"/>
      <c r="AT12946"/>
      <c r="AU12946"/>
      <c r="AV12946"/>
      <c r="AW12946"/>
      <c r="AX12946"/>
      <c r="AY12946"/>
      <c r="AZ12946"/>
      <c r="BA12946"/>
      <c r="BB12946"/>
      <c r="BC12946"/>
      <c r="BD12946"/>
    </row>
    <row r="12947" spans="1:56" s="4" customFormat="1" x14ac:dyDescent="0.25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  <c r="Q12947"/>
      <c r="R12947"/>
      <c r="S12947"/>
      <c r="T12947"/>
      <c r="U12947"/>
      <c r="V12947"/>
      <c r="W12947"/>
      <c r="X12947"/>
      <c r="Y12947"/>
      <c r="Z12947"/>
      <c r="AA12947"/>
      <c r="AB12947"/>
      <c r="AC12947"/>
      <c r="AD12947"/>
      <c r="AE12947"/>
      <c r="AF12947"/>
      <c r="AG12947"/>
      <c r="AH12947"/>
      <c r="AI12947"/>
      <c r="AJ12947"/>
      <c r="AK12947"/>
      <c r="AL12947"/>
      <c r="AM12947"/>
      <c r="AN12947"/>
      <c r="AO12947"/>
      <c r="AP12947"/>
      <c r="AQ12947"/>
      <c r="AR12947"/>
      <c r="AS12947"/>
      <c r="AT12947"/>
      <c r="AU12947"/>
      <c r="AV12947"/>
      <c r="AW12947"/>
      <c r="AX12947"/>
      <c r="AY12947"/>
      <c r="AZ12947"/>
      <c r="BA12947"/>
      <c r="BB12947"/>
      <c r="BC12947"/>
      <c r="BD12947"/>
    </row>
    <row r="12948" spans="1:56" s="4" customFormat="1" x14ac:dyDescent="0.25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  <c r="Q12948"/>
      <c r="R12948"/>
      <c r="S12948"/>
      <c r="T12948"/>
      <c r="U12948"/>
      <c r="V12948"/>
      <c r="W12948"/>
      <c r="X12948"/>
      <c r="Y12948"/>
      <c r="Z12948"/>
      <c r="AA12948"/>
      <c r="AB12948"/>
      <c r="AC12948"/>
      <c r="AD12948"/>
      <c r="AE12948"/>
      <c r="AF12948"/>
      <c r="AG12948"/>
      <c r="AH12948"/>
      <c r="AI12948"/>
      <c r="AJ12948"/>
      <c r="AK12948"/>
      <c r="AL12948"/>
      <c r="AM12948"/>
      <c r="AN12948"/>
      <c r="AO12948"/>
      <c r="AP12948"/>
      <c r="AQ12948"/>
      <c r="AR12948"/>
      <c r="AS12948"/>
      <c r="AT12948"/>
      <c r="AU12948"/>
      <c r="AV12948"/>
      <c r="AW12948"/>
      <c r="AX12948"/>
      <c r="AY12948"/>
      <c r="AZ12948"/>
      <c r="BA12948"/>
      <c r="BB12948"/>
      <c r="BC12948"/>
      <c r="BD12948"/>
    </row>
    <row r="12949" spans="1:56" s="4" customFormat="1" x14ac:dyDescent="0.25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  <c r="Q12949"/>
      <c r="R12949"/>
      <c r="S12949"/>
      <c r="T12949"/>
      <c r="U12949"/>
      <c r="V12949"/>
      <c r="W12949"/>
      <c r="X12949"/>
      <c r="Y12949"/>
      <c r="Z12949"/>
      <c r="AA12949"/>
      <c r="AB12949"/>
      <c r="AC12949"/>
      <c r="AD12949"/>
      <c r="AE12949"/>
      <c r="AF12949"/>
      <c r="AG12949"/>
      <c r="AH12949"/>
      <c r="AI12949"/>
      <c r="AJ12949"/>
      <c r="AK12949"/>
      <c r="AL12949"/>
      <c r="AM12949"/>
      <c r="AN12949"/>
      <c r="AO12949"/>
      <c r="AP12949"/>
      <c r="AQ12949"/>
      <c r="AR12949"/>
      <c r="AS12949"/>
      <c r="AT12949"/>
      <c r="AU12949"/>
      <c r="AV12949"/>
      <c r="AW12949"/>
      <c r="AX12949"/>
      <c r="AY12949"/>
      <c r="AZ12949"/>
      <c r="BA12949"/>
      <c r="BB12949"/>
      <c r="BC12949"/>
      <c r="BD12949"/>
    </row>
    <row r="12950" spans="1:56" s="4" customFormat="1" x14ac:dyDescent="0.25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  <c r="Q12950"/>
      <c r="R12950"/>
      <c r="S12950"/>
      <c r="T12950"/>
      <c r="U12950"/>
      <c r="V12950"/>
      <c r="W12950"/>
      <c r="X12950"/>
      <c r="Y12950"/>
      <c r="Z12950"/>
      <c r="AA12950"/>
      <c r="AB12950"/>
      <c r="AC12950"/>
      <c r="AD12950"/>
      <c r="AE12950"/>
      <c r="AF12950"/>
      <c r="AG12950"/>
      <c r="AH12950"/>
      <c r="AI12950"/>
      <c r="AJ12950"/>
      <c r="AK12950"/>
      <c r="AL12950"/>
      <c r="AM12950"/>
      <c r="AN12950"/>
      <c r="AO12950"/>
      <c r="AP12950"/>
      <c r="AQ12950"/>
      <c r="AR12950"/>
      <c r="AS12950"/>
      <c r="AT12950"/>
      <c r="AU12950"/>
      <c r="AV12950"/>
      <c r="AW12950"/>
      <c r="AX12950"/>
      <c r="AY12950"/>
      <c r="AZ12950"/>
      <c r="BA12950"/>
      <c r="BB12950"/>
      <c r="BC12950"/>
      <c r="BD12950"/>
    </row>
    <row r="12951" spans="1:56" s="4" customFormat="1" x14ac:dyDescent="0.25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  <c r="Q12951"/>
      <c r="R12951"/>
      <c r="S12951"/>
      <c r="T12951"/>
      <c r="U12951"/>
      <c r="V12951"/>
      <c r="W12951"/>
      <c r="X12951"/>
      <c r="Y12951"/>
      <c r="Z12951"/>
      <c r="AA12951"/>
      <c r="AB12951"/>
      <c r="AC12951"/>
      <c r="AD12951"/>
      <c r="AE12951"/>
      <c r="AF12951"/>
      <c r="AG12951"/>
      <c r="AH12951"/>
      <c r="AI12951"/>
      <c r="AJ12951"/>
      <c r="AK12951"/>
      <c r="AL12951"/>
      <c r="AM12951"/>
      <c r="AN12951"/>
      <c r="AO12951"/>
      <c r="AP12951"/>
      <c r="AQ12951"/>
      <c r="AR12951"/>
      <c r="AS12951"/>
      <c r="AT12951"/>
      <c r="AU12951"/>
      <c r="AV12951"/>
      <c r="AW12951"/>
      <c r="AX12951"/>
      <c r="AY12951"/>
      <c r="AZ12951"/>
      <c r="BA12951"/>
      <c r="BB12951"/>
      <c r="BC12951"/>
      <c r="BD12951"/>
    </row>
    <row r="12952" spans="1:56" s="4" customFormat="1" x14ac:dyDescent="0.25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  <c r="Q12952"/>
      <c r="R12952"/>
      <c r="S12952"/>
      <c r="T12952"/>
      <c r="U12952"/>
      <c r="V12952"/>
      <c r="W12952"/>
      <c r="X12952"/>
      <c r="Y12952"/>
      <c r="Z12952"/>
      <c r="AA12952"/>
      <c r="AB12952"/>
      <c r="AC12952"/>
      <c r="AD12952"/>
      <c r="AE12952"/>
      <c r="AF12952"/>
      <c r="AG12952"/>
      <c r="AH12952"/>
      <c r="AI12952"/>
      <c r="AJ12952"/>
      <c r="AK12952"/>
      <c r="AL12952"/>
      <c r="AM12952"/>
      <c r="AN12952"/>
      <c r="AO12952"/>
      <c r="AP12952"/>
      <c r="AQ12952"/>
      <c r="AR12952"/>
      <c r="AS12952"/>
      <c r="AT12952"/>
      <c r="AU12952"/>
      <c r="AV12952"/>
      <c r="AW12952"/>
      <c r="AX12952"/>
      <c r="AY12952"/>
      <c r="AZ12952"/>
      <c r="BA12952"/>
      <c r="BB12952"/>
      <c r="BC12952"/>
      <c r="BD12952"/>
    </row>
    <row r="12953" spans="1:56" s="4" customFormat="1" x14ac:dyDescent="0.25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  <c r="Q12953"/>
      <c r="R12953"/>
      <c r="S12953"/>
      <c r="T12953"/>
      <c r="U12953"/>
      <c r="V12953"/>
      <c r="W12953"/>
      <c r="X12953"/>
      <c r="Y12953"/>
      <c r="Z12953"/>
      <c r="AA12953"/>
      <c r="AB12953"/>
      <c r="AC12953"/>
      <c r="AD12953"/>
      <c r="AE12953"/>
      <c r="AF12953"/>
      <c r="AG12953"/>
      <c r="AH12953"/>
      <c r="AI12953"/>
      <c r="AJ12953"/>
      <c r="AK12953"/>
      <c r="AL12953"/>
      <c r="AM12953"/>
      <c r="AN12953"/>
      <c r="AO12953"/>
      <c r="AP12953"/>
      <c r="AQ12953"/>
      <c r="AR12953"/>
      <c r="AS12953"/>
      <c r="AT12953"/>
      <c r="AU12953"/>
      <c r="AV12953"/>
      <c r="AW12953"/>
      <c r="AX12953"/>
      <c r="AY12953"/>
      <c r="AZ12953"/>
      <c r="BA12953"/>
      <c r="BB12953"/>
      <c r="BC12953"/>
      <c r="BD12953"/>
    </row>
    <row r="12954" spans="1:56" s="4" customFormat="1" x14ac:dyDescent="0.25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  <c r="Q12954"/>
      <c r="R12954"/>
      <c r="S12954"/>
      <c r="T12954"/>
      <c r="U12954"/>
      <c r="V12954"/>
      <c r="W12954"/>
      <c r="X12954"/>
      <c r="Y12954"/>
      <c r="Z12954"/>
      <c r="AA12954"/>
      <c r="AB12954"/>
      <c r="AC12954"/>
      <c r="AD12954"/>
      <c r="AE12954"/>
      <c r="AF12954"/>
      <c r="AG12954"/>
      <c r="AH12954"/>
      <c r="AI12954"/>
      <c r="AJ12954"/>
      <c r="AK12954"/>
      <c r="AL12954"/>
      <c r="AM12954"/>
      <c r="AN12954"/>
      <c r="AO12954"/>
      <c r="AP12954"/>
      <c r="AQ12954"/>
      <c r="AR12954"/>
      <c r="AS12954"/>
      <c r="AT12954"/>
      <c r="AU12954"/>
      <c r="AV12954"/>
      <c r="AW12954"/>
      <c r="AX12954"/>
      <c r="AY12954"/>
      <c r="AZ12954"/>
      <c r="BA12954"/>
      <c r="BB12954"/>
      <c r="BC12954"/>
      <c r="BD12954"/>
    </row>
    <row r="12955" spans="1:56" s="4" customFormat="1" x14ac:dyDescent="0.25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  <c r="Q12955"/>
      <c r="R12955"/>
      <c r="S12955"/>
      <c r="T12955"/>
      <c r="U12955"/>
      <c r="V12955"/>
      <c r="W12955"/>
      <c r="X12955"/>
      <c r="Y12955"/>
      <c r="Z12955"/>
      <c r="AA12955"/>
      <c r="AB12955"/>
      <c r="AC12955"/>
      <c r="AD12955"/>
      <c r="AE12955"/>
      <c r="AF12955"/>
      <c r="AG12955"/>
      <c r="AH12955"/>
      <c r="AI12955"/>
      <c r="AJ12955"/>
      <c r="AK12955"/>
      <c r="AL12955"/>
      <c r="AM12955"/>
      <c r="AN12955"/>
      <c r="AO12955"/>
      <c r="AP12955"/>
      <c r="AQ12955"/>
      <c r="AR12955"/>
      <c r="AS12955"/>
      <c r="AT12955"/>
      <c r="AU12955"/>
      <c r="AV12955"/>
      <c r="AW12955"/>
      <c r="AX12955"/>
      <c r="AY12955"/>
      <c r="AZ12955"/>
      <c r="BA12955"/>
      <c r="BB12955"/>
      <c r="BC12955"/>
      <c r="BD12955"/>
    </row>
    <row r="12956" spans="1:56" s="4" customFormat="1" x14ac:dyDescent="0.25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  <c r="Q12956"/>
      <c r="R12956"/>
      <c r="S12956"/>
      <c r="T12956"/>
      <c r="U12956"/>
      <c r="V12956"/>
      <c r="W12956"/>
      <c r="X12956"/>
      <c r="Y12956"/>
      <c r="Z12956"/>
      <c r="AA12956"/>
      <c r="AB12956"/>
      <c r="AC12956"/>
      <c r="AD12956"/>
      <c r="AE12956"/>
      <c r="AF12956"/>
      <c r="AG12956"/>
      <c r="AH12956"/>
      <c r="AI12956"/>
      <c r="AJ12956"/>
      <c r="AK12956"/>
      <c r="AL12956"/>
      <c r="AM12956"/>
      <c r="AN12956"/>
      <c r="AO12956"/>
      <c r="AP12956"/>
      <c r="AQ12956"/>
      <c r="AR12956"/>
      <c r="AS12956"/>
      <c r="AT12956"/>
      <c r="AU12956"/>
      <c r="AV12956"/>
      <c r="AW12956"/>
      <c r="AX12956"/>
      <c r="AY12956"/>
      <c r="AZ12956"/>
      <c r="BA12956"/>
      <c r="BB12956"/>
      <c r="BC12956"/>
      <c r="BD12956"/>
    </row>
    <row r="12957" spans="1:56" s="4" customFormat="1" x14ac:dyDescent="0.25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  <c r="Q12957"/>
      <c r="R12957"/>
      <c r="S12957"/>
      <c r="T12957"/>
      <c r="U12957"/>
      <c r="V12957"/>
      <c r="W12957"/>
      <c r="X12957"/>
      <c r="Y12957"/>
      <c r="Z12957"/>
      <c r="AA12957"/>
      <c r="AB12957"/>
      <c r="AC12957"/>
      <c r="AD12957"/>
      <c r="AE12957"/>
      <c r="AF12957"/>
      <c r="AG12957"/>
      <c r="AH12957"/>
      <c r="AI12957"/>
      <c r="AJ12957"/>
      <c r="AK12957"/>
      <c r="AL12957"/>
      <c r="AM12957"/>
      <c r="AN12957"/>
      <c r="AO12957"/>
      <c r="AP12957"/>
      <c r="AQ12957"/>
      <c r="AR12957"/>
      <c r="AS12957"/>
      <c r="AT12957"/>
      <c r="AU12957"/>
      <c r="AV12957"/>
      <c r="AW12957"/>
      <c r="AX12957"/>
      <c r="AY12957"/>
      <c r="AZ12957"/>
      <c r="BA12957"/>
      <c r="BB12957"/>
      <c r="BC12957"/>
      <c r="BD12957"/>
    </row>
    <row r="12958" spans="1:56" s="4" customFormat="1" x14ac:dyDescent="0.25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  <c r="Q12958"/>
      <c r="R12958"/>
      <c r="S12958"/>
      <c r="T12958"/>
      <c r="U12958"/>
      <c r="V12958"/>
      <c r="W12958"/>
      <c r="X12958"/>
      <c r="Y12958"/>
      <c r="Z12958"/>
      <c r="AA12958"/>
      <c r="AB12958"/>
      <c r="AC12958"/>
      <c r="AD12958"/>
      <c r="AE12958"/>
      <c r="AF12958"/>
      <c r="AG12958"/>
      <c r="AH12958"/>
      <c r="AI12958"/>
      <c r="AJ12958"/>
      <c r="AK12958"/>
      <c r="AL12958"/>
      <c r="AM12958"/>
      <c r="AN12958"/>
      <c r="AO12958"/>
      <c r="AP12958"/>
      <c r="AQ12958"/>
      <c r="AR12958"/>
      <c r="AS12958"/>
      <c r="AT12958"/>
      <c r="AU12958"/>
      <c r="AV12958"/>
      <c r="AW12958"/>
      <c r="AX12958"/>
      <c r="AY12958"/>
      <c r="AZ12958"/>
      <c r="BA12958"/>
      <c r="BB12958"/>
      <c r="BC12958"/>
      <c r="BD12958"/>
    </row>
    <row r="12959" spans="1:56" s="4" customFormat="1" x14ac:dyDescent="0.25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  <c r="Q12959"/>
      <c r="R12959"/>
      <c r="S12959"/>
      <c r="T12959"/>
      <c r="U12959"/>
      <c r="V12959"/>
      <c r="W12959"/>
      <c r="X12959"/>
      <c r="Y12959"/>
      <c r="Z12959"/>
      <c r="AA12959"/>
      <c r="AB12959"/>
      <c r="AC12959"/>
      <c r="AD12959"/>
      <c r="AE12959"/>
      <c r="AF12959"/>
      <c r="AG12959"/>
      <c r="AH12959"/>
      <c r="AI12959"/>
      <c r="AJ12959"/>
      <c r="AK12959"/>
      <c r="AL12959"/>
      <c r="AM12959"/>
      <c r="AN12959"/>
      <c r="AO12959"/>
      <c r="AP12959"/>
      <c r="AQ12959"/>
      <c r="AR12959"/>
      <c r="AS12959"/>
      <c r="AT12959"/>
      <c r="AU12959"/>
      <c r="AV12959"/>
      <c r="AW12959"/>
      <c r="AX12959"/>
      <c r="AY12959"/>
      <c r="AZ12959"/>
      <c r="BA12959"/>
      <c r="BB12959"/>
      <c r="BC12959"/>
      <c r="BD12959"/>
    </row>
    <row r="12960" spans="1:56" s="4" customFormat="1" x14ac:dyDescent="0.25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  <c r="Q12960"/>
      <c r="R12960"/>
      <c r="S12960"/>
      <c r="T12960"/>
      <c r="U12960"/>
      <c r="V12960"/>
      <c r="W12960"/>
      <c r="X12960"/>
      <c r="Y12960"/>
      <c r="Z12960"/>
      <c r="AA12960"/>
      <c r="AB12960"/>
      <c r="AC12960"/>
      <c r="AD12960"/>
      <c r="AE12960"/>
      <c r="AF12960"/>
      <c r="AG12960"/>
      <c r="AH12960"/>
      <c r="AI12960"/>
      <c r="AJ12960"/>
      <c r="AK12960"/>
      <c r="AL12960"/>
      <c r="AM12960"/>
      <c r="AN12960"/>
      <c r="AO12960"/>
      <c r="AP12960"/>
      <c r="AQ12960"/>
      <c r="AR12960"/>
      <c r="AS12960"/>
      <c r="AT12960"/>
      <c r="AU12960"/>
      <c r="AV12960"/>
      <c r="AW12960"/>
      <c r="AX12960"/>
      <c r="AY12960"/>
      <c r="AZ12960"/>
      <c r="BA12960"/>
      <c r="BB12960"/>
      <c r="BC12960"/>
      <c r="BD12960"/>
    </row>
    <row r="12961" spans="1:56" s="4" customFormat="1" x14ac:dyDescent="0.25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  <c r="Q12961"/>
      <c r="R12961"/>
      <c r="S12961"/>
      <c r="T12961"/>
      <c r="U12961"/>
      <c r="V12961"/>
      <c r="W12961"/>
      <c r="X12961"/>
      <c r="Y12961"/>
      <c r="Z12961"/>
      <c r="AA12961"/>
      <c r="AB12961"/>
      <c r="AC12961"/>
      <c r="AD12961"/>
      <c r="AE12961"/>
      <c r="AF12961"/>
      <c r="AG12961"/>
      <c r="AH12961"/>
      <c r="AI12961"/>
      <c r="AJ12961"/>
      <c r="AK12961"/>
      <c r="AL12961"/>
      <c r="AM12961"/>
      <c r="AN12961"/>
      <c r="AO12961"/>
      <c r="AP12961"/>
      <c r="AQ12961"/>
      <c r="AR12961"/>
      <c r="AS12961"/>
      <c r="AT12961"/>
      <c r="AU12961"/>
      <c r="AV12961"/>
      <c r="AW12961"/>
      <c r="AX12961"/>
      <c r="AY12961"/>
      <c r="AZ12961"/>
      <c r="BA12961"/>
      <c r="BB12961"/>
      <c r="BC12961"/>
      <c r="BD12961"/>
    </row>
    <row r="12962" spans="1:56" s="4" customFormat="1" x14ac:dyDescent="0.25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  <c r="Q12962"/>
      <c r="R12962"/>
      <c r="S12962"/>
      <c r="T12962"/>
      <c r="U12962"/>
      <c r="V12962"/>
      <c r="W12962"/>
      <c r="X12962"/>
      <c r="Y12962"/>
      <c r="Z12962"/>
      <c r="AA12962"/>
      <c r="AB12962"/>
      <c r="AC12962"/>
      <c r="AD12962"/>
      <c r="AE12962"/>
      <c r="AF12962"/>
      <c r="AG12962"/>
      <c r="AH12962"/>
      <c r="AI12962"/>
      <c r="AJ12962"/>
      <c r="AK12962"/>
      <c r="AL12962"/>
      <c r="AM12962"/>
      <c r="AN12962"/>
      <c r="AO12962"/>
      <c r="AP12962"/>
      <c r="AQ12962"/>
      <c r="AR12962"/>
      <c r="AS12962"/>
      <c r="AT12962"/>
      <c r="AU12962"/>
      <c r="AV12962"/>
      <c r="AW12962"/>
      <c r="AX12962"/>
      <c r="AY12962"/>
      <c r="AZ12962"/>
      <c r="BA12962"/>
      <c r="BB12962"/>
      <c r="BC12962"/>
      <c r="BD12962"/>
    </row>
    <row r="12963" spans="1:56" s="4" customFormat="1" x14ac:dyDescent="0.25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  <c r="Q12963"/>
      <c r="R12963"/>
      <c r="S12963"/>
      <c r="T12963"/>
      <c r="U12963"/>
      <c r="V12963"/>
      <c r="W12963"/>
      <c r="X12963"/>
      <c r="Y12963"/>
      <c r="Z12963"/>
      <c r="AA12963"/>
      <c r="AB12963"/>
      <c r="AC12963"/>
      <c r="AD12963"/>
      <c r="AE12963"/>
      <c r="AF12963"/>
      <c r="AG12963"/>
      <c r="AH12963"/>
      <c r="AI12963"/>
      <c r="AJ12963"/>
      <c r="AK12963"/>
      <c r="AL12963"/>
      <c r="AM12963"/>
      <c r="AN12963"/>
      <c r="AO12963"/>
      <c r="AP12963"/>
      <c r="AQ12963"/>
      <c r="AR12963"/>
      <c r="AS12963"/>
      <c r="AT12963"/>
      <c r="AU12963"/>
      <c r="AV12963"/>
      <c r="AW12963"/>
      <c r="AX12963"/>
      <c r="AY12963"/>
      <c r="AZ12963"/>
      <c r="BA12963"/>
      <c r="BB12963"/>
      <c r="BC12963"/>
      <c r="BD12963"/>
    </row>
    <row r="12964" spans="1:56" s="4" customFormat="1" x14ac:dyDescent="0.25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  <c r="Q12964"/>
      <c r="R12964"/>
      <c r="S12964"/>
      <c r="T12964"/>
      <c r="U12964"/>
      <c r="V12964"/>
      <c r="W12964"/>
      <c r="X12964"/>
      <c r="Y12964"/>
      <c r="Z12964"/>
      <c r="AA12964"/>
      <c r="AB12964"/>
      <c r="AC12964"/>
      <c r="AD12964"/>
      <c r="AE12964"/>
      <c r="AF12964"/>
      <c r="AG12964"/>
      <c r="AH12964"/>
      <c r="AI12964"/>
      <c r="AJ12964"/>
      <c r="AK12964"/>
      <c r="AL12964"/>
      <c r="AM12964"/>
      <c r="AN12964"/>
      <c r="AO12964"/>
      <c r="AP12964"/>
      <c r="AQ12964"/>
      <c r="AR12964"/>
      <c r="AS12964"/>
      <c r="AT12964"/>
      <c r="AU12964"/>
      <c r="AV12964"/>
      <c r="AW12964"/>
      <c r="AX12964"/>
      <c r="AY12964"/>
      <c r="AZ12964"/>
      <c r="BA12964"/>
      <c r="BB12964"/>
      <c r="BC12964"/>
      <c r="BD12964"/>
    </row>
    <row r="12965" spans="1:56" s="4" customFormat="1" x14ac:dyDescent="0.25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  <c r="Q12965"/>
      <c r="R12965"/>
      <c r="S12965"/>
      <c r="T12965"/>
      <c r="U12965"/>
      <c r="V12965"/>
      <c r="W12965"/>
      <c r="X12965"/>
      <c r="Y12965"/>
      <c r="Z12965"/>
      <c r="AA12965"/>
      <c r="AB12965"/>
      <c r="AC12965"/>
      <c r="AD12965"/>
      <c r="AE12965"/>
      <c r="AF12965"/>
      <c r="AG12965"/>
      <c r="AH12965"/>
      <c r="AI12965"/>
      <c r="AJ12965"/>
      <c r="AK12965"/>
      <c r="AL12965"/>
      <c r="AM12965"/>
      <c r="AN12965"/>
      <c r="AO12965"/>
      <c r="AP12965"/>
      <c r="AQ12965"/>
      <c r="AR12965"/>
      <c r="AS12965"/>
      <c r="AT12965"/>
      <c r="AU12965"/>
      <c r="AV12965"/>
      <c r="AW12965"/>
      <c r="AX12965"/>
      <c r="AY12965"/>
      <c r="AZ12965"/>
      <c r="BA12965"/>
      <c r="BB12965"/>
      <c r="BC12965"/>
      <c r="BD12965"/>
    </row>
    <row r="12966" spans="1:56" s="4" customFormat="1" x14ac:dyDescent="0.25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  <c r="Q12966"/>
      <c r="R12966"/>
      <c r="S12966"/>
      <c r="T12966"/>
      <c r="U12966"/>
      <c r="V12966"/>
      <c r="W12966"/>
      <c r="X12966"/>
      <c r="Y12966"/>
      <c r="Z12966"/>
      <c r="AA12966"/>
      <c r="AB12966"/>
      <c r="AC12966"/>
      <c r="AD12966"/>
      <c r="AE12966"/>
      <c r="AF12966"/>
      <c r="AG12966"/>
      <c r="AH12966"/>
      <c r="AI12966"/>
      <c r="AJ12966"/>
      <c r="AK12966"/>
      <c r="AL12966"/>
      <c r="AM12966"/>
      <c r="AN12966"/>
      <c r="AO12966"/>
      <c r="AP12966"/>
      <c r="AQ12966"/>
      <c r="AR12966"/>
      <c r="AS12966"/>
      <c r="AT12966"/>
      <c r="AU12966"/>
      <c r="AV12966"/>
      <c r="AW12966"/>
      <c r="AX12966"/>
      <c r="AY12966"/>
      <c r="AZ12966"/>
      <c r="BA12966"/>
      <c r="BB12966"/>
      <c r="BC12966"/>
      <c r="BD12966"/>
    </row>
    <row r="12967" spans="1:56" s="4" customFormat="1" x14ac:dyDescent="0.25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  <c r="P12967"/>
      <c r="Q12967"/>
      <c r="R12967"/>
      <c r="S12967"/>
      <c r="T12967"/>
      <c r="U12967"/>
      <c r="V12967"/>
      <c r="W12967"/>
      <c r="X12967"/>
      <c r="Y12967"/>
      <c r="Z12967"/>
      <c r="AA12967"/>
      <c r="AB12967"/>
      <c r="AC12967"/>
      <c r="AD12967"/>
      <c r="AE12967"/>
      <c r="AF12967"/>
      <c r="AG12967"/>
      <c r="AH12967"/>
      <c r="AI12967"/>
      <c r="AJ12967"/>
      <c r="AK12967"/>
      <c r="AL12967"/>
      <c r="AM12967"/>
      <c r="AN12967"/>
      <c r="AO12967"/>
      <c r="AP12967"/>
      <c r="AQ12967"/>
      <c r="AR12967"/>
      <c r="AS12967"/>
      <c r="AT12967"/>
      <c r="AU12967"/>
      <c r="AV12967"/>
      <c r="AW12967"/>
      <c r="AX12967"/>
      <c r="AY12967"/>
      <c r="AZ12967"/>
      <c r="BA12967"/>
      <c r="BB12967"/>
      <c r="BC12967"/>
      <c r="BD12967"/>
    </row>
    <row r="12968" spans="1:56" s="4" customFormat="1" x14ac:dyDescent="0.25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  <c r="P12968"/>
      <c r="Q12968"/>
      <c r="R12968"/>
      <c r="S12968"/>
      <c r="T12968"/>
      <c r="U12968"/>
      <c r="V12968"/>
      <c r="W12968"/>
      <c r="X12968"/>
      <c r="Y12968"/>
      <c r="Z12968"/>
      <c r="AA12968"/>
      <c r="AB12968"/>
      <c r="AC12968"/>
      <c r="AD12968"/>
      <c r="AE12968"/>
      <c r="AF12968"/>
      <c r="AG12968"/>
      <c r="AH12968"/>
      <c r="AI12968"/>
      <c r="AJ12968"/>
      <c r="AK12968"/>
      <c r="AL12968"/>
      <c r="AM12968"/>
      <c r="AN12968"/>
      <c r="AO12968"/>
      <c r="AP12968"/>
      <c r="AQ12968"/>
      <c r="AR12968"/>
      <c r="AS12968"/>
      <c r="AT12968"/>
      <c r="AU12968"/>
      <c r="AV12968"/>
      <c r="AW12968"/>
      <c r="AX12968"/>
      <c r="AY12968"/>
      <c r="AZ12968"/>
      <c r="BA12968"/>
      <c r="BB12968"/>
      <c r="BC12968"/>
      <c r="BD12968"/>
    </row>
    <row r="12969" spans="1:56" s="4" customFormat="1" x14ac:dyDescent="0.25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  <c r="P12969"/>
      <c r="Q12969"/>
      <c r="R12969"/>
      <c r="S12969"/>
      <c r="T12969"/>
      <c r="U12969"/>
      <c r="V12969"/>
      <c r="W12969"/>
      <c r="X12969"/>
      <c r="Y12969"/>
      <c r="Z12969"/>
      <c r="AA12969"/>
      <c r="AB12969"/>
      <c r="AC12969"/>
      <c r="AD12969"/>
      <c r="AE12969"/>
      <c r="AF12969"/>
      <c r="AG12969"/>
      <c r="AH12969"/>
      <c r="AI12969"/>
      <c r="AJ12969"/>
      <c r="AK12969"/>
      <c r="AL12969"/>
      <c r="AM12969"/>
      <c r="AN12969"/>
      <c r="AO12969"/>
      <c r="AP12969"/>
      <c r="AQ12969"/>
      <c r="AR12969"/>
      <c r="AS12969"/>
      <c r="AT12969"/>
      <c r="AU12969"/>
      <c r="AV12969"/>
      <c r="AW12969"/>
      <c r="AX12969"/>
      <c r="AY12969"/>
      <c r="AZ12969"/>
      <c r="BA12969"/>
      <c r="BB12969"/>
      <c r="BC12969"/>
      <c r="BD12969"/>
    </row>
    <row r="12970" spans="1:56" s="4" customFormat="1" x14ac:dyDescent="0.25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  <c r="P12970"/>
      <c r="Q12970"/>
      <c r="R12970"/>
      <c r="S12970"/>
      <c r="T12970"/>
      <c r="U12970"/>
      <c r="V12970"/>
      <c r="W12970"/>
      <c r="X12970"/>
      <c r="Y12970"/>
      <c r="Z12970"/>
      <c r="AA12970"/>
      <c r="AB12970"/>
      <c r="AC12970"/>
      <c r="AD12970"/>
      <c r="AE12970"/>
      <c r="AF12970"/>
      <c r="AG12970"/>
      <c r="AH12970"/>
      <c r="AI12970"/>
      <c r="AJ12970"/>
      <c r="AK12970"/>
      <c r="AL12970"/>
      <c r="AM12970"/>
      <c r="AN12970"/>
      <c r="AO12970"/>
      <c r="AP12970"/>
      <c r="AQ12970"/>
      <c r="AR12970"/>
      <c r="AS12970"/>
      <c r="AT12970"/>
      <c r="AU12970"/>
      <c r="AV12970"/>
      <c r="AW12970"/>
      <c r="AX12970"/>
      <c r="AY12970"/>
      <c r="AZ12970"/>
      <c r="BA12970"/>
      <c r="BB12970"/>
      <c r="BC12970"/>
      <c r="BD12970"/>
    </row>
    <row r="12971" spans="1:56" s="4" customFormat="1" x14ac:dyDescent="0.25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  <c r="P12971"/>
      <c r="Q12971"/>
      <c r="R12971"/>
      <c r="S12971"/>
      <c r="T12971"/>
      <c r="U12971"/>
      <c r="V12971"/>
      <c r="W12971"/>
      <c r="X12971"/>
      <c r="Y12971"/>
      <c r="Z12971"/>
      <c r="AA12971"/>
      <c r="AB12971"/>
      <c r="AC12971"/>
      <c r="AD12971"/>
      <c r="AE12971"/>
      <c r="AF12971"/>
      <c r="AG12971"/>
      <c r="AH12971"/>
      <c r="AI12971"/>
      <c r="AJ12971"/>
      <c r="AK12971"/>
      <c r="AL12971"/>
      <c r="AM12971"/>
      <c r="AN12971"/>
      <c r="AO12971"/>
      <c r="AP12971"/>
      <c r="AQ12971"/>
      <c r="AR12971"/>
      <c r="AS12971"/>
      <c r="AT12971"/>
      <c r="AU12971"/>
      <c r="AV12971"/>
      <c r="AW12971"/>
      <c r="AX12971"/>
      <c r="AY12971"/>
      <c r="AZ12971"/>
      <c r="BA12971"/>
      <c r="BB12971"/>
      <c r="BC12971"/>
      <c r="BD12971"/>
    </row>
    <row r="12972" spans="1:56" s="4" customFormat="1" x14ac:dyDescent="0.25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  <c r="P12972"/>
      <c r="Q12972"/>
      <c r="R12972"/>
      <c r="S12972"/>
      <c r="T12972"/>
      <c r="U12972"/>
      <c r="V12972"/>
      <c r="W12972"/>
      <c r="X12972"/>
      <c r="Y12972"/>
      <c r="Z12972"/>
      <c r="AA12972"/>
      <c r="AB12972"/>
      <c r="AC12972"/>
      <c r="AD12972"/>
      <c r="AE12972"/>
      <c r="AF12972"/>
      <c r="AG12972"/>
      <c r="AH12972"/>
      <c r="AI12972"/>
      <c r="AJ12972"/>
      <c r="AK12972"/>
      <c r="AL12972"/>
      <c r="AM12972"/>
      <c r="AN12972"/>
      <c r="AO12972"/>
      <c r="AP12972"/>
      <c r="AQ12972"/>
      <c r="AR12972"/>
      <c r="AS12972"/>
      <c r="AT12972"/>
      <c r="AU12972"/>
      <c r="AV12972"/>
      <c r="AW12972"/>
      <c r="AX12972"/>
      <c r="AY12972"/>
      <c r="AZ12972"/>
      <c r="BA12972"/>
      <c r="BB12972"/>
      <c r="BC12972"/>
      <c r="BD12972"/>
    </row>
    <row r="12973" spans="1:56" s="4" customFormat="1" x14ac:dyDescent="0.25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  <c r="P12973"/>
      <c r="Q12973"/>
      <c r="R12973"/>
      <c r="S12973"/>
      <c r="T12973"/>
      <c r="U12973"/>
      <c r="V12973"/>
      <c r="W12973"/>
      <c r="X12973"/>
      <c r="Y12973"/>
      <c r="Z12973"/>
      <c r="AA12973"/>
      <c r="AB12973"/>
      <c r="AC12973"/>
      <c r="AD12973"/>
      <c r="AE12973"/>
      <c r="AF12973"/>
      <c r="AG12973"/>
      <c r="AH12973"/>
      <c r="AI12973"/>
      <c r="AJ12973"/>
      <c r="AK12973"/>
      <c r="AL12973"/>
      <c r="AM12973"/>
      <c r="AN12973"/>
      <c r="AO12973"/>
      <c r="AP12973"/>
      <c r="AQ12973"/>
      <c r="AR12973"/>
      <c r="AS12973"/>
      <c r="AT12973"/>
      <c r="AU12973"/>
      <c r="AV12973"/>
      <c r="AW12973"/>
      <c r="AX12973"/>
      <c r="AY12973"/>
      <c r="AZ12973"/>
      <c r="BA12973"/>
      <c r="BB12973"/>
      <c r="BC12973"/>
      <c r="BD12973"/>
    </row>
    <row r="12974" spans="1:56" s="4" customFormat="1" x14ac:dyDescent="0.25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  <c r="P12974"/>
      <c r="Q12974"/>
      <c r="R12974"/>
      <c r="S12974"/>
      <c r="T12974"/>
      <c r="U12974"/>
      <c r="V12974"/>
      <c r="W12974"/>
      <c r="X12974"/>
      <c r="Y12974"/>
      <c r="Z12974"/>
      <c r="AA12974"/>
      <c r="AB12974"/>
      <c r="AC12974"/>
      <c r="AD12974"/>
      <c r="AE12974"/>
      <c r="AF12974"/>
      <c r="AG12974"/>
      <c r="AH12974"/>
      <c r="AI12974"/>
      <c r="AJ12974"/>
      <c r="AK12974"/>
      <c r="AL12974"/>
      <c r="AM12974"/>
      <c r="AN12974"/>
      <c r="AO12974"/>
      <c r="AP12974"/>
      <c r="AQ12974"/>
      <c r="AR12974"/>
      <c r="AS12974"/>
      <c r="AT12974"/>
      <c r="AU12974"/>
      <c r="AV12974"/>
      <c r="AW12974"/>
      <c r="AX12974"/>
      <c r="AY12974"/>
      <c r="AZ12974"/>
      <c r="BA12974"/>
      <c r="BB12974"/>
      <c r="BC12974"/>
      <c r="BD12974"/>
    </row>
    <row r="12975" spans="1:56" s="4" customFormat="1" x14ac:dyDescent="0.25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  <c r="P12975"/>
      <c r="Q12975"/>
      <c r="R12975"/>
      <c r="S12975"/>
      <c r="T12975"/>
      <c r="U12975"/>
      <c r="V12975"/>
      <c r="W12975"/>
      <c r="X12975"/>
      <c r="Y12975"/>
      <c r="Z12975"/>
      <c r="AA12975"/>
      <c r="AB12975"/>
      <c r="AC12975"/>
      <c r="AD12975"/>
      <c r="AE12975"/>
      <c r="AF12975"/>
      <c r="AG12975"/>
      <c r="AH12975"/>
      <c r="AI12975"/>
      <c r="AJ12975"/>
      <c r="AK12975"/>
      <c r="AL12975"/>
      <c r="AM12975"/>
      <c r="AN12975"/>
      <c r="AO12975"/>
      <c r="AP12975"/>
      <c r="AQ12975"/>
      <c r="AR12975"/>
      <c r="AS12975"/>
      <c r="AT12975"/>
      <c r="AU12975"/>
      <c r="AV12975"/>
      <c r="AW12975"/>
      <c r="AX12975"/>
      <c r="AY12975"/>
      <c r="AZ12975"/>
      <c r="BA12975"/>
      <c r="BB12975"/>
      <c r="BC12975"/>
      <c r="BD12975"/>
    </row>
    <row r="12976" spans="1:56" s="4" customFormat="1" x14ac:dyDescent="0.25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  <c r="P12976"/>
      <c r="Q12976"/>
      <c r="R12976"/>
      <c r="S12976"/>
      <c r="T12976"/>
      <c r="U12976"/>
      <c r="V12976"/>
      <c r="W12976"/>
      <c r="X12976"/>
      <c r="Y12976"/>
      <c r="Z12976"/>
      <c r="AA12976"/>
      <c r="AB12976"/>
      <c r="AC12976"/>
      <c r="AD12976"/>
      <c r="AE12976"/>
      <c r="AF12976"/>
      <c r="AG12976"/>
      <c r="AH12976"/>
      <c r="AI12976"/>
      <c r="AJ12976"/>
      <c r="AK12976"/>
      <c r="AL12976"/>
      <c r="AM12976"/>
      <c r="AN12976"/>
      <c r="AO12976"/>
      <c r="AP12976"/>
      <c r="AQ12976"/>
      <c r="AR12976"/>
      <c r="AS12976"/>
      <c r="AT12976"/>
      <c r="AU12976"/>
      <c r="AV12976"/>
      <c r="AW12976"/>
      <c r="AX12976"/>
      <c r="AY12976"/>
      <c r="AZ12976"/>
      <c r="BA12976"/>
      <c r="BB12976"/>
      <c r="BC12976"/>
      <c r="BD12976"/>
    </row>
    <row r="12977" spans="1:56" s="4" customFormat="1" x14ac:dyDescent="0.25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  <c r="P12977"/>
      <c r="Q12977"/>
      <c r="R12977"/>
      <c r="S12977"/>
      <c r="T12977"/>
      <c r="U12977"/>
      <c r="V12977"/>
      <c r="W12977"/>
      <c r="X12977"/>
      <c r="Y12977"/>
      <c r="Z12977"/>
      <c r="AA12977"/>
      <c r="AB12977"/>
      <c r="AC12977"/>
      <c r="AD12977"/>
      <c r="AE12977"/>
      <c r="AF12977"/>
      <c r="AG12977"/>
      <c r="AH12977"/>
      <c r="AI12977"/>
      <c r="AJ12977"/>
      <c r="AK12977"/>
      <c r="AL12977"/>
      <c r="AM12977"/>
      <c r="AN12977"/>
      <c r="AO12977"/>
      <c r="AP12977"/>
      <c r="AQ12977"/>
      <c r="AR12977"/>
      <c r="AS12977"/>
      <c r="AT12977"/>
      <c r="AU12977"/>
      <c r="AV12977"/>
      <c r="AW12977"/>
      <c r="AX12977"/>
      <c r="AY12977"/>
      <c r="AZ12977"/>
      <c r="BA12977"/>
      <c r="BB12977"/>
      <c r="BC12977"/>
      <c r="BD12977"/>
    </row>
    <row r="12978" spans="1:56" s="4" customFormat="1" x14ac:dyDescent="0.25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  <c r="P12978"/>
      <c r="Q12978"/>
      <c r="R12978"/>
      <c r="S12978"/>
      <c r="T12978"/>
      <c r="U12978"/>
      <c r="V12978"/>
      <c r="W12978"/>
      <c r="X12978"/>
      <c r="Y12978"/>
      <c r="Z12978"/>
      <c r="AA12978"/>
      <c r="AB12978"/>
      <c r="AC12978"/>
      <c r="AD12978"/>
      <c r="AE12978"/>
      <c r="AF12978"/>
      <c r="AG12978"/>
      <c r="AH12978"/>
      <c r="AI12978"/>
      <c r="AJ12978"/>
      <c r="AK12978"/>
      <c r="AL12978"/>
      <c r="AM12978"/>
      <c r="AN12978"/>
      <c r="AO12978"/>
      <c r="AP12978"/>
      <c r="AQ12978"/>
      <c r="AR12978"/>
      <c r="AS12978"/>
      <c r="AT12978"/>
      <c r="AU12978"/>
      <c r="AV12978"/>
      <c r="AW12978"/>
      <c r="AX12978"/>
      <c r="AY12978"/>
      <c r="AZ12978"/>
      <c r="BA12978"/>
      <c r="BB12978"/>
      <c r="BC12978"/>
      <c r="BD12978"/>
    </row>
    <row r="12979" spans="1:56" s="4" customFormat="1" x14ac:dyDescent="0.25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  <c r="P12979"/>
      <c r="Q12979"/>
      <c r="R12979"/>
      <c r="S12979"/>
      <c r="T12979"/>
      <c r="U12979"/>
      <c r="V12979"/>
      <c r="W12979"/>
      <c r="X12979"/>
      <c r="Y12979"/>
      <c r="Z12979"/>
      <c r="AA12979"/>
      <c r="AB12979"/>
      <c r="AC12979"/>
      <c r="AD12979"/>
      <c r="AE12979"/>
      <c r="AF12979"/>
      <c r="AG12979"/>
      <c r="AH12979"/>
      <c r="AI12979"/>
      <c r="AJ12979"/>
      <c r="AK12979"/>
      <c r="AL12979"/>
      <c r="AM12979"/>
      <c r="AN12979"/>
      <c r="AO12979"/>
      <c r="AP12979"/>
      <c r="AQ12979"/>
      <c r="AR12979"/>
      <c r="AS12979"/>
      <c r="AT12979"/>
      <c r="AU12979"/>
      <c r="AV12979"/>
      <c r="AW12979"/>
      <c r="AX12979"/>
      <c r="AY12979"/>
      <c r="AZ12979"/>
      <c r="BA12979"/>
      <c r="BB12979"/>
      <c r="BC12979"/>
      <c r="BD12979"/>
    </row>
    <row r="12980" spans="1:56" s="4" customFormat="1" x14ac:dyDescent="0.25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  <c r="P12980"/>
      <c r="Q12980"/>
      <c r="R12980"/>
      <c r="S12980"/>
      <c r="T12980"/>
      <c r="U12980"/>
      <c r="V12980"/>
      <c r="W12980"/>
      <c r="X12980"/>
      <c r="Y12980"/>
      <c r="Z12980"/>
      <c r="AA12980"/>
      <c r="AB12980"/>
      <c r="AC12980"/>
      <c r="AD12980"/>
      <c r="AE12980"/>
      <c r="AF12980"/>
      <c r="AG12980"/>
      <c r="AH12980"/>
      <c r="AI12980"/>
      <c r="AJ12980"/>
      <c r="AK12980"/>
      <c r="AL12980"/>
      <c r="AM12980"/>
      <c r="AN12980"/>
      <c r="AO12980"/>
      <c r="AP12980"/>
      <c r="AQ12980"/>
      <c r="AR12980"/>
      <c r="AS12980"/>
      <c r="AT12980"/>
      <c r="AU12980"/>
      <c r="AV12980"/>
      <c r="AW12980"/>
      <c r="AX12980"/>
      <c r="AY12980"/>
      <c r="AZ12980"/>
      <c r="BA12980"/>
      <c r="BB12980"/>
      <c r="BC12980"/>
      <c r="BD12980"/>
    </row>
    <row r="12981" spans="1:56" s="4" customFormat="1" x14ac:dyDescent="0.25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  <c r="P12981"/>
      <c r="Q12981"/>
      <c r="R12981"/>
      <c r="S12981"/>
      <c r="T12981"/>
      <c r="U12981"/>
      <c r="V12981"/>
      <c r="W12981"/>
      <c r="X12981"/>
      <c r="Y12981"/>
      <c r="Z12981"/>
      <c r="AA12981"/>
      <c r="AB12981"/>
      <c r="AC12981"/>
      <c r="AD12981"/>
      <c r="AE12981"/>
      <c r="AF12981"/>
      <c r="AG12981"/>
      <c r="AH12981"/>
      <c r="AI12981"/>
      <c r="AJ12981"/>
      <c r="AK12981"/>
      <c r="AL12981"/>
      <c r="AM12981"/>
      <c r="AN12981"/>
      <c r="AO12981"/>
      <c r="AP12981"/>
      <c r="AQ12981"/>
      <c r="AR12981"/>
      <c r="AS12981"/>
      <c r="AT12981"/>
      <c r="AU12981"/>
      <c r="AV12981"/>
      <c r="AW12981"/>
      <c r="AX12981"/>
      <c r="AY12981"/>
      <c r="AZ12981"/>
      <c r="BA12981"/>
      <c r="BB12981"/>
      <c r="BC12981"/>
      <c r="BD12981"/>
    </row>
    <row r="12982" spans="1:56" s="4" customFormat="1" x14ac:dyDescent="0.25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  <c r="P12982"/>
      <c r="Q12982"/>
      <c r="R12982"/>
      <c r="S12982"/>
      <c r="T12982"/>
      <c r="U12982"/>
      <c r="V12982"/>
      <c r="W12982"/>
      <c r="X12982"/>
      <c r="Y12982"/>
      <c r="Z12982"/>
      <c r="AA12982"/>
      <c r="AB12982"/>
      <c r="AC12982"/>
      <c r="AD12982"/>
      <c r="AE12982"/>
      <c r="AF12982"/>
      <c r="AG12982"/>
      <c r="AH12982"/>
      <c r="AI12982"/>
      <c r="AJ12982"/>
      <c r="AK12982"/>
      <c r="AL12982"/>
      <c r="AM12982"/>
      <c r="AN12982"/>
      <c r="AO12982"/>
      <c r="AP12982"/>
      <c r="AQ12982"/>
      <c r="AR12982"/>
      <c r="AS12982"/>
      <c r="AT12982"/>
      <c r="AU12982"/>
      <c r="AV12982"/>
      <c r="AW12982"/>
      <c r="AX12982"/>
      <c r="AY12982"/>
      <c r="AZ12982"/>
      <c r="BA12982"/>
      <c r="BB12982"/>
      <c r="BC12982"/>
      <c r="BD12982"/>
    </row>
    <row r="12983" spans="1:56" s="4" customFormat="1" x14ac:dyDescent="0.25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  <c r="P12983"/>
      <c r="Q12983"/>
      <c r="R12983"/>
      <c r="S12983"/>
      <c r="T12983"/>
      <c r="U12983"/>
      <c r="V12983"/>
      <c r="W12983"/>
      <c r="X12983"/>
      <c r="Y12983"/>
      <c r="Z12983"/>
      <c r="AA12983"/>
      <c r="AB12983"/>
      <c r="AC12983"/>
      <c r="AD12983"/>
      <c r="AE12983"/>
      <c r="AF12983"/>
      <c r="AG12983"/>
      <c r="AH12983"/>
      <c r="AI12983"/>
      <c r="AJ12983"/>
      <c r="AK12983"/>
      <c r="AL12983"/>
      <c r="AM12983"/>
      <c r="AN12983"/>
      <c r="AO12983"/>
      <c r="AP12983"/>
      <c r="AQ12983"/>
      <c r="AR12983"/>
      <c r="AS12983"/>
      <c r="AT12983"/>
      <c r="AU12983"/>
      <c r="AV12983"/>
      <c r="AW12983"/>
      <c r="AX12983"/>
      <c r="AY12983"/>
      <c r="AZ12983"/>
      <c r="BA12983"/>
      <c r="BB12983"/>
      <c r="BC12983"/>
      <c r="BD12983"/>
    </row>
    <row r="12984" spans="1:56" s="4" customFormat="1" x14ac:dyDescent="0.25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  <c r="P12984"/>
      <c r="Q12984"/>
      <c r="R12984"/>
      <c r="S12984"/>
      <c r="T12984"/>
      <c r="U12984"/>
      <c r="V12984"/>
      <c r="W12984"/>
      <c r="X12984"/>
      <c r="Y12984"/>
      <c r="Z12984"/>
      <c r="AA12984"/>
      <c r="AB12984"/>
      <c r="AC12984"/>
      <c r="AD12984"/>
      <c r="AE12984"/>
      <c r="AF12984"/>
      <c r="AG12984"/>
      <c r="AH12984"/>
      <c r="AI12984"/>
      <c r="AJ12984"/>
      <c r="AK12984"/>
      <c r="AL12984"/>
      <c r="AM12984"/>
      <c r="AN12984"/>
      <c r="AO12984"/>
      <c r="AP12984"/>
      <c r="AQ12984"/>
      <c r="AR12984"/>
      <c r="AS12984"/>
      <c r="AT12984"/>
      <c r="AU12984"/>
      <c r="AV12984"/>
      <c r="AW12984"/>
      <c r="AX12984"/>
      <c r="AY12984"/>
      <c r="AZ12984"/>
      <c r="BA12984"/>
      <c r="BB12984"/>
      <c r="BC12984"/>
      <c r="BD12984"/>
    </row>
    <row r="12985" spans="1:56" s="4" customFormat="1" x14ac:dyDescent="0.25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  <c r="P12985"/>
      <c r="Q12985"/>
      <c r="R12985"/>
      <c r="S12985"/>
      <c r="T12985"/>
      <c r="U12985"/>
      <c r="V12985"/>
      <c r="W12985"/>
      <c r="X12985"/>
      <c r="Y12985"/>
      <c r="Z12985"/>
      <c r="AA12985"/>
      <c r="AB12985"/>
      <c r="AC12985"/>
      <c r="AD12985"/>
      <c r="AE12985"/>
      <c r="AF12985"/>
      <c r="AG12985"/>
      <c r="AH12985"/>
      <c r="AI12985"/>
      <c r="AJ12985"/>
      <c r="AK12985"/>
      <c r="AL12985"/>
      <c r="AM12985"/>
      <c r="AN12985"/>
      <c r="AO12985"/>
      <c r="AP12985"/>
      <c r="AQ12985"/>
      <c r="AR12985"/>
      <c r="AS12985"/>
      <c r="AT12985"/>
      <c r="AU12985"/>
      <c r="AV12985"/>
      <c r="AW12985"/>
      <c r="AX12985"/>
      <c r="AY12985"/>
      <c r="AZ12985"/>
      <c r="BA12985"/>
      <c r="BB12985"/>
      <c r="BC12985"/>
      <c r="BD12985"/>
    </row>
    <row r="12986" spans="1:56" s="4" customFormat="1" x14ac:dyDescent="0.25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  <c r="P12986"/>
      <c r="Q12986"/>
      <c r="R12986"/>
      <c r="S12986"/>
      <c r="T12986"/>
      <c r="U12986"/>
      <c r="V12986"/>
      <c r="W12986"/>
      <c r="X12986"/>
      <c r="Y12986"/>
      <c r="Z12986"/>
      <c r="AA12986"/>
      <c r="AB12986"/>
      <c r="AC12986"/>
      <c r="AD12986"/>
      <c r="AE12986"/>
      <c r="AF12986"/>
      <c r="AG12986"/>
      <c r="AH12986"/>
      <c r="AI12986"/>
      <c r="AJ12986"/>
      <c r="AK12986"/>
      <c r="AL12986"/>
      <c r="AM12986"/>
      <c r="AN12986"/>
      <c r="AO12986"/>
      <c r="AP12986"/>
      <c r="AQ12986"/>
      <c r="AR12986"/>
      <c r="AS12986"/>
      <c r="AT12986"/>
      <c r="AU12986"/>
      <c r="AV12986"/>
      <c r="AW12986"/>
      <c r="AX12986"/>
      <c r="AY12986"/>
      <c r="AZ12986"/>
      <c r="BA12986"/>
      <c r="BB12986"/>
      <c r="BC12986"/>
      <c r="BD12986"/>
    </row>
    <row r="12987" spans="1:56" s="4" customFormat="1" x14ac:dyDescent="0.25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  <c r="P12987"/>
      <c r="Q12987"/>
      <c r="R12987"/>
      <c r="S12987"/>
      <c r="T12987"/>
      <c r="U12987"/>
      <c r="V12987"/>
      <c r="W12987"/>
      <c r="X12987"/>
      <c r="Y12987"/>
      <c r="Z12987"/>
      <c r="AA12987"/>
      <c r="AB12987"/>
      <c r="AC12987"/>
      <c r="AD12987"/>
      <c r="AE12987"/>
      <c r="AF12987"/>
      <c r="AG12987"/>
      <c r="AH12987"/>
      <c r="AI12987"/>
      <c r="AJ12987"/>
      <c r="AK12987"/>
      <c r="AL12987"/>
      <c r="AM12987"/>
      <c r="AN12987"/>
      <c r="AO12987"/>
      <c r="AP12987"/>
      <c r="AQ12987"/>
      <c r="AR12987"/>
      <c r="AS12987"/>
      <c r="AT12987"/>
      <c r="AU12987"/>
      <c r="AV12987"/>
      <c r="AW12987"/>
      <c r="AX12987"/>
      <c r="AY12987"/>
      <c r="AZ12987"/>
      <c r="BA12987"/>
      <c r="BB12987"/>
      <c r="BC12987"/>
      <c r="BD12987"/>
    </row>
    <row r="12988" spans="1:56" s="4" customFormat="1" x14ac:dyDescent="0.25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  <c r="P12988"/>
      <c r="Q12988"/>
      <c r="R12988"/>
      <c r="S12988"/>
      <c r="T12988"/>
      <c r="U12988"/>
      <c r="V12988"/>
      <c r="W12988"/>
      <c r="X12988"/>
      <c r="Y12988"/>
      <c r="Z12988"/>
      <c r="AA12988"/>
      <c r="AB12988"/>
      <c r="AC12988"/>
      <c r="AD12988"/>
      <c r="AE12988"/>
      <c r="AF12988"/>
      <c r="AG12988"/>
      <c r="AH12988"/>
      <c r="AI12988"/>
      <c r="AJ12988"/>
      <c r="AK12988"/>
      <c r="AL12988"/>
      <c r="AM12988"/>
      <c r="AN12988"/>
      <c r="AO12988"/>
      <c r="AP12988"/>
      <c r="AQ12988"/>
      <c r="AR12988"/>
      <c r="AS12988"/>
      <c r="AT12988"/>
      <c r="AU12988"/>
      <c r="AV12988"/>
      <c r="AW12988"/>
      <c r="AX12988"/>
      <c r="AY12988"/>
      <c r="AZ12988"/>
      <c r="BA12988"/>
      <c r="BB12988"/>
      <c r="BC12988"/>
      <c r="BD12988"/>
    </row>
    <row r="12989" spans="1:56" s="4" customFormat="1" x14ac:dyDescent="0.25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  <c r="P12989"/>
      <c r="Q12989"/>
      <c r="R12989"/>
      <c r="S12989"/>
      <c r="T12989"/>
      <c r="U12989"/>
      <c r="V12989"/>
      <c r="W12989"/>
      <c r="X12989"/>
      <c r="Y12989"/>
      <c r="Z12989"/>
      <c r="AA12989"/>
      <c r="AB12989"/>
      <c r="AC12989"/>
      <c r="AD12989"/>
      <c r="AE12989"/>
      <c r="AF12989"/>
      <c r="AG12989"/>
      <c r="AH12989"/>
      <c r="AI12989"/>
      <c r="AJ12989"/>
      <c r="AK12989"/>
      <c r="AL12989"/>
      <c r="AM12989"/>
      <c r="AN12989"/>
      <c r="AO12989"/>
      <c r="AP12989"/>
      <c r="AQ12989"/>
      <c r="AR12989"/>
      <c r="AS12989"/>
      <c r="AT12989"/>
      <c r="AU12989"/>
      <c r="AV12989"/>
      <c r="AW12989"/>
      <c r="AX12989"/>
      <c r="AY12989"/>
      <c r="AZ12989"/>
      <c r="BA12989"/>
      <c r="BB12989"/>
      <c r="BC12989"/>
      <c r="BD12989"/>
    </row>
    <row r="12990" spans="1:56" s="4" customFormat="1" x14ac:dyDescent="0.25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  <c r="P12990"/>
      <c r="Q12990"/>
      <c r="R12990"/>
      <c r="S12990"/>
      <c r="T12990"/>
      <c r="U12990"/>
      <c r="V12990"/>
      <c r="W12990"/>
      <c r="X12990"/>
      <c r="Y12990"/>
      <c r="Z12990"/>
      <c r="AA12990"/>
      <c r="AB12990"/>
      <c r="AC12990"/>
      <c r="AD12990"/>
      <c r="AE12990"/>
      <c r="AF12990"/>
      <c r="AG12990"/>
      <c r="AH12990"/>
      <c r="AI12990"/>
      <c r="AJ12990"/>
      <c r="AK12990"/>
      <c r="AL12990"/>
      <c r="AM12990"/>
      <c r="AN12990"/>
      <c r="AO12990"/>
      <c r="AP12990"/>
      <c r="AQ12990"/>
      <c r="AR12990"/>
      <c r="AS12990"/>
      <c r="AT12990"/>
      <c r="AU12990"/>
      <c r="AV12990"/>
      <c r="AW12990"/>
      <c r="AX12990"/>
      <c r="AY12990"/>
      <c r="AZ12990"/>
      <c r="BA12990"/>
      <c r="BB12990"/>
      <c r="BC12990"/>
      <c r="BD12990"/>
    </row>
    <row r="12991" spans="1:56" s="4" customFormat="1" x14ac:dyDescent="0.25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  <c r="P12991"/>
      <c r="Q12991"/>
      <c r="R12991"/>
      <c r="S12991"/>
      <c r="T12991"/>
      <c r="U12991"/>
      <c r="V12991"/>
      <c r="W12991"/>
      <c r="X12991"/>
      <c r="Y12991"/>
      <c r="Z12991"/>
      <c r="AA12991"/>
      <c r="AB12991"/>
      <c r="AC12991"/>
      <c r="AD12991"/>
      <c r="AE12991"/>
      <c r="AF12991"/>
      <c r="AG12991"/>
      <c r="AH12991"/>
      <c r="AI12991"/>
      <c r="AJ12991"/>
      <c r="AK12991"/>
      <c r="AL12991"/>
      <c r="AM12991"/>
      <c r="AN12991"/>
      <c r="AO12991"/>
      <c r="AP12991"/>
      <c r="AQ12991"/>
      <c r="AR12991"/>
      <c r="AS12991"/>
      <c r="AT12991"/>
      <c r="AU12991"/>
      <c r="AV12991"/>
      <c r="AW12991"/>
      <c r="AX12991"/>
      <c r="AY12991"/>
      <c r="AZ12991"/>
      <c r="BA12991"/>
      <c r="BB12991"/>
      <c r="BC12991"/>
      <c r="BD12991"/>
    </row>
    <row r="12992" spans="1:56" s="4" customFormat="1" x14ac:dyDescent="0.25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  <c r="P12992"/>
      <c r="Q12992"/>
      <c r="R12992"/>
      <c r="S12992"/>
      <c r="T12992"/>
      <c r="U12992"/>
      <c r="V12992"/>
      <c r="W12992"/>
      <c r="X12992"/>
      <c r="Y12992"/>
      <c r="Z12992"/>
      <c r="AA12992"/>
      <c r="AB12992"/>
      <c r="AC12992"/>
      <c r="AD12992"/>
      <c r="AE12992"/>
      <c r="AF12992"/>
      <c r="AG12992"/>
      <c r="AH12992"/>
      <c r="AI12992"/>
      <c r="AJ12992"/>
      <c r="AK12992"/>
      <c r="AL12992"/>
      <c r="AM12992"/>
      <c r="AN12992"/>
      <c r="AO12992"/>
      <c r="AP12992"/>
      <c r="AQ12992"/>
      <c r="AR12992"/>
      <c r="AS12992"/>
      <c r="AT12992"/>
      <c r="AU12992"/>
      <c r="AV12992"/>
      <c r="AW12992"/>
      <c r="AX12992"/>
      <c r="AY12992"/>
      <c r="AZ12992"/>
      <c r="BA12992"/>
      <c r="BB12992"/>
      <c r="BC12992"/>
      <c r="BD12992"/>
    </row>
    <row r="12993" spans="1:56" s="4" customFormat="1" x14ac:dyDescent="0.25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  <c r="P12993"/>
      <c r="Q12993"/>
      <c r="R12993"/>
      <c r="S12993"/>
      <c r="T12993"/>
      <c r="U12993"/>
      <c r="V12993"/>
      <c r="W12993"/>
      <c r="X12993"/>
      <c r="Y12993"/>
      <c r="Z12993"/>
      <c r="AA12993"/>
      <c r="AB12993"/>
      <c r="AC12993"/>
      <c r="AD12993"/>
      <c r="AE12993"/>
      <c r="AF12993"/>
      <c r="AG12993"/>
      <c r="AH12993"/>
      <c r="AI12993"/>
      <c r="AJ12993"/>
      <c r="AK12993"/>
      <c r="AL12993"/>
      <c r="AM12993"/>
      <c r="AN12993"/>
      <c r="AO12993"/>
      <c r="AP12993"/>
      <c r="AQ12993"/>
      <c r="AR12993"/>
      <c r="AS12993"/>
      <c r="AT12993"/>
      <c r="AU12993"/>
      <c r="AV12993"/>
      <c r="AW12993"/>
      <c r="AX12993"/>
      <c r="AY12993"/>
      <c r="AZ12993"/>
      <c r="BA12993"/>
      <c r="BB12993"/>
      <c r="BC12993"/>
      <c r="BD12993"/>
    </row>
    <row r="12994" spans="1:56" s="4" customFormat="1" x14ac:dyDescent="0.25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  <c r="P12994"/>
      <c r="Q12994"/>
      <c r="R12994"/>
      <c r="S12994"/>
      <c r="T12994"/>
      <c r="U12994"/>
      <c r="V12994"/>
      <c r="W12994"/>
      <c r="X12994"/>
      <c r="Y12994"/>
      <c r="Z12994"/>
      <c r="AA12994"/>
      <c r="AB12994"/>
      <c r="AC12994"/>
      <c r="AD12994"/>
      <c r="AE12994"/>
      <c r="AF12994"/>
      <c r="AG12994"/>
      <c r="AH12994"/>
      <c r="AI12994"/>
      <c r="AJ12994"/>
      <c r="AK12994"/>
      <c r="AL12994"/>
      <c r="AM12994"/>
      <c r="AN12994"/>
      <c r="AO12994"/>
      <c r="AP12994"/>
      <c r="AQ12994"/>
      <c r="AR12994"/>
      <c r="AS12994"/>
      <c r="AT12994"/>
      <c r="AU12994"/>
      <c r="AV12994"/>
      <c r="AW12994"/>
      <c r="AX12994"/>
      <c r="AY12994"/>
      <c r="AZ12994"/>
      <c r="BA12994"/>
      <c r="BB12994"/>
      <c r="BC12994"/>
      <c r="BD12994"/>
    </row>
    <row r="12995" spans="1:56" s="4" customFormat="1" x14ac:dyDescent="0.25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  <c r="P12995"/>
      <c r="Q12995"/>
      <c r="R12995"/>
      <c r="S12995"/>
      <c r="T12995"/>
      <c r="U12995"/>
      <c r="V12995"/>
      <c r="W12995"/>
      <c r="X12995"/>
      <c r="Y12995"/>
      <c r="Z12995"/>
      <c r="AA12995"/>
      <c r="AB12995"/>
      <c r="AC12995"/>
      <c r="AD12995"/>
      <c r="AE12995"/>
      <c r="AF12995"/>
      <c r="AG12995"/>
      <c r="AH12995"/>
      <c r="AI12995"/>
      <c r="AJ12995"/>
      <c r="AK12995"/>
      <c r="AL12995"/>
      <c r="AM12995"/>
      <c r="AN12995"/>
      <c r="AO12995"/>
      <c r="AP12995"/>
      <c r="AQ12995"/>
      <c r="AR12995"/>
      <c r="AS12995"/>
      <c r="AT12995"/>
      <c r="AU12995"/>
      <c r="AV12995"/>
      <c r="AW12995"/>
      <c r="AX12995"/>
      <c r="AY12995"/>
      <c r="AZ12995"/>
      <c r="BA12995"/>
      <c r="BB12995"/>
      <c r="BC12995"/>
      <c r="BD12995"/>
    </row>
    <row r="12996" spans="1:56" s="4" customFormat="1" x14ac:dyDescent="0.25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  <c r="P12996"/>
      <c r="Q12996"/>
      <c r="R12996"/>
      <c r="S12996"/>
      <c r="T12996"/>
      <c r="U12996"/>
      <c r="V12996"/>
      <c r="W12996"/>
      <c r="X12996"/>
      <c r="Y12996"/>
      <c r="Z12996"/>
      <c r="AA12996"/>
      <c r="AB12996"/>
      <c r="AC12996"/>
      <c r="AD12996"/>
      <c r="AE12996"/>
      <c r="AF12996"/>
      <c r="AG12996"/>
      <c r="AH12996"/>
      <c r="AI12996"/>
      <c r="AJ12996"/>
      <c r="AK12996"/>
      <c r="AL12996"/>
      <c r="AM12996"/>
      <c r="AN12996"/>
      <c r="AO12996"/>
      <c r="AP12996"/>
      <c r="AQ12996"/>
      <c r="AR12996"/>
      <c r="AS12996"/>
      <c r="AT12996"/>
      <c r="AU12996"/>
      <c r="AV12996"/>
      <c r="AW12996"/>
      <c r="AX12996"/>
      <c r="AY12996"/>
      <c r="AZ12996"/>
      <c r="BA12996"/>
      <c r="BB12996"/>
      <c r="BC12996"/>
      <c r="BD12996"/>
    </row>
    <row r="12997" spans="1:56" s="4" customFormat="1" x14ac:dyDescent="0.25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  <c r="P12997"/>
      <c r="Q12997"/>
      <c r="R12997"/>
      <c r="S12997"/>
      <c r="T12997"/>
      <c r="U12997"/>
      <c r="V12997"/>
      <c r="W12997"/>
      <c r="X12997"/>
      <c r="Y12997"/>
      <c r="Z12997"/>
      <c r="AA12997"/>
      <c r="AB12997"/>
      <c r="AC12997"/>
      <c r="AD12997"/>
      <c r="AE12997"/>
      <c r="AF12997"/>
      <c r="AG12997"/>
      <c r="AH12997"/>
      <c r="AI12997"/>
      <c r="AJ12997"/>
      <c r="AK12997"/>
      <c r="AL12997"/>
      <c r="AM12997"/>
      <c r="AN12997"/>
      <c r="AO12997"/>
      <c r="AP12997"/>
      <c r="AQ12997"/>
      <c r="AR12997"/>
      <c r="AS12997"/>
      <c r="AT12997"/>
      <c r="AU12997"/>
      <c r="AV12997"/>
      <c r="AW12997"/>
      <c r="AX12997"/>
      <c r="AY12997"/>
      <c r="AZ12997"/>
      <c r="BA12997"/>
      <c r="BB12997"/>
      <c r="BC12997"/>
      <c r="BD12997"/>
    </row>
    <row r="12998" spans="1:56" s="4" customFormat="1" x14ac:dyDescent="0.25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  <c r="P12998"/>
      <c r="Q12998"/>
      <c r="R12998"/>
      <c r="S12998"/>
      <c r="T12998"/>
      <c r="U12998"/>
      <c r="V12998"/>
      <c r="W12998"/>
      <c r="X12998"/>
      <c r="Y12998"/>
      <c r="Z12998"/>
      <c r="AA12998"/>
      <c r="AB12998"/>
      <c r="AC12998"/>
      <c r="AD12998"/>
      <c r="AE12998"/>
      <c r="AF12998"/>
      <c r="AG12998"/>
      <c r="AH12998"/>
      <c r="AI12998"/>
      <c r="AJ12998"/>
      <c r="AK12998"/>
      <c r="AL12998"/>
      <c r="AM12998"/>
      <c r="AN12998"/>
      <c r="AO12998"/>
      <c r="AP12998"/>
      <c r="AQ12998"/>
      <c r="AR12998"/>
      <c r="AS12998"/>
      <c r="AT12998"/>
      <c r="AU12998"/>
      <c r="AV12998"/>
      <c r="AW12998"/>
      <c r="AX12998"/>
      <c r="AY12998"/>
      <c r="AZ12998"/>
      <c r="BA12998"/>
      <c r="BB12998"/>
      <c r="BC12998"/>
      <c r="BD12998"/>
    </row>
    <row r="12999" spans="1:56" s="4" customFormat="1" x14ac:dyDescent="0.25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  <c r="P12999"/>
      <c r="Q12999"/>
      <c r="R12999"/>
      <c r="S12999"/>
      <c r="T12999"/>
      <c r="U12999"/>
      <c r="V12999"/>
      <c r="W12999"/>
      <c r="X12999"/>
      <c r="Y12999"/>
      <c r="Z12999"/>
      <c r="AA12999"/>
      <c r="AB12999"/>
      <c r="AC12999"/>
      <c r="AD12999"/>
      <c r="AE12999"/>
      <c r="AF12999"/>
      <c r="AG12999"/>
      <c r="AH12999"/>
      <c r="AI12999"/>
      <c r="AJ12999"/>
      <c r="AK12999"/>
      <c r="AL12999"/>
      <c r="AM12999"/>
      <c r="AN12999"/>
      <c r="AO12999"/>
      <c r="AP12999"/>
      <c r="AQ12999"/>
      <c r="AR12999"/>
      <c r="AS12999"/>
      <c r="AT12999"/>
      <c r="AU12999"/>
      <c r="AV12999"/>
      <c r="AW12999"/>
      <c r="AX12999"/>
      <c r="AY12999"/>
      <c r="AZ12999"/>
      <c r="BA12999"/>
      <c r="BB12999"/>
      <c r="BC12999"/>
      <c r="BD12999"/>
    </row>
    <row r="13000" spans="1:56" s="4" customFormat="1" x14ac:dyDescent="0.25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  <c r="P13000"/>
      <c r="Q13000"/>
      <c r="R13000"/>
      <c r="S13000"/>
      <c r="T13000"/>
      <c r="U13000"/>
      <c r="V13000"/>
      <c r="W13000"/>
      <c r="X13000"/>
      <c r="Y13000"/>
      <c r="Z13000"/>
      <c r="AA13000"/>
      <c r="AB13000"/>
      <c r="AC13000"/>
      <c r="AD13000"/>
      <c r="AE13000"/>
      <c r="AF13000"/>
      <c r="AG13000"/>
      <c r="AH13000"/>
      <c r="AI13000"/>
      <c r="AJ13000"/>
      <c r="AK13000"/>
      <c r="AL13000"/>
      <c r="AM13000"/>
      <c r="AN13000"/>
      <c r="AO13000"/>
      <c r="AP13000"/>
      <c r="AQ13000"/>
      <c r="AR13000"/>
      <c r="AS13000"/>
      <c r="AT13000"/>
      <c r="AU13000"/>
      <c r="AV13000"/>
      <c r="AW13000"/>
      <c r="AX13000"/>
      <c r="AY13000"/>
      <c r="AZ13000"/>
      <c r="BA13000"/>
      <c r="BB13000"/>
      <c r="BC13000"/>
      <c r="BD13000"/>
    </row>
    <row r="13001" spans="1:56" s="4" customFormat="1" x14ac:dyDescent="0.25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  <c r="P13001"/>
      <c r="Q13001"/>
      <c r="R13001"/>
      <c r="S13001"/>
      <c r="T13001"/>
      <c r="U13001"/>
      <c r="V13001"/>
      <c r="W13001"/>
      <c r="X13001"/>
      <c r="Y13001"/>
      <c r="Z13001"/>
      <c r="AA13001"/>
      <c r="AB13001"/>
      <c r="AC13001"/>
      <c r="AD13001"/>
      <c r="AE13001"/>
      <c r="AF13001"/>
      <c r="AG13001"/>
      <c r="AH13001"/>
      <c r="AI13001"/>
      <c r="AJ13001"/>
      <c r="AK13001"/>
      <c r="AL13001"/>
      <c r="AM13001"/>
      <c r="AN13001"/>
      <c r="AO13001"/>
      <c r="AP13001"/>
      <c r="AQ13001"/>
      <c r="AR13001"/>
      <c r="AS13001"/>
      <c r="AT13001"/>
      <c r="AU13001"/>
      <c r="AV13001"/>
      <c r="AW13001"/>
      <c r="AX13001"/>
      <c r="AY13001"/>
      <c r="AZ13001"/>
      <c r="BA13001"/>
      <c r="BB13001"/>
      <c r="BC13001"/>
      <c r="BD13001"/>
    </row>
    <row r="13002" spans="1:56" s="4" customFormat="1" x14ac:dyDescent="0.25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  <c r="P13002"/>
      <c r="Q13002"/>
      <c r="R13002"/>
      <c r="S13002"/>
      <c r="T13002"/>
      <c r="U13002"/>
      <c r="V13002"/>
      <c r="W13002"/>
      <c r="X13002"/>
      <c r="Y13002"/>
      <c r="Z13002"/>
      <c r="AA13002"/>
      <c r="AB13002"/>
      <c r="AC13002"/>
      <c r="AD13002"/>
      <c r="AE13002"/>
      <c r="AF13002"/>
      <c r="AG13002"/>
      <c r="AH13002"/>
      <c r="AI13002"/>
      <c r="AJ13002"/>
      <c r="AK13002"/>
      <c r="AL13002"/>
      <c r="AM13002"/>
      <c r="AN13002"/>
      <c r="AO13002"/>
      <c r="AP13002"/>
      <c r="AQ13002"/>
      <c r="AR13002"/>
      <c r="AS13002"/>
      <c r="AT13002"/>
      <c r="AU13002"/>
      <c r="AV13002"/>
      <c r="AW13002"/>
      <c r="AX13002"/>
      <c r="AY13002"/>
      <c r="AZ13002"/>
      <c r="BA13002"/>
      <c r="BB13002"/>
      <c r="BC13002"/>
      <c r="BD13002"/>
    </row>
    <row r="13003" spans="1:56" s="4" customFormat="1" x14ac:dyDescent="0.25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  <c r="P13003"/>
      <c r="Q13003"/>
      <c r="R13003"/>
      <c r="S13003"/>
      <c r="T13003"/>
      <c r="U13003"/>
      <c r="V13003"/>
      <c r="W13003"/>
      <c r="X13003"/>
      <c r="Y13003"/>
      <c r="Z13003"/>
      <c r="AA13003"/>
      <c r="AB13003"/>
      <c r="AC13003"/>
      <c r="AD13003"/>
      <c r="AE13003"/>
      <c r="AF13003"/>
      <c r="AG13003"/>
      <c r="AH13003"/>
      <c r="AI13003"/>
      <c r="AJ13003"/>
      <c r="AK13003"/>
      <c r="AL13003"/>
      <c r="AM13003"/>
      <c r="AN13003"/>
      <c r="AO13003"/>
      <c r="AP13003"/>
      <c r="AQ13003"/>
      <c r="AR13003"/>
      <c r="AS13003"/>
      <c r="AT13003"/>
      <c r="AU13003"/>
      <c r="AV13003"/>
      <c r="AW13003"/>
      <c r="AX13003"/>
      <c r="AY13003"/>
      <c r="AZ13003"/>
      <c r="BA13003"/>
      <c r="BB13003"/>
      <c r="BC13003"/>
      <c r="BD13003"/>
    </row>
    <row r="13004" spans="1:56" s="4" customFormat="1" x14ac:dyDescent="0.25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  <c r="P13004"/>
      <c r="Q13004"/>
      <c r="R13004"/>
      <c r="S13004"/>
      <c r="T13004"/>
      <c r="U13004"/>
      <c r="V13004"/>
      <c r="W13004"/>
      <c r="X13004"/>
      <c r="Y13004"/>
      <c r="Z13004"/>
      <c r="AA13004"/>
      <c r="AB13004"/>
      <c r="AC13004"/>
      <c r="AD13004"/>
      <c r="AE13004"/>
      <c r="AF13004"/>
      <c r="AG13004"/>
      <c r="AH13004"/>
      <c r="AI13004"/>
      <c r="AJ13004"/>
      <c r="AK13004"/>
      <c r="AL13004"/>
      <c r="AM13004"/>
      <c r="AN13004"/>
      <c r="AO13004"/>
      <c r="AP13004"/>
      <c r="AQ13004"/>
      <c r="AR13004"/>
      <c r="AS13004"/>
      <c r="AT13004"/>
      <c r="AU13004"/>
      <c r="AV13004"/>
      <c r="AW13004"/>
      <c r="AX13004"/>
      <c r="AY13004"/>
      <c r="AZ13004"/>
      <c r="BA13004"/>
      <c r="BB13004"/>
      <c r="BC13004"/>
      <c r="BD13004"/>
    </row>
    <row r="13005" spans="1:56" s="4" customFormat="1" x14ac:dyDescent="0.25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  <c r="P13005"/>
      <c r="Q13005"/>
      <c r="R13005"/>
      <c r="S13005"/>
      <c r="T13005"/>
      <c r="U13005"/>
      <c r="V13005"/>
      <c r="W13005"/>
      <c r="X13005"/>
      <c r="Y13005"/>
      <c r="Z13005"/>
      <c r="AA13005"/>
      <c r="AB13005"/>
      <c r="AC13005"/>
      <c r="AD13005"/>
      <c r="AE13005"/>
      <c r="AF13005"/>
      <c r="AG13005"/>
      <c r="AH13005"/>
      <c r="AI13005"/>
      <c r="AJ13005"/>
      <c r="AK13005"/>
      <c r="AL13005"/>
      <c r="AM13005"/>
      <c r="AN13005"/>
      <c r="AO13005"/>
      <c r="AP13005"/>
      <c r="AQ13005"/>
      <c r="AR13005"/>
      <c r="AS13005"/>
      <c r="AT13005"/>
      <c r="AU13005"/>
      <c r="AV13005"/>
      <c r="AW13005"/>
      <c r="AX13005"/>
      <c r="AY13005"/>
      <c r="AZ13005"/>
      <c r="BA13005"/>
      <c r="BB13005"/>
      <c r="BC13005"/>
      <c r="BD13005"/>
    </row>
    <row r="13006" spans="1:56" s="4" customFormat="1" x14ac:dyDescent="0.25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  <c r="P13006"/>
      <c r="Q13006"/>
      <c r="R13006"/>
      <c r="S13006"/>
      <c r="T13006"/>
      <c r="U13006"/>
      <c r="V13006"/>
      <c r="W13006"/>
      <c r="X13006"/>
      <c r="Y13006"/>
      <c r="Z13006"/>
      <c r="AA13006"/>
      <c r="AB13006"/>
      <c r="AC13006"/>
      <c r="AD13006"/>
      <c r="AE13006"/>
      <c r="AF13006"/>
      <c r="AG13006"/>
      <c r="AH13006"/>
      <c r="AI13006"/>
      <c r="AJ13006"/>
      <c r="AK13006"/>
      <c r="AL13006"/>
      <c r="AM13006"/>
      <c r="AN13006"/>
      <c r="AO13006"/>
      <c r="AP13006"/>
      <c r="AQ13006"/>
      <c r="AR13006"/>
      <c r="AS13006"/>
      <c r="AT13006"/>
      <c r="AU13006"/>
      <c r="AV13006"/>
      <c r="AW13006"/>
      <c r="AX13006"/>
      <c r="AY13006"/>
      <c r="AZ13006"/>
      <c r="BA13006"/>
      <c r="BB13006"/>
      <c r="BC13006"/>
      <c r="BD13006"/>
    </row>
    <row r="13007" spans="1:56" s="4" customFormat="1" x14ac:dyDescent="0.25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  <c r="P13007"/>
      <c r="Q13007"/>
      <c r="R13007"/>
      <c r="S13007"/>
      <c r="T13007"/>
      <c r="U13007"/>
      <c r="V13007"/>
      <c r="W13007"/>
      <c r="X13007"/>
      <c r="Y13007"/>
      <c r="Z13007"/>
      <c r="AA13007"/>
      <c r="AB13007"/>
      <c r="AC13007"/>
      <c r="AD13007"/>
      <c r="AE13007"/>
      <c r="AF13007"/>
      <c r="AG13007"/>
      <c r="AH13007"/>
      <c r="AI13007"/>
      <c r="AJ13007"/>
      <c r="AK13007"/>
      <c r="AL13007"/>
      <c r="AM13007"/>
      <c r="AN13007"/>
      <c r="AO13007"/>
      <c r="AP13007"/>
      <c r="AQ13007"/>
      <c r="AR13007"/>
      <c r="AS13007"/>
      <c r="AT13007"/>
      <c r="AU13007"/>
      <c r="AV13007"/>
      <c r="AW13007"/>
      <c r="AX13007"/>
      <c r="AY13007"/>
      <c r="AZ13007"/>
      <c r="BA13007"/>
      <c r="BB13007"/>
      <c r="BC13007"/>
      <c r="BD13007"/>
    </row>
    <row r="13008" spans="1:56" s="4" customFormat="1" x14ac:dyDescent="0.25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  <c r="P13008"/>
      <c r="Q13008"/>
      <c r="R13008"/>
      <c r="S13008"/>
      <c r="T13008"/>
      <c r="U13008"/>
      <c r="V13008"/>
      <c r="W13008"/>
      <c r="X13008"/>
      <c r="Y13008"/>
      <c r="Z13008"/>
      <c r="AA13008"/>
      <c r="AB13008"/>
      <c r="AC13008"/>
      <c r="AD13008"/>
      <c r="AE13008"/>
      <c r="AF13008"/>
      <c r="AG13008"/>
      <c r="AH13008"/>
      <c r="AI13008"/>
      <c r="AJ13008"/>
      <c r="AK13008"/>
      <c r="AL13008"/>
      <c r="AM13008"/>
      <c r="AN13008"/>
      <c r="AO13008"/>
      <c r="AP13008"/>
      <c r="AQ13008"/>
      <c r="AR13008"/>
      <c r="AS13008"/>
      <c r="AT13008"/>
      <c r="AU13008"/>
      <c r="AV13008"/>
      <c r="AW13008"/>
      <c r="AX13008"/>
      <c r="AY13008"/>
      <c r="AZ13008"/>
      <c r="BA13008"/>
      <c r="BB13008"/>
      <c r="BC13008"/>
      <c r="BD13008"/>
    </row>
    <row r="13009" spans="1:56" s="4" customFormat="1" x14ac:dyDescent="0.25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  <c r="P13009"/>
      <c r="Q13009"/>
      <c r="R13009"/>
      <c r="S13009"/>
      <c r="T13009"/>
      <c r="U13009"/>
      <c r="V13009"/>
      <c r="W13009"/>
      <c r="X13009"/>
      <c r="Y13009"/>
      <c r="Z13009"/>
      <c r="AA13009"/>
      <c r="AB13009"/>
      <c r="AC13009"/>
      <c r="AD13009"/>
      <c r="AE13009"/>
      <c r="AF13009"/>
      <c r="AG13009"/>
      <c r="AH13009"/>
      <c r="AI13009"/>
      <c r="AJ13009"/>
      <c r="AK13009"/>
      <c r="AL13009"/>
      <c r="AM13009"/>
      <c r="AN13009"/>
      <c r="AO13009"/>
      <c r="AP13009"/>
      <c r="AQ13009"/>
      <c r="AR13009"/>
      <c r="AS13009"/>
      <c r="AT13009"/>
      <c r="AU13009"/>
      <c r="AV13009"/>
      <c r="AW13009"/>
      <c r="AX13009"/>
      <c r="AY13009"/>
      <c r="AZ13009"/>
      <c r="BA13009"/>
      <c r="BB13009"/>
      <c r="BC13009"/>
      <c r="BD13009"/>
    </row>
    <row r="13010" spans="1:56" s="4" customFormat="1" x14ac:dyDescent="0.25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  <c r="P13010"/>
      <c r="Q13010"/>
      <c r="R13010"/>
      <c r="S13010"/>
      <c r="T13010"/>
      <c r="U13010"/>
      <c r="V13010"/>
      <c r="W13010"/>
      <c r="X13010"/>
      <c r="Y13010"/>
      <c r="Z13010"/>
      <c r="AA13010"/>
      <c r="AB13010"/>
      <c r="AC13010"/>
      <c r="AD13010"/>
      <c r="AE13010"/>
      <c r="AF13010"/>
      <c r="AG13010"/>
      <c r="AH13010"/>
      <c r="AI13010"/>
      <c r="AJ13010"/>
      <c r="AK13010"/>
      <c r="AL13010"/>
      <c r="AM13010"/>
      <c r="AN13010"/>
      <c r="AO13010"/>
      <c r="AP13010"/>
      <c r="AQ13010"/>
      <c r="AR13010"/>
      <c r="AS13010"/>
      <c r="AT13010"/>
      <c r="AU13010"/>
      <c r="AV13010"/>
      <c r="AW13010"/>
      <c r="AX13010"/>
      <c r="AY13010"/>
      <c r="AZ13010"/>
      <c r="BA13010"/>
      <c r="BB13010"/>
      <c r="BC13010"/>
      <c r="BD13010"/>
    </row>
    <row r="13011" spans="1:56" s="4" customFormat="1" x14ac:dyDescent="0.25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  <c r="P13011"/>
      <c r="Q13011"/>
      <c r="R13011"/>
      <c r="S13011"/>
      <c r="T13011"/>
      <c r="U13011"/>
      <c r="V13011"/>
      <c r="W13011"/>
      <c r="X13011"/>
      <c r="Y13011"/>
      <c r="Z13011"/>
      <c r="AA13011"/>
      <c r="AB13011"/>
      <c r="AC13011"/>
      <c r="AD13011"/>
      <c r="AE13011"/>
      <c r="AF13011"/>
      <c r="AG13011"/>
      <c r="AH13011"/>
      <c r="AI13011"/>
      <c r="AJ13011"/>
      <c r="AK13011"/>
      <c r="AL13011"/>
      <c r="AM13011"/>
      <c r="AN13011"/>
      <c r="AO13011"/>
      <c r="AP13011"/>
      <c r="AQ13011"/>
      <c r="AR13011"/>
      <c r="AS13011"/>
      <c r="AT13011"/>
      <c r="AU13011"/>
      <c r="AV13011"/>
      <c r="AW13011"/>
      <c r="AX13011"/>
      <c r="AY13011"/>
      <c r="AZ13011"/>
      <c r="BA13011"/>
      <c r="BB13011"/>
      <c r="BC13011"/>
      <c r="BD13011"/>
    </row>
    <row r="13012" spans="1:56" s="4" customFormat="1" x14ac:dyDescent="0.25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  <c r="P13012"/>
      <c r="Q13012"/>
      <c r="R13012"/>
      <c r="S13012"/>
      <c r="T13012"/>
      <c r="U13012"/>
      <c r="V13012"/>
      <c r="W13012"/>
      <c r="X13012"/>
      <c r="Y13012"/>
      <c r="Z13012"/>
      <c r="AA13012"/>
      <c r="AB13012"/>
      <c r="AC13012"/>
      <c r="AD13012"/>
      <c r="AE13012"/>
      <c r="AF13012"/>
      <c r="AG13012"/>
      <c r="AH13012"/>
      <c r="AI13012"/>
      <c r="AJ13012"/>
      <c r="AK13012"/>
      <c r="AL13012"/>
      <c r="AM13012"/>
      <c r="AN13012"/>
      <c r="AO13012"/>
      <c r="AP13012"/>
      <c r="AQ13012"/>
      <c r="AR13012"/>
      <c r="AS13012"/>
      <c r="AT13012"/>
      <c r="AU13012"/>
      <c r="AV13012"/>
      <c r="AW13012"/>
      <c r="AX13012"/>
      <c r="AY13012"/>
      <c r="AZ13012"/>
      <c r="BA13012"/>
      <c r="BB13012"/>
      <c r="BC13012"/>
      <c r="BD13012"/>
    </row>
    <row r="13013" spans="1:56" s="4" customFormat="1" x14ac:dyDescent="0.25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  <c r="P13013"/>
      <c r="Q13013"/>
      <c r="R13013"/>
      <c r="S13013"/>
      <c r="T13013"/>
      <c r="U13013"/>
      <c r="V13013"/>
      <c r="W13013"/>
      <c r="X13013"/>
      <c r="Y13013"/>
      <c r="Z13013"/>
      <c r="AA13013"/>
      <c r="AB13013"/>
      <c r="AC13013"/>
      <c r="AD13013"/>
      <c r="AE13013"/>
      <c r="AF13013"/>
      <c r="AG13013"/>
      <c r="AH13013"/>
      <c r="AI13013"/>
      <c r="AJ13013"/>
      <c r="AK13013"/>
      <c r="AL13013"/>
      <c r="AM13013"/>
      <c r="AN13013"/>
      <c r="AO13013"/>
      <c r="AP13013"/>
      <c r="AQ13013"/>
      <c r="AR13013"/>
      <c r="AS13013"/>
      <c r="AT13013"/>
      <c r="AU13013"/>
      <c r="AV13013"/>
      <c r="AW13013"/>
      <c r="AX13013"/>
      <c r="AY13013"/>
      <c r="AZ13013"/>
      <c r="BA13013"/>
      <c r="BB13013"/>
      <c r="BC13013"/>
      <c r="BD13013"/>
    </row>
    <row r="13014" spans="1:56" s="4" customFormat="1" x14ac:dyDescent="0.25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  <c r="P13014"/>
      <c r="Q13014"/>
      <c r="R13014"/>
      <c r="S13014"/>
      <c r="T13014"/>
      <c r="U13014"/>
      <c r="V13014"/>
      <c r="W13014"/>
      <c r="X13014"/>
      <c r="Y13014"/>
      <c r="Z13014"/>
      <c r="AA13014"/>
      <c r="AB13014"/>
      <c r="AC13014"/>
      <c r="AD13014"/>
      <c r="AE13014"/>
      <c r="AF13014"/>
      <c r="AG13014"/>
      <c r="AH13014"/>
      <c r="AI13014"/>
      <c r="AJ13014"/>
      <c r="AK13014"/>
      <c r="AL13014"/>
      <c r="AM13014"/>
      <c r="AN13014"/>
      <c r="AO13014"/>
      <c r="AP13014"/>
      <c r="AQ13014"/>
      <c r="AR13014"/>
      <c r="AS13014"/>
      <c r="AT13014"/>
      <c r="AU13014"/>
      <c r="AV13014"/>
      <c r="AW13014"/>
      <c r="AX13014"/>
      <c r="AY13014"/>
      <c r="AZ13014"/>
      <c r="BA13014"/>
      <c r="BB13014"/>
      <c r="BC13014"/>
      <c r="BD13014"/>
    </row>
    <row r="13015" spans="1:56" s="4" customFormat="1" x14ac:dyDescent="0.25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  <c r="P13015"/>
      <c r="Q13015"/>
      <c r="R13015"/>
      <c r="S13015"/>
      <c r="T13015"/>
      <c r="U13015"/>
      <c r="V13015"/>
      <c r="W13015"/>
      <c r="X13015"/>
      <c r="Y13015"/>
      <c r="Z13015"/>
      <c r="AA13015"/>
      <c r="AB13015"/>
      <c r="AC13015"/>
      <c r="AD13015"/>
      <c r="AE13015"/>
      <c r="AF13015"/>
      <c r="AG13015"/>
      <c r="AH13015"/>
      <c r="AI13015"/>
      <c r="AJ13015"/>
      <c r="AK13015"/>
      <c r="AL13015"/>
      <c r="AM13015"/>
      <c r="AN13015"/>
      <c r="AO13015"/>
      <c r="AP13015"/>
      <c r="AQ13015"/>
      <c r="AR13015"/>
      <c r="AS13015"/>
      <c r="AT13015"/>
      <c r="AU13015"/>
      <c r="AV13015"/>
      <c r="AW13015"/>
      <c r="AX13015"/>
      <c r="AY13015"/>
      <c r="AZ13015"/>
      <c r="BA13015"/>
      <c r="BB13015"/>
      <c r="BC13015"/>
      <c r="BD13015"/>
    </row>
    <row r="13016" spans="1:56" s="4" customFormat="1" x14ac:dyDescent="0.25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  <c r="P13016"/>
      <c r="Q13016"/>
      <c r="R13016"/>
      <c r="S13016"/>
      <c r="T13016"/>
      <c r="U13016"/>
      <c r="V13016"/>
      <c r="W13016"/>
      <c r="X13016"/>
      <c r="Y13016"/>
      <c r="Z13016"/>
      <c r="AA13016"/>
      <c r="AB13016"/>
      <c r="AC13016"/>
      <c r="AD13016"/>
      <c r="AE13016"/>
      <c r="AF13016"/>
      <c r="AG13016"/>
      <c r="AH13016"/>
      <c r="AI13016"/>
      <c r="AJ13016"/>
      <c r="AK13016"/>
      <c r="AL13016"/>
      <c r="AM13016"/>
      <c r="AN13016"/>
      <c r="AO13016"/>
      <c r="AP13016"/>
      <c r="AQ13016"/>
      <c r="AR13016"/>
      <c r="AS13016"/>
      <c r="AT13016"/>
      <c r="AU13016"/>
      <c r="AV13016"/>
      <c r="AW13016"/>
      <c r="AX13016"/>
      <c r="AY13016"/>
      <c r="AZ13016"/>
      <c r="BA13016"/>
      <c r="BB13016"/>
      <c r="BC13016"/>
      <c r="BD13016"/>
    </row>
    <row r="13017" spans="1:56" s="4" customFormat="1" x14ac:dyDescent="0.25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  <c r="P13017"/>
      <c r="Q13017"/>
      <c r="R13017"/>
      <c r="S13017"/>
      <c r="T13017"/>
      <c r="U13017"/>
      <c r="V13017"/>
      <c r="W13017"/>
      <c r="X13017"/>
      <c r="Y13017"/>
      <c r="Z13017"/>
      <c r="AA13017"/>
      <c r="AB13017"/>
      <c r="AC13017"/>
      <c r="AD13017"/>
      <c r="AE13017"/>
      <c r="AF13017"/>
      <c r="AG13017"/>
      <c r="AH13017"/>
      <c r="AI13017"/>
      <c r="AJ13017"/>
      <c r="AK13017"/>
      <c r="AL13017"/>
      <c r="AM13017"/>
      <c r="AN13017"/>
      <c r="AO13017"/>
      <c r="AP13017"/>
      <c r="AQ13017"/>
      <c r="AR13017"/>
      <c r="AS13017"/>
      <c r="AT13017"/>
      <c r="AU13017"/>
      <c r="AV13017"/>
      <c r="AW13017"/>
      <c r="AX13017"/>
      <c r="AY13017"/>
      <c r="AZ13017"/>
      <c r="BA13017"/>
      <c r="BB13017"/>
      <c r="BC13017"/>
      <c r="BD13017"/>
    </row>
    <row r="13018" spans="1:56" s="4" customFormat="1" x14ac:dyDescent="0.25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  <c r="P13018"/>
      <c r="Q13018"/>
      <c r="R13018"/>
      <c r="S13018"/>
      <c r="T13018"/>
      <c r="U13018"/>
      <c r="V13018"/>
      <c r="W13018"/>
      <c r="X13018"/>
      <c r="Y13018"/>
      <c r="Z13018"/>
      <c r="AA13018"/>
      <c r="AB13018"/>
      <c r="AC13018"/>
      <c r="AD13018"/>
      <c r="AE13018"/>
      <c r="AF13018"/>
      <c r="AG13018"/>
      <c r="AH13018"/>
      <c r="AI13018"/>
      <c r="AJ13018"/>
      <c r="AK13018"/>
      <c r="AL13018"/>
      <c r="AM13018"/>
      <c r="AN13018"/>
      <c r="AO13018"/>
      <c r="AP13018"/>
      <c r="AQ13018"/>
      <c r="AR13018"/>
      <c r="AS13018"/>
      <c r="AT13018"/>
      <c r="AU13018"/>
      <c r="AV13018"/>
      <c r="AW13018"/>
      <c r="AX13018"/>
      <c r="AY13018"/>
      <c r="AZ13018"/>
      <c r="BA13018"/>
      <c r="BB13018"/>
      <c r="BC13018"/>
      <c r="BD13018"/>
    </row>
    <row r="13019" spans="1:56" s="4" customFormat="1" x14ac:dyDescent="0.25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  <c r="P13019"/>
      <c r="Q13019"/>
      <c r="R13019"/>
      <c r="S13019"/>
      <c r="T13019"/>
      <c r="U13019"/>
      <c r="V13019"/>
      <c r="W13019"/>
      <c r="X13019"/>
      <c r="Y13019"/>
      <c r="Z13019"/>
      <c r="AA13019"/>
      <c r="AB13019"/>
      <c r="AC13019"/>
      <c r="AD13019"/>
      <c r="AE13019"/>
      <c r="AF13019"/>
      <c r="AG13019"/>
      <c r="AH13019"/>
      <c r="AI13019"/>
      <c r="AJ13019"/>
      <c r="AK13019"/>
      <c r="AL13019"/>
      <c r="AM13019"/>
      <c r="AN13019"/>
      <c r="AO13019"/>
      <c r="AP13019"/>
      <c r="AQ13019"/>
      <c r="AR13019"/>
      <c r="AS13019"/>
      <c r="AT13019"/>
      <c r="AU13019"/>
      <c r="AV13019"/>
      <c r="AW13019"/>
      <c r="AX13019"/>
      <c r="AY13019"/>
      <c r="AZ13019"/>
      <c r="BA13019"/>
      <c r="BB13019"/>
      <c r="BC13019"/>
      <c r="BD13019"/>
    </row>
    <row r="13020" spans="1:56" s="4" customFormat="1" x14ac:dyDescent="0.25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  <c r="P13020"/>
      <c r="Q13020"/>
      <c r="R13020"/>
      <c r="S13020"/>
      <c r="T13020"/>
      <c r="U13020"/>
      <c r="V13020"/>
      <c r="W13020"/>
      <c r="X13020"/>
      <c r="Y13020"/>
      <c r="Z13020"/>
      <c r="AA13020"/>
      <c r="AB13020"/>
      <c r="AC13020"/>
      <c r="AD13020"/>
      <c r="AE13020"/>
      <c r="AF13020"/>
      <c r="AG13020"/>
      <c r="AH13020"/>
      <c r="AI13020"/>
      <c r="AJ13020"/>
      <c r="AK13020"/>
      <c r="AL13020"/>
      <c r="AM13020"/>
      <c r="AN13020"/>
      <c r="AO13020"/>
      <c r="AP13020"/>
      <c r="AQ13020"/>
      <c r="AR13020"/>
      <c r="AS13020"/>
      <c r="AT13020"/>
      <c r="AU13020"/>
      <c r="AV13020"/>
      <c r="AW13020"/>
      <c r="AX13020"/>
      <c r="AY13020"/>
      <c r="AZ13020"/>
      <c r="BA13020"/>
      <c r="BB13020"/>
      <c r="BC13020"/>
      <c r="BD13020"/>
    </row>
    <row r="13021" spans="1:56" s="4" customFormat="1" x14ac:dyDescent="0.25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  <c r="P13021"/>
      <c r="Q13021"/>
      <c r="R13021"/>
      <c r="S13021"/>
      <c r="T13021"/>
      <c r="U13021"/>
      <c r="V13021"/>
      <c r="W13021"/>
      <c r="X13021"/>
      <c r="Y13021"/>
      <c r="Z13021"/>
      <c r="AA13021"/>
      <c r="AB13021"/>
      <c r="AC13021"/>
      <c r="AD13021"/>
      <c r="AE13021"/>
      <c r="AF13021"/>
      <c r="AG13021"/>
      <c r="AH13021"/>
      <c r="AI13021"/>
      <c r="AJ13021"/>
      <c r="AK13021"/>
      <c r="AL13021"/>
      <c r="AM13021"/>
      <c r="AN13021"/>
      <c r="AO13021"/>
      <c r="AP13021"/>
      <c r="AQ13021"/>
      <c r="AR13021"/>
      <c r="AS13021"/>
      <c r="AT13021"/>
      <c r="AU13021"/>
      <c r="AV13021"/>
      <c r="AW13021"/>
      <c r="AX13021"/>
      <c r="AY13021"/>
      <c r="AZ13021"/>
      <c r="BA13021"/>
      <c r="BB13021"/>
      <c r="BC13021"/>
      <c r="BD13021"/>
    </row>
    <row r="13022" spans="1:56" s="4" customFormat="1" x14ac:dyDescent="0.25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  <c r="P13022"/>
      <c r="Q13022"/>
      <c r="R13022"/>
      <c r="S13022"/>
      <c r="T13022"/>
      <c r="U13022"/>
      <c r="V13022"/>
      <c r="W13022"/>
      <c r="X13022"/>
      <c r="Y13022"/>
      <c r="Z13022"/>
      <c r="AA13022"/>
      <c r="AB13022"/>
      <c r="AC13022"/>
      <c r="AD13022"/>
      <c r="AE13022"/>
      <c r="AF13022"/>
      <c r="AG13022"/>
      <c r="AH13022"/>
      <c r="AI13022"/>
      <c r="AJ13022"/>
      <c r="AK13022"/>
      <c r="AL13022"/>
      <c r="AM13022"/>
      <c r="AN13022"/>
      <c r="AO13022"/>
      <c r="AP13022"/>
      <c r="AQ13022"/>
      <c r="AR13022"/>
      <c r="AS13022"/>
      <c r="AT13022"/>
      <c r="AU13022"/>
      <c r="AV13022"/>
      <c r="AW13022"/>
      <c r="AX13022"/>
      <c r="AY13022"/>
      <c r="AZ13022"/>
      <c r="BA13022"/>
      <c r="BB13022"/>
      <c r="BC13022"/>
      <c r="BD13022"/>
    </row>
    <row r="13023" spans="1:56" s="4" customFormat="1" x14ac:dyDescent="0.25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  <c r="P13023"/>
      <c r="Q13023"/>
      <c r="R13023"/>
      <c r="S13023"/>
      <c r="T13023"/>
      <c r="U13023"/>
      <c r="V13023"/>
      <c r="W13023"/>
      <c r="X13023"/>
      <c r="Y13023"/>
      <c r="Z13023"/>
      <c r="AA13023"/>
      <c r="AB13023"/>
      <c r="AC13023"/>
      <c r="AD13023"/>
      <c r="AE13023"/>
      <c r="AF13023"/>
      <c r="AG13023"/>
      <c r="AH13023"/>
      <c r="AI13023"/>
      <c r="AJ13023"/>
      <c r="AK13023"/>
      <c r="AL13023"/>
      <c r="AM13023"/>
      <c r="AN13023"/>
      <c r="AO13023"/>
      <c r="AP13023"/>
      <c r="AQ13023"/>
      <c r="AR13023"/>
      <c r="AS13023"/>
      <c r="AT13023"/>
      <c r="AU13023"/>
      <c r="AV13023"/>
      <c r="AW13023"/>
      <c r="AX13023"/>
      <c r="AY13023"/>
      <c r="AZ13023"/>
      <c r="BA13023"/>
      <c r="BB13023"/>
      <c r="BC13023"/>
      <c r="BD13023"/>
    </row>
    <row r="13024" spans="1:56" s="4" customFormat="1" x14ac:dyDescent="0.25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  <c r="P13024"/>
      <c r="Q13024"/>
      <c r="R13024"/>
      <c r="S13024"/>
      <c r="T13024"/>
      <c r="U13024"/>
      <c r="V13024"/>
      <c r="W13024"/>
      <c r="X13024"/>
      <c r="Y13024"/>
      <c r="Z13024"/>
      <c r="AA13024"/>
      <c r="AB13024"/>
      <c r="AC13024"/>
      <c r="AD13024"/>
      <c r="AE13024"/>
      <c r="AF13024"/>
      <c r="AG13024"/>
      <c r="AH13024"/>
      <c r="AI13024"/>
      <c r="AJ13024"/>
      <c r="AK13024"/>
      <c r="AL13024"/>
      <c r="AM13024"/>
      <c r="AN13024"/>
      <c r="AO13024"/>
      <c r="AP13024"/>
      <c r="AQ13024"/>
      <c r="AR13024"/>
      <c r="AS13024"/>
      <c r="AT13024"/>
      <c r="AU13024"/>
      <c r="AV13024"/>
      <c r="AW13024"/>
      <c r="AX13024"/>
      <c r="AY13024"/>
      <c r="AZ13024"/>
      <c r="BA13024"/>
      <c r="BB13024"/>
      <c r="BC13024"/>
      <c r="BD13024"/>
    </row>
    <row r="13025" spans="1:56" s="4" customFormat="1" x14ac:dyDescent="0.25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  <c r="P13025"/>
      <c r="Q13025"/>
      <c r="R13025"/>
      <c r="S13025"/>
      <c r="T13025"/>
      <c r="U13025"/>
      <c r="V13025"/>
      <c r="W13025"/>
      <c r="X13025"/>
      <c r="Y13025"/>
      <c r="Z13025"/>
      <c r="AA13025"/>
      <c r="AB13025"/>
      <c r="AC13025"/>
      <c r="AD13025"/>
      <c r="AE13025"/>
      <c r="AF13025"/>
      <c r="AG13025"/>
      <c r="AH13025"/>
      <c r="AI13025"/>
      <c r="AJ13025"/>
      <c r="AK13025"/>
      <c r="AL13025"/>
      <c r="AM13025"/>
      <c r="AN13025"/>
      <c r="AO13025"/>
      <c r="AP13025"/>
      <c r="AQ13025"/>
      <c r="AR13025"/>
      <c r="AS13025"/>
      <c r="AT13025"/>
      <c r="AU13025"/>
      <c r="AV13025"/>
      <c r="AW13025"/>
      <c r="AX13025"/>
      <c r="AY13025"/>
      <c r="AZ13025"/>
      <c r="BA13025"/>
      <c r="BB13025"/>
      <c r="BC13025"/>
      <c r="BD13025"/>
    </row>
    <row r="13026" spans="1:56" s="4" customFormat="1" x14ac:dyDescent="0.25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  <c r="P13026"/>
      <c r="Q13026"/>
      <c r="R13026"/>
      <c r="S13026"/>
      <c r="T13026"/>
      <c r="U13026"/>
      <c r="V13026"/>
      <c r="W13026"/>
      <c r="X13026"/>
      <c r="Y13026"/>
      <c r="Z13026"/>
      <c r="AA13026"/>
      <c r="AB13026"/>
      <c r="AC13026"/>
      <c r="AD13026"/>
      <c r="AE13026"/>
      <c r="AF13026"/>
      <c r="AG13026"/>
      <c r="AH13026"/>
      <c r="AI13026"/>
      <c r="AJ13026"/>
      <c r="AK13026"/>
      <c r="AL13026"/>
      <c r="AM13026"/>
      <c r="AN13026"/>
      <c r="AO13026"/>
      <c r="AP13026"/>
      <c r="AQ13026"/>
      <c r="AR13026"/>
      <c r="AS13026"/>
      <c r="AT13026"/>
      <c r="AU13026"/>
      <c r="AV13026"/>
      <c r="AW13026"/>
      <c r="AX13026"/>
      <c r="AY13026"/>
      <c r="AZ13026"/>
      <c r="BA13026"/>
      <c r="BB13026"/>
      <c r="BC13026"/>
      <c r="BD13026"/>
    </row>
    <row r="13027" spans="1:56" s="4" customFormat="1" x14ac:dyDescent="0.25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  <c r="P13027"/>
      <c r="Q13027"/>
      <c r="R13027"/>
      <c r="S13027"/>
      <c r="T13027"/>
      <c r="U13027"/>
      <c r="V13027"/>
      <c r="W13027"/>
      <c r="X13027"/>
      <c r="Y13027"/>
      <c r="Z13027"/>
      <c r="AA13027"/>
      <c r="AB13027"/>
      <c r="AC13027"/>
      <c r="AD13027"/>
      <c r="AE13027"/>
      <c r="AF13027"/>
      <c r="AG13027"/>
      <c r="AH13027"/>
      <c r="AI13027"/>
      <c r="AJ13027"/>
      <c r="AK13027"/>
      <c r="AL13027"/>
      <c r="AM13027"/>
      <c r="AN13027"/>
      <c r="AO13027"/>
      <c r="AP13027"/>
      <c r="AQ13027"/>
      <c r="AR13027"/>
      <c r="AS13027"/>
      <c r="AT13027"/>
      <c r="AU13027"/>
      <c r="AV13027"/>
      <c r="AW13027"/>
      <c r="AX13027"/>
      <c r="AY13027"/>
      <c r="AZ13027"/>
      <c r="BA13027"/>
      <c r="BB13027"/>
      <c r="BC13027"/>
      <c r="BD13027"/>
    </row>
    <row r="13028" spans="1:56" s="4" customFormat="1" x14ac:dyDescent="0.25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  <c r="P13028"/>
      <c r="Q13028"/>
      <c r="R13028"/>
      <c r="S13028"/>
      <c r="T13028"/>
      <c r="U13028"/>
      <c r="V13028"/>
      <c r="W13028"/>
      <c r="X13028"/>
      <c r="Y13028"/>
      <c r="Z13028"/>
      <c r="AA13028"/>
      <c r="AB13028"/>
      <c r="AC13028"/>
      <c r="AD13028"/>
      <c r="AE13028"/>
      <c r="AF13028"/>
      <c r="AG13028"/>
      <c r="AH13028"/>
      <c r="AI13028"/>
      <c r="AJ13028"/>
      <c r="AK13028"/>
      <c r="AL13028"/>
      <c r="AM13028"/>
      <c r="AN13028"/>
      <c r="AO13028"/>
      <c r="AP13028"/>
      <c r="AQ13028"/>
      <c r="AR13028"/>
      <c r="AS13028"/>
      <c r="AT13028"/>
      <c r="AU13028"/>
      <c r="AV13028"/>
      <c r="AW13028"/>
      <c r="AX13028"/>
      <c r="AY13028"/>
      <c r="AZ13028"/>
      <c r="BA13028"/>
      <c r="BB13028"/>
      <c r="BC13028"/>
      <c r="BD13028"/>
    </row>
    <row r="13029" spans="1:56" s="4" customFormat="1" x14ac:dyDescent="0.25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  <c r="P13029"/>
      <c r="Q13029"/>
      <c r="R13029"/>
      <c r="S13029"/>
      <c r="T13029"/>
      <c r="U13029"/>
      <c r="V13029"/>
      <c r="W13029"/>
      <c r="X13029"/>
      <c r="Y13029"/>
      <c r="Z13029"/>
      <c r="AA13029"/>
      <c r="AB13029"/>
      <c r="AC13029"/>
      <c r="AD13029"/>
      <c r="AE13029"/>
      <c r="AF13029"/>
      <c r="AG13029"/>
      <c r="AH13029"/>
      <c r="AI13029"/>
      <c r="AJ13029"/>
      <c r="AK13029"/>
      <c r="AL13029"/>
      <c r="AM13029"/>
      <c r="AN13029"/>
      <c r="AO13029"/>
      <c r="AP13029"/>
      <c r="AQ13029"/>
      <c r="AR13029"/>
      <c r="AS13029"/>
      <c r="AT13029"/>
      <c r="AU13029"/>
      <c r="AV13029"/>
      <c r="AW13029"/>
      <c r="AX13029"/>
      <c r="AY13029"/>
      <c r="AZ13029"/>
      <c r="BA13029"/>
      <c r="BB13029"/>
      <c r="BC13029"/>
      <c r="BD13029"/>
    </row>
    <row r="13030" spans="1:56" s="4" customFormat="1" x14ac:dyDescent="0.25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  <c r="P13030"/>
      <c r="Q13030"/>
      <c r="R13030"/>
      <c r="S13030"/>
      <c r="T13030"/>
      <c r="U13030"/>
      <c r="V13030"/>
      <c r="W13030"/>
      <c r="X13030"/>
      <c r="Y13030"/>
      <c r="Z13030"/>
      <c r="AA13030"/>
      <c r="AB13030"/>
      <c r="AC13030"/>
      <c r="AD13030"/>
      <c r="AE13030"/>
      <c r="AF13030"/>
      <c r="AG13030"/>
      <c r="AH13030"/>
      <c r="AI13030"/>
      <c r="AJ13030"/>
      <c r="AK13030"/>
      <c r="AL13030"/>
      <c r="AM13030"/>
      <c r="AN13030"/>
      <c r="AO13030"/>
      <c r="AP13030"/>
      <c r="AQ13030"/>
      <c r="AR13030"/>
      <c r="AS13030"/>
      <c r="AT13030"/>
      <c r="AU13030"/>
      <c r="AV13030"/>
      <c r="AW13030"/>
      <c r="AX13030"/>
      <c r="AY13030"/>
      <c r="AZ13030"/>
      <c r="BA13030"/>
      <c r="BB13030"/>
      <c r="BC13030"/>
      <c r="BD13030"/>
    </row>
    <row r="13031" spans="1:56" s="4" customFormat="1" x14ac:dyDescent="0.25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  <c r="P13031"/>
      <c r="Q13031"/>
      <c r="R13031"/>
      <c r="S13031"/>
      <c r="T13031"/>
      <c r="U13031"/>
      <c r="V13031"/>
      <c r="W13031"/>
      <c r="X13031"/>
      <c r="Y13031"/>
      <c r="Z13031"/>
      <c r="AA13031"/>
      <c r="AB13031"/>
      <c r="AC13031"/>
      <c r="AD13031"/>
      <c r="AE13031"/>
      <c r="AF13031"/>
      <c r="AG13031"/>
      <c r="AH13031"/>
      <c r="AI13031"/>
      <c r="AJ13031"/>
      <c r="AK13031"/>
      <c r="AL13031"/>
      <c r="AM13031"/>
      <c r="AN13031"/>
      <c r="AO13031"/>
      <c r="AP13031"/>
      <c r="AQ13031"/>
      <c r="AR13031"/>
      <c r="AS13031"/>
      <c r="AT13031"/>
      <c r="AU13031"/>
      <c r="AV13031"/>
      <c r="AW13031"/>
      <c r="AX13031"/>
      <c r="AY13031"/>
      <c r="AZ13031"/>
      <c r="BA13031"/>
      <c r="BB13031"/>
      <c r="BC13031"/>
      <c r="BD13031"/>
    </row>
    <row r="13032" spans="1:56" s="4" customFormat="1" x14ac:dyDescent="0.25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  <c r="P13032"/>
      <c r="Q13032"/>
      <c r="R13032"/>
      <c r="S13032"/>
      <c r="T13032"/>
      <c r="U13032"/>
      <c r="V13032"/>
      <c r="W13032"/>
      <c r="X13032"/>
      <c r="Y13032"/>
      <c r="Z13032"/>
      <c r="AA13032"/>
      <c r="AB13032"/>
      <c r="AC13032"/>
      <c r="AD13032"/>
      <c r="AE13032"/>
      <c r="AF13032"/>
      <c r="AG13032"/>
      <c r="AH13032"/>
      <c r="AI13032"/>
      <c r="AJ13032"/>
      <c r="AK13032"/>
      <c r="AL13032"/>
      <c r="AM13032"/>
      <c r="AN13032"/>
      <c r="AO13032"/>
      <c r="AP13032"/>
      <c r="AQ13032"/>
      <c r="AR13032"/>
      <c r="AS13032"/>
      <c r="AT13032"/>
      <c r="AU13032"/>
      <c r="AV13032"/>
      <c r="AW13032"/>
      <c r="AX13032"/>
      <c r="AY13032"/>
      <c r="AZ13032"/>
      <c r="BA13032"/>
      <c r="BB13032"/>
      <c r="BC13032"/>
      <c r="BD13032"/>
    </row>
    <row r="13033" spans="1:56" s="4" customFormat="1" x14ac:dyDescent="0.25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  <c r="P13033"/>
      <c r="Q13033"/>
      <c r="R13033"/>
      <c r="S13033"/>
      <c r="T13033"/>
      <c r="U13033"/>
      <c r="V13033"/>
      <c r="W13033"/>
      <c r="X13033"/>
      <c r="Y13033"/>
      <c r="Z13033"/>
      <c r="AA13033"/>
      <c r="AB13033"/>
      <c r="AC13033"/>
      <c r="AD13033"/>
      <c r="AE13033"/>
      <c r="AF13033"/>
      <c r="AG13033"/>
      <c r="AH13033"/>
      <c r="AI13033"/>
      <c r="AJ13033"/>
      <c r="AK13033"/>
      <c r="AL13033"/>
      <c r="AM13033"/>
      <c r="AN13033"/>
      <c r="AO13033"/>
      <c r="AP13033"/>
      <c r="AQ13033"/>
      <c r="AR13033"/>
      <c r="AS13033"/>
      <c r="AT13033"/>
      <c r="AU13033"/>
      <c r="AV13033"/>
      <c r="AW13033"/>
      <c r="AX13033"/>
      <c r="AY13033"/>
      <c r="AZ13033"/>
      <c r="BA13033"/>
      <c r="BB13033"/>
      <c r="BC13033"/>
      <c r="BD13033"/>
    </row>
    <row r="13034" spans="1:56" s="4" customFormat="1" x14ac:dyDescent="0.25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  <c r="P13034"/>
      <c r="Q13034"/>
      <c r="R13034"/>
      <c r="S13034"/>
      <c r="T13034"/>
      <c r="U13034"/>
      <c r="V13034"/>
      <c r="W13034"/>
      <c r="X13034"/>
      <c r="Y13034"/>
      <c r="Z13034"/>
      <c r="AA13034"/>
      <c r="AB13034"/>
      <c r="AC13034"/>
      <c r="AD13034"/>
      <c r="AE13034"/>
      <c r="AF13034"/>
      <c r="AG13034"/>
      <c r="AH13034"/>
      <c r="AI13034"/>
      <c r="AJ13034"/>
      <c r="AK13034"/>
      <c r="AL13034"/>
      <c r="AM13034"/>
      <c r="AN13034"/>
      <c r="AO13034"/>
      <c r="AP13034"/>
      <c r="AQ13034"/>
      <c r="AR13034"/>
      <c r="AS13034"/>
      <c r="AT13034"/>
      <c r="AU13034"/>
      <c r="AV13034"/>
      <c r="AW13034"/>
      <c r="AX13034"/>
      <c r="AY13034"/>
      <c r="AZ13034"/>
      <c r="BA13034"/>
      <c r="BB13034"/>
      <c r="BC13034"/>
      <c r="BD13034"/>
    </row>
    <row r="13035" spans="1:56" s="4" customFormat="1" x14ac:dyDescent="0.25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  <c r="P13035"/>
      <c r="Q13035"/>
      <c r="R13035"/>
      <c r="S13035"/>
      <c r="T13035"/>
      <c r="U13035"/>
      <c r="V13035"/>
      <c r="W13035"/>
      <c r="X13035"/>
      <c r="Y13035"/>
      <c r="Z13035"/>
      <c r="AA13035"/>
      <c r="AB13035"/>
      <c r="AC13035"/>
      <c r="AD13035"/>
      <c r="AE13035"/>
      <c r="AF13035"/>
      <c r="AG13035"/>
      <c r="AH13035"/>
      <c r="AI13035"/>
      <c r="AJ13035"/>
      <c r="AK13035"/>
      <c r="AL13035"/>
      <c r="AM13035"/>
      <c r="AN13035"/>
      <c r="AO13035"/>
      <c r="AP13035"/>
      <c r="AQ13035"/>
      <c r="AR13035"/>
      <c r="AS13035"/>
      <c r="AT13035"/>
      <c r="AU13035"/>
      <c r="AV13035"/>
      <c r="AW13035"/>
      <c r="AX13035"/>
      <c r="AY13035"/>
      <c r="AZ13035"/>
      <c r="BA13035"/>
      <c r="BB13035"/>
      <c r="BC13035"/>
      <c r="BD13035"/>
    </row>
    <row r="13036" spans="1:56" s="4" customFormat="1" x14ac:dyDescent="0.25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  <c r="P13036"/>
      <c r="Q13036"/>
      <c r="R13036"/>
      <c r="S13036"/>
      <c r="T13036"/>
      <c r="U13036"/>
      <c r="V13036"/>
      <c r="W13036"/>
      <c r="X13036"/>
      <c r="Y13036"/>
      <c r="Z13036"/>
      <c r="AA13036"/>
      <c r="AB13036"/>
      <c r="AC13036"/>
      <c r="AD13036"/>
      <c r="AE13036"/>
      <c r="AF13036"/>
      <c r="AG13036"/>
      <c r="AH13036"/>
      <c r="AI13036"/>
      <c r="AJ13036"/>
      <c r="AK13036"/>
      <c r="AL13036"/>
      <c r="AM13036"/>
      <c r="AN13036"/>
      <c r="AO13036"/>
      <c r="AP13036"/>
      <c r="AQ13036"/>
      <c r="AR13036"/>
      <c r="AS13036"/>
      <c r="AT13036"/>
      <c r="AU13036"/>
      <c r="AV13036"/>
      <c r="AW13036"/>
      <c r="AX13036"/>
      <c r="AY13036"/>
      <c r="AZ13036"/>
      <c r="BA13036"/>
      <c r="BB13036"/>
      <c r="BC13036"/>
      <c r="BD13036"/>
    </row>
    <row r="13037" spans="1:56" s="4" customFormat="1" x14ac:dyDescent="0.25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  <c r="P13037"/>
      <c r="Q13037"/>
      <c r="R13037"/>
      <c r="S13037"/>
      <c r="T13037"/>
      <c r="U13037"/>
      <c r="V13037"/>
      <c r="W13037"/>
      <c r="X13037"/>
      <c r="Y13037"/>
      <c r="Z13037"/>
      <c r="AA13037"/>
      <c r="AB13037"/>
      <c r="AC13037"/>
      <c r="AD13037"/>
      <c r="AE13037"/>
      <c r="AF13037"/>
      <c r="AG13037"/>
      <c r="AH13037"/>
      <c r="AI13037"/>
      <c r="AJ13037"/>
      <c r="AK13037"/>
      <c r="AL13037"/>
      <c r="AM13037"/>
      <c r="AN13037"/>
      <c r="AO13037"/>
      <c r="AP13037"/>
      <c r="AQ13037"/>
      <c r="AR13037"/>
      <c r="AS13037"/>
      <c r="AT13037"/>
      <c r="AU13037"/>
      <c r="AV13037"/>
      <c r="AW13037"/>
      <c r="AX13037"/>
      <c r="AY13037"/>
      <c r="AZ13037"/>
      <c r="BA13037"/>
      <c r="BB13037"/>
      <c r="BC13037"/>
      <c r="BD13037"/>
    </row>
    <row r="13038" spans="1:56" s="4" customFormat="1" x14ac:dyDescent="0.25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  <c r="P13038"/>
      <c r="Q13038"/>
      <c r="R13038"/>
      <c r="S13038"/>
      <c r="T13038"/>
      <c r="U13038"/>
      <c r="V13038"/>
      <c r="W13038"/>
      <c r="X13038"/>
      <c r="Y13038"/>
      <c r="Z13038"/>
      <c r="AA13038"/>
      <c r="AB13038"/>
      <c r="AC13038"/>
      <c r="AD13038"/>
      <c r="AE13038"/>
      <c r="AF13038"/>
      <c r="AG13038"/>
      <c r="AH13038"/>
      <c r="AI13038"/>
      <c r="AJ13038"/>
      <c r="AK13038"/>
      <c r="AL13038"/>
      <c r="AM13038"/>
      <c r="AN13038"/>
      <c r="AO13038"/>
      <c r="AP13038"/>
      <c r="AQ13038"/>
      <c r="AR13038"/>
      <c r="AS13038"/>
      <c r="AT13038"/>
      <c r="AU13038"/>
      <c r="AV13038"/>
      <c r="AW13038"/>
      <c r="AX13038"/>
      <c r="AY13038"/>
      <c r="AZ13038"/>
      <c r="BA13038"/>
      <c r="BB13038"/>
      <c r="BC13038"/>
      <c r="BD13038"/>
    </row>
    <row r="13039" spans="1:56" s="4" customFormat="1" x14ac:dyDescent="0.25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  <c r="P13039"/>
      <c r="Q13039"/>
      <c r="R13039"/>
      <c r="S13039"/>
      <c r="T13039"/>
      <c r="U13039"/>
      <c r="V13039"/>
      <c r="W13039"/>
      <c r="X13039"/>
      <c r="Y13039"/>
      <c r="Z13039"/>
      <c r="AA13039"/>
      <c r="AB13039"/>
      <c r="AC13039"/>
      <c r="AD13039"/>
      <c r="AE13039"/>
      <c r="AF13039"/>
      <c r="AG13039"/>
      <c r="AH13039"/>
      <c r="AI13039"/>
      <c r="AJ13039"/>
      <c r="AK13039"/>
      <c r="AL13039"/>
      <c r="AM13039"/>
      <c r="AN13039"/>
      <c r="AO13039"/>
      <c r="AP13039"/>
      <c r="AQ13039"/>
      <c r="AR13039"/>
      <c r="AS13039"/>
      <c r="AT13039"/>
      <c r="AU13039"/>
      <c r="AV13039"/>
      <c r="AW13039"/>
      <c r="AX13039"/>
      <c r="AY13039"/>
      <c r="AZ13039"/>
      <c r="BA13039"/>
      <c r="BB13039"/>
      <c r="BC13039"/>
      <c r="BD13039"/>
    </row>
    <row r="13040" spans="1:56" s="4" customFormat="1" x14ac:dyDescent="0.25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  <c r="P13040"/>
      <c r="Q13040"/>
      <c r="R13040"/>
      <c r="S13040"/>
      <c r="T13040"/>
      <c r="U13040"/>
      <c r="V13040"/>
      <c r="W13040"/>
      <c r="X13040"/>
      <c r="Y13040"/>
      <c r="Z13040"/>
      <c r="AA13040"/>
      <c r="AB13040"/>
      <c r="AC13040"/>
      <c r="AD13040"/>
      <c r="AE13040"/>
      <c r="AF13040"/>
      <c r="AG13040"/>
      <c r="AH13040"/>
      <c r="AI13040"/>
      <c r="AJ13040"/>
      <c r="AK13040"/>
      <c r="AL13040"/>
      <c r="AM13040"/>
      <c r="AN13040"/>
      <c r="AO13040"/>
      <c r="AP13040"/>
      <c r="AQ13040"/>
      <c r="AR13040"/>
      <c r="AS13040"/>
      <c r="AT13040"/>
      <c r="AU13040"/>
      <c r="AV13040"/>
      <c r="AW13040"/>
      <c r="AX13040"/>
      <c r="AY13040"/>
      <c r="AZ13040"/>
      <c r="BA13040"/>
      <c r="BB13040"/>
      <c r="BC13040"/>
      <c r="BD13040"/>
    </row>
    <row r="13041" spans="1:56" s="4" customFormat="1" x14ac:dyDescent="0.25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  <c r="P13041"/>
      <c r="Q13041"/>
      <c r="R13041"/>
      <c r="S13041"/>
      <c r="T13041"/>
      <c r="U13041"/>
      <c r="V13041"/>
      <c r="W13041"/>
      <c r="X13041"/>
      <c r="Y13041"/>
      <c r="Z13041"/>
      <c r="AA13041"/>
      <c r="AB13041"/>
      <c r="AC13041"/>
      <c r="AD13041"/>
      <c r="AE13041"/>
      <c r="AF13041"/>
      <c r="AG13041"/>
      <c r="AH13041"/>
      <c r="AI13041"/>
      <c r="AJ13041"/>
      <c r="AK13041"/>
      <c r="AL13041"/>
      <c r="AM13041"/>
      <c r="AN13041"/>
      <c r="AO13041"/>
      <c r="AP13041"/>
      <c r="AQ13041"/>
      <c r="AR13041"/>
      <c r="AS13041"/>
      <c r="AT13041"/>
      <c r="AU13041"/>
      <c r="AV13041"/>
      <c r="AW13041"/>
      <c r="AX13041"/>
      <c r="AY13041"/>
      <c r="AZ13041"/>
      <c r="BA13041"/>
      <c r="BB13041"/>
      <c r="BC13041"/>
      <c r="BD13041"/>
    </row>
    <row r="13042" spans="1:56" s="4" customFormat="1" x14ac:dyDescent="0.25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  <c r="P13042"/>
      <c r="Q13042"/>
      <c r="R13042"/>
      <c r="S13042"/>
      <c r="T13042"/>
      <c r="U13042"/>
      <c r="V13042"/>
      <c r="W13042"/>
      <c r="X13042"/>
      <c r="Y13042"/>
      <c r="Z13042"/>
      <c r="AA13042"/>
      <c r="AB13042"/>
      <c r="AC13042"/>
      <c r="AD13042"/>
      <c r="AE13042"/>
      <c r="AF13042"/>
      <c r="AG13042"/>
      <c r="AH13042"/>
      <c r="AI13042"/>
      <c r="AJ13042"/>
      <c r="AK13042"/>
      <c r="AL13042"/>
      <c r="AM13042"/>
      <c r="AN13042"/>
      <c r="AO13042"/>
      <c r="AP13042"/>
      <c r="AQ13042"/>
      <c r="AR13042"/>
      <c r="AS13042"/>
      <c r="AT13042"/>
      <c r="AU13042"/>
      <c r="AV13042"/>
      <c r="AW13042"/>
      <c r="AX13042"/>
      <c r="AY13042"/>
      <c r="AZ13042"/>
      <c r="BA13042"/>
      <c r="BB13042"/>
      <c r="BC13042"/>
      <c r="BD13042"/>
    </row>
    <row r="13043" spans="1:56" s="4" customFormat="1" x14ac:dyDescent="0.25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  <c r="P13043"/>
      <c r="Q13043"/>
      <c r="R13043"/>
      <c r="S13043"/>
      <c r="T13043"/>
      <c r="U13043"/>
      <c r="V13043"/>
      <c r="W13043"/>
      <c r="X13043"/>
      <c r="Y13043"/>
      <c r="Z13043"/>
      <c r="AA13043"/>
      <c r="AB13043"/>
      <c r="AC13043"/>
      <c r="AD13043"/>
      <c r="AE13043"/>
      <c r="AF13043"/>
      <c r="AG13043"/>
      <c r="AH13043"/>
      <c r="AI13043"/>
      <c r="AJ13043"/>
      <c r="AK13043"/>
      <c r="AL13043"/>
      <c r="AM13043"/>
      <c r="AN13043"/>
      <c r="AO13043"/>
      <c r="AP13043"/>
      <c r="AQ13043"/>
      <c r="AR13043"/>
      <c r="AS13043"/>
      <c r="AT13043"/>
      <c r="AU13043"/>
      <c r="AV13043"/>
      <c r="AW13043"/>
      <c r="AX13043"/>
      <c r="AY13043"/>
      <c r="AZ13043"/>
      <c r="BA13043"/>
      <c r="BB13043"/>
      <c r="BC13043"/>
      <c r="BD13043"/>
    </row>
    <row r="13044" spans="1:56" s="4" customFormat="1" x14ac:dyDescent="0.25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  <c r="P13044"/>
      <c r="Q13044"/>
      <c r="R13044"/>
      <c r="S13044"/>
      <c r="T13044"/>
      <c r="U13044"/>
      <c r="V13044"/>
      <c r="W13044"/>
      <c r="X13044"/>
      <c r="Y13044"/>
      <c r="Z13044"/>
      <c r="AA13044"/>
      <c r="AB13044"/>
      <c r="AC13044"/>
      <c r="AD13044"/>
      <c r="AE13044"/>
      <c r="AF13044"/>
      <c r="AG13044"/>
      <c r="AH13044"/>
      <c r="AI13044"/>
      <c r="AJ13044"/>
      <c r="AK13044"/>
      <c r="AL13044"/>
      <c r="AM13044"/>
      <c r="AN13044"/>
      <c r="AO13044"/>
      <c r="AP13044"/>
      <c r="AQ13044"/>
      <c r="AR13044"/>
      <c r="AS13044"/>
      <c r="AT13044"/>
      <c r="AU13044"/>
      <c r="AV13044"/>
      <c r="AW13044"/>
      <c r="AX13044"/>
      <c r="AY13044"/>
      <c r="AZ13044"/>
      <c r="BA13044"/>
      <c r="BB13044"/>
      <c r="BC13044"/>
      <c r="BD13044"/>
    </row>
    <row r="13045" spans="1:56" s="4" customFormat="1" x14ac:dyDescent="0.25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  <c r="P13045"/>
      <c r="Q13045"/>
      <c r="R13045"/>
      <c r="S13045"/>
      <c r="T13045"/>
      <c r="U13045"/>
      <c r="V13045"/>
      <c r="W13045"/>
      <c r="X13045"/>
      <c r="Y13045"/>
      <c r="Z13045"/>
      <c r="AA13045"/>
      <c r="AB13045"/>
      <c r="AC13045"/>
      <c r="AD13045"/>
      <c r="AE13045"/>
      <c r="AF13045"/>
      <c r="AG13045"/>
      <c r="AH13045"/>
      <c r="AI13045"/>
      <c r="AJ13045"/>
      <c r="AK13045"/>
      <c r="AL13045"/>
      <c r="AM13045"/>
      <c r="AN13045"/>
      <c r="AO13045"/>
      <c r="AP13045"/>
      <c r="AQ13045"/>
      <c r="AR13045"/>
      <c r="AS13045"/>
      <c r="AT13045"/>
      <c r="AU13045"/>
      <c r="AV13045"/>
      <c r="AW13045"/>
      <c r="AX13045"/>
      <c r="AY13045"/>
      <c r="AZ13045"/>
      <c r="BA13045"/>
      <c r="BB13045"/>
      <c r="BC13045"/>
      <c r="BD13045"/>
    </row>
    <row r="13046" spans="1:56" s="4" customFormat="1" x14ac:dyDescent="0.25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  <c r="P13046"/>
      <c r="Q13046"/>
      <c r="R13046"/>
      <c r="S13046"/>
      <c r="T13046"/>
      <c r="U13046"/>
      <c r="V13046"/>
      <c r="W13046"/>
      <c r="X13046"/>
      <c r="Y13046"/>
      <c r="Z13046"/>
      <c r="AA13046"/>
      <c r="AB13046"/>
      <c r="AC13046"/>
      <c r="AD13046"/>
      <c r="AE13046"/>
      <c r="AF13046"/>
      <c r="AG13046"/>
      <c r="AH13046"/>
      <c r="AI13046"/>
      <c r="AJ13046"/>
      <c r="AK13046"/>
      <c r="AL13046"/>
      <c r="AM13046"/>
      <c r="AN13046"/>
      <c r="AO13046"/>
      <c r="AP13046"/>
      <c r="AQ13046"/>
      <c r="AR13046"/>
      <c r="AS13046"/>
      <c r="AT13046"/>
      <c r="AU13046"/>
      <c r="AV13046"/>
      <c r="AW13046"/>
      <c r="AX13046"/>
      <c r="AY13046"/>
      <c r="AZ13046"/>
      <c r="BA13046"/>
      <c r="BB13046"/>
      <c r="BC13046"/>
      <c r="BD13046"/>
    </row>
    <row r="13047" spans="1:56" s="4" customFormat="1" x14ac:dyDescent="0.25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  <c r="P13047"/>
      <c r="Q13047"/>
      <c r="R13047"/>
      <c r="S13047"/>
      <c r="T13047"/>
      <c r="U13047"/>
      <c r="V13047"/>
      <c r="W13047"/>
      <c r="X13047"/>
      <c r="Y13047"/>
      <c r="Z13047"/>
      <c r="AA13047"/>
      <c r="AB13047"/>
      <c r="AC13047"/>
      <c r="AD13047"/>
      <c r="AE13047"/>
      <c r="AF13047"/>
      <c r="AG13047"/>
      <c r="AH13047"/>
      <c r="AI13047"/>
      <c r="AJ13047"/>
      <c r="AK13047"/>
      <c r="AL13047"/>
      <c r="AM13047"/>
      <c r="AN13047"/>
      <c r="AO13047"/>
      <c r="AP13047"/>
      <c r="AQ13047"/>
      <c r="AR13047"/>
      <c r="AS13047"/>
      <c r="AT13047"/>
      <c r="AU13047"/>
      <c r="AV13047"/>
      <c r="AW13047"/>
      <c r="AX13047"/>
      <c r="AY13047"/>
      <c r="AZ13047"/>
      <c r="BA13047"/>
      <c r="BB13047"/>
      <c r="BC13047"/>
      <c r="BD13047"/>
    </row>
    <row r="13048" spans="1:56" s="4" customFormat="1" x14ac:dyDescent="0.25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  <c r="P13048"/>
      <c r="Q13048"/>
      <c r="R13048"/>
      <c r="S13048"/>
      <c r="T13048"/>
      <c r="U13048"/>
      <c r="V13048"/>
      <c r="W13048"/>
      <c r="X13048"/>
      <c r="Y13048"/>
      <c r="Z13048"/>
      <c r="AA13048"/>
      <c r="AB13048"/>
      <c r="AC13048"/>
      <c r="AD13048"/>
      <c r="AE13048"/>
      <c r="AF13048"/>
      <c r="AG13048"/>
      <c r="AH13048"/>
      <c r="AI13048"/>
      <c r="AJ13048"/>
      <c r="AK13048"/>
      <c r="AL13048"/>
      <c r="AM13048"/>
      <c r="AN13048"/>
      <c r="AO13048"/>
      <c r="AP13048"/>
      <c r="AQ13048"/>
      <c r="AR13048"/>
      <c r="AS13048"/>
      <c r="AT13048"/>
      <c r="AU13048"/>
      <c r="AV13048"/>
      <c r="AW13048"/>
      <c r="AX13048"/>
      <c r="AY13048"/>
      <c r="AZ13048"/>
      <c r="BA13048"/>
      <c r="BB13048"/>
      <c r="BC13048"/>
      <c r="BD13048"/>
    </row>
    <row r="13049" spans="1:56" s="4" customFormat="1" x14ac:dyDescent="0.25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  <c r="P13049"/>
      <c r="Q13049"/>
      <c r="R13049"/>
      <c r="S13049"/>
      <c r="T13049"/>
      <c r="U13049"/>
      <c r="V13049"/>
      <c r="W13049"/>
      <c r="X13049"/>
      <c r="Y13049"/>
      <c r="Z13049"/>
      <c r="AA13049"/>
      <c r="AB13049"/>
      <c r="AC13049"/>
      <c r="AD13049"/>
      <c r="AE13049"/>
      <c r="AF13049"/>
      <c r="AG13049"/>
      <c r="AH13049"/>
      <c r="AI13049"/>
      <c r="AJ13049"/>
      <c r="AK13049"/>
      <c r="AL13049"/>
      <c r="AM13049"/>
      <c r="AN13049"/>
      <c r="AO13049"/>
      <c r="AP13049"/>
      <c r="AQ13049"/>
      <c r="AR13049"/>
      <c r="AS13049"/>
      <c r="AT13049"/>
      <c r="AU13049"/>
      <c r="AV13049"/>
      <c r="AW13049"/>
      <c r="AX13049"/>
      <c r="AY13049"/>
      <c r="AZ13049"/>
      <c r="BA13049"/>
      <c r="BB13049"/>
      <c r="BC13049"/>
      <c r="BD13049"/>
    </row>
    <row r="13050" spans="1:56" s="4" customFormat="1" x14ac:dyDescent="0.25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  <c r="P13050"/>
      <c r="Q13050"/>
      <c r="R13050"/>
      <c r="S13050"/>
      <c r="T13050"/>
      <c r="U13050"/>
      <c r="V13050"/>
      <c r="W13050"/>
      <c r="X13050"/>
      <c r="Y13050"/>
      <c r="Z13050"/>
      <c r="AA13050"/>
      <c r="AB13050"/>
      <c r="AC13050"/>
      <c r="AD13050"/>
      <c r="AE13050"/>
      <c r="AF13050"/>
      <c r="AG13050"/>
      <c r="AH13050"/>
      <c r="AI13050"/>
      <c r="AJ13050"/>
      <c r="AK13050"/>
      <c r="AL13050"/>
      <c r="AM13050"/>
      <c r="AN13050"/>
      <c r="AO13050"/>
      <c r="AP13050"/>
      <c r="AQ13050"/>
      <c r="AR13050"/>
      <c r="AS13050"/>
      <c r="AT13050"/>
      <c r="AU13050"/>
      <c r="AV13050"/>
      <c r="AW13050"/>
      <c r="AX13050"/>
      <c r="AY13050"/>
      <c r="AZ13050"/>
      <c r="BA13050"/>
      <c r="BB13050"/>
      <c r="BC13050"/>
      <c r="BD13050"/>
    </row>
    <row r="13051" spans="1:56" s="4" customFormat="1" x14ac:dyDescent="0.25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  <c r="P13051"/>
      <c r="Q13051"/>
      <c r="R13051"/>
      <c r="S13051"/>
      <c r="T13051"/>
      <c r="U13051"/>
      <c r="V13051"/>
      <c r="W13051"/>
      <c r="X13051"/>
      <c r="Y13051"/>
      <c r="Z13051"/>
      <c r="AA13051"/>
      <c r="AB13051"/>
      <c r="AC13051"/>
      <c r="AD13051"/>
      <c r="AE13051"/>
      <c r="AF13051"/>
      <c r="AG13051"/>
      <c r="AH13051"/>
      <c r="AI13051"/>
      <c r="AJ13051"/>
      <c r="AK13051"/>
      <c r="AL13051"/>
      <c r="AM13051"/>
      <c r="AN13051"/>
      <c r="AO13051"/>
      <c r="AP13051"/>
      <c r="AQ13051"/>
      <c r="AR13051"/>
      <c r="AS13051"/>
      <c r="AT13051"/>
      <c r="AU13051"/>
      <c r="AV13051"/>
      <c r="AW13051"/>
      <c r="AX13051"/>
      <c r="AY13051"/>
      <c r="AZ13051"/>
      <c r="BA13051"/>
      <c r="BB13051"/>
      <c r="BC13051"/>
      <c r="BD13051"/>
    </row>
    <row r="13052" spans="1:56" s="4" customFormat="1" x14ac:dyDescent="0.25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  <c r="P13052"/>
      <c r="Q13052"/>
      <c r="R13052"/>
      <c r="S13052"/>
      <c r="T13052"/>
      <c r="U13052"/>
      <c r="V13052"/>
      <c r="W13052"/>
      <c r="X13052"/>
      <c r="Y13052"/>
      <c r="Z13052"/>
      <c r="AA13052"/>
      <c r="AB13052"/>
      <c r="AC13052"/>
      <c r="AD13052"/>
      <c r="AE13052"/>
      <c r="AF13052"/>
      <c r="AG13052"/>
      <c r="AH13052"/>
      <c r="AI13052"/>
      <c r="AJ13052"/>
      <c r="AK13052"/>
      <c r="AL13052"/>
      <c r="AM13052"/>
      <c r="AN13052"/>
      <c r="AO13052"/>
      <c r="AP13052"/>
      <c r="AQ13052"/>
      <c r="AR13052"/>
      <c r="AS13052"/>
      <c r="AT13052"/>
      <c r="AU13052"/>
      <c r="AV13052"/>
      <c r="AW13052"/>
      <c r="AX13052"/>
      <c r="AY13052"/>
      <c r="AZ13052"/>
      <c r="BA13052"/>
      <c r="BB13052"/>
      <c r="BC13052"/>
      <c r="BD13052"/>
    </row>
    <row r="13053" spans="1:56" s="4" customFormat="1" x14ac:dyDescent="0.25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  <c r="P13053"/>
      <c r="Q13053"/>
      <c r="R13053"/>
      <c r="S13053"/>
      <c r="T13053"/>
      <c r="U13053"/>
      <c r="V13053"/>
      <c r="W13053"/>
      <c r="X13053"/>
      <c r="Y13053"/>
      <c r="Z13053"/>
      <c r="AA13053"/>
      <c r="AB13053"/>
      <c r="AC13053"/>
      <c r="AD13053"/>
      <c r="AE13053"/>
      <c r="AF13053"/>
      <c r="AG13053"/>
      <c r="AH13053"/>
      <c r="AI13053"/>
      <c r="AJ13053"/>
      <c r="AK13053"/>
      <c r="AL13053"/>
      <c r="AM13053"/>
      <c r="AN13053"/>
      <c r="AO13053"/>
      <c r="AP13053"/>
      <c r="AQ13053"/>
      <c r="AR13053"/>
      <c r="AS13053"/>
      <c r="AT13053"/>
      <c r="AU13053"/>
      <c r="AV13053"/>
      <c r="AW13053"/>
      <c r="AX13053"/>
      <c r="AY13053"/>
      <c r="AZ13053"/>
      <c r="BA13053"/>
      <c r="BB13053"/>
      <c r="BC13053"/>
      <c r="BD13053"/>
    </row>
    <row r="13054" spans="1:56" s="4" customFormat="1" x14ac:dyDescent="0.25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  <c r="P13054"/>
      <c r="Q13054"/>
      <c r="R13054"/>
      <c r="S13054"/>
      <c r="T13054"/>
      <c r="U13054"/>
      <c r="V13054"/>
      <c r="W13054"/>
      <c r="X13054"/>
      <c r="Y13054"/>
      <c r="Z13054"/>
      <c r="AA13054"/>
      <c r="AB13054"/>
      <c r="AC13054"/>
      <c r="AD13054"/>
      <c r="AE13054"/>
      <c r="AF13054"/>
      <c r="AG13054"/>
      <c r="AH13054"/>
      <c r="AI13054"/>
      <c r="AJ13054"/>
      <c r="AK13054"/>
      <c r="AL13054"/>
      <c r="AM13054"/>
      <c r="AN13054"/>
      <c r="AO13054"/>
      <c r="AP13054"/>
      <c r="AQ13054"/>
      <c r="AR13054"/>
      <c r="AS13054"/>
      <c r="AT13054"/>
      <c r="AU13054"/>
      <c r="AV13054"/>
      <c r="AW13054"/>
      <c r="AX13054"/>
      <c r="AY13054"/>
      <c r="AZ13054"/>
      <c r="BA13054"/>
      <c r="BB13054"/>
      <c r="BC13054"/>
      <c r="BD13054"/>
    </row>
    <row r="13055" spans="1:56" s="4" customFormat="1" x14ac:dyDescent="0.25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  <c r="P13055"/>
      <c r="Q13055"/>
      <c r="R13055"/>
      <c r="S13055"/>
      <c r="T13055"/>
      <c r="U13055"/>
      <c r="V13055"/>
      <c r="W13055"/>
      <c r="X13055"/>
      <c r="Y13055"/>
      <c r="Z13055"/>
      <c r="AA13055"/>
      <c r="AB13055"/>
      <c r="AC13055"/>
      <c r="AD13055"/>
      <c r="AE13055"/>
      <c r="AF13055"/>
      <c r="AG13055"/>
      <c r="AH13055"/>
      <c r="AI13055"/>
      <c r="AJ13055"/>
      <c r="AK13055"/>
      <c r="AL13055"/>
      <c r="AM13055"/>
      <c r="AN13055"/>
      <c r="AO13055"/>
      <c r="AP13055"/>
      <c r="AQ13055"/>
      <c r="AR13055"/>
      <c r="AS13055"/>
      <c r="AT13055"/>
      <c r="AU13055"/>
      <c r="AV13055"/>
      <c r="AW13055"/>
      <c r="AX13055"/>
      <c r="AY13055"/>
      <c r="AZ13055"/>
      <c r="BA13055"/>
      <c r="BB13055"/>
      <c r="BC13055"/>
      <c r="BD13055"/>
    </row>
    <row r="13056" spans="1:56" s="4" customFormat="1" x14ac:dyDescent="0.25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  <c r="P13056"/>
      <c r="Q13056"/>
      <c r="R13056"/>
      <c r="S13056"/>
      <c r="T13056"/>
      <c r="U13056"/>
      <c r="V13056"/>
      <c r="W13056"/>
      <c r="X13056"/>
      <c r="Y13056"/>
      <c r="Z13056"/>
      <c r="AA13056"/>
      <c r="AB13056"/>
      <c r="AC13056"/>
      <c r="AD13056"/>
      <c r="AE13056"/>
      <c r="AF13056"/>
      <c r="AG13056"/>
      <c r="AH13056"/>
      <c r="AI13056"/>
      <c r="AJ13056"/>
      <c r="AK13056"/>
      <c r="AL13056"/>
      <c r="AM13056"/>
      <c r="AN13056"/>
      <c r="AO13056"/>
      <c r="AP13056"/>
      <c r="AQ13056"/>
      <c r="AR13056"/>
      <c r="AS13056"/>
      <c r="AT13056"/>
      <c r="AU13056"/>
      <c r="AV13056"/>
      <c r="AW13056"/>
      <c r="AX13056"/>
      <c r="AY13056"/>
      <c r="AZ13056"/>
      <c r="BA13056"/>
      <c r="BB13056"/>
      <c r="BC13056"/>
      <c r="BD13056"/>
    </row>
    <row r="13057" spans="1:56" s="4" customFormat="1" x14ac:dyDescent="0.25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  <c r="P13057"/>
      <c r="Q13057"/>
      <c r="R13057"/>
      <c r="S13057"/>
      <c r="T13057"/>
      <c r="U13057"/>
      <c r="V13057"/>
      <c r="W13057"/>
      <c r="X13057"/>
      <c r="Y13057"/>
      <c r="Z13057"/>
      <c r="AA13057"/>
      <c r="AB13057"/>
      <c r="AC13057"/>
      <c r="AD13057"/>
      <c r="AE13057"/>
      <c r="AF13057"/>
      <c r="AG13057"/>
      <c r="AH13057"/>
      <c r="AI13057"/>
      <c r="AJ13057"/>
      <c r="AK13057"/>
      <c r="AL13057"/>
      <c r="AM13057"/>
      <c r="AN13057"/>
      <c r="AO13057"/>
      <c r="AP13057"/>
      <c r="AQ13057"/>
      <c r="AR13057"/>
      <c r="AS13057"/>
      <c r="AT13057"/>
      <c r="AU13057"/>
      <c r="AV13057"/>
      <c r="AW13057"/>
      <c r="AX13057"/>
      <c r="AY13057"/>
      <c r="AZ13057"/>
      <c r="BA13057"/>
      <c r="BB13057"/>
      <c r="BC13057"/>
      <c r="BD13057"/>
    </row>
    <row r="13058" spans="1:56" s="4" customFormat="1" x14ac:dyDescent="0.25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  <c r="P13058"/>
      <c r="Q13058"/>
      <c r="R13058"/>
      <c r="S13058"/>
      <c r="T13058"/>
      <c r="U13058"/>
      <c r="V13058"/>
      <c r="W13058"/>
      <c r="X13058"/>
      <c r="Y13058"/>
      <c r="Z13058"/>
      <c r="AA13058"/>
      <c r="AB13058"/>
      <c r="AC13058"/>
      <c r="AD13058"/>
      <c r="AE13058"/>
      <c r="AF13058"/>
      <c r="AG13058"/>
      <c r="AH13058"/>
      <c r="AI13058"/>
      <c r="AJ13058"/>
      <c r="AK13058"/>
      <c r="AL13058"/>
      <c r="AM13058"/>
      <c r="AN13058"/>
      <c r="AO13058"/>
      <c r="AP13058"/>
      <c r="AQ13058"/>
      <c r="AR13058"/>
      <c r="AS13058"/>
      <c r="AT13058"/>
      <c r="AU13058"/>
      <c r="AV13058"/>
      <c r="AW13058"/>
      <c r="AX13058"/>
      <c r="AY13058"/>
      <c r="AZ13058"/>
      <c r="BA13058"/>
      <c r="BB13058"/>
      <c r="BC13058"/>
      <c r="BD13058"/>
    </row>
    <row r="13059" spans="1:56" s="4" customFormat="1" x14ac:dyDescent="0.25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  <c r="P13059"/>
      <c r="Q13059"/>
      <c r="R13059"/>
      <c r="S13059"/>
      <c r="T13059"/>
      <c r="U13059"/>
      <c r="V13059"/>
      <c r="W13059"/>
      <c r="X13059"/>
      <c r="Y13059"/>
      <c r="Z13059"/>
      <c r="AA13059"/>
      <c r="AB13059"/>
      <c r="AC13059"/>
      <c r="AD13059"/>
      <c r="AE13059"/>
      <c r="AF13059"/>
      <c r="AG13059"/>
      <c r="AH13059"/>
      <c r="AI13059"/>
      <c r="AJ13059"/>
      <c r="AK13059"/>
      <c r="AL13059"/>
      <c r="AM13059"/>
      <c r="AN13059"/>
      <c r="AO13059"/>
      <c r="AP13059"/>
      <c r="AQ13059"/>
      <c r="AR13059"/>
      <c r="AS13059"/>
      <c r="AT13059"/>
      <c r="AU13059"/>
      <c r="AV13059"/>
      <c r="AW13059"/>
      <c r="AX13059"/>
      <c r="AY13059"/>
      <c r="AZ13059"/>
      <c r="BA13059"/>
      <c r="BB13059"/>
      <c r="BC13059"/>
      <c r="BD13059"/>
    </row>
    <row r="13060" spans="1:56" s="4" customFormat="1" x14ac:dyDescent="0.25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  <c r="P13060"/>
      <c r="Q13060"/>
      <c r="R13060"/>
      <c r="S13060"/>
      <c r="T13060"/>
      <c r="U13060"/>
      <c r="V13060"/>
      <c r="W13060"/>
      <c r="X13060"/>
      <c r="Y13060"/>
      <c r="Z13060"/>
      <c r="AA13060"/>
      <c r="AB13060"/>
      <c r="AC13060"/>
      <c r="AD13060"/>
      <c r="AE13060"/>
      <c r="AF13060"/>
      <c r="AG13060"/>
      <c r="AH13060"/>
      <c r="AI13060"/>
      <c r="AJ13060"/>
      <c r="AK13060"/>
      <c r="AL13060"/>
      <c r="AM13060"/>
      <c r="AN13060"/>
      <c r="AO13060"/>
      <c r="AP13060"/>
      <c r="AQ13060"/>
      <c r="AR13060"/>
      <c r="AS13060"/>
      <c r="AT13060"/>
      <c r="AU13060"/>
      <c r="AV13060"/>
      <c r="AW13060"/>
      <c r="AX13060"/>
      <c r="AY13060"/>
      <c r="AZ13060"/>
      <c r="BA13060"/>
      <c r="BB13060"/>
      <c r="BC13060"/>
      <c r="BD13060"/>
    </row>
    <row r="13061" spans="1:56" s="4" customFormat="1" x14ac:dyDescent="0.25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  <c r="P13061"/>
      <c r="Q13061"/>
      <c r="R13061"/>
      <c r="S13061"/>
      <c r="T13061"/>
      <c r="U13061"/>
      <c r="V13061"/>
      <c r="W13061"/>
      <c r="X13061"/>
      <c r="Y13061"/>
      <c r="Z13061"/>
      <c r="AA13061"/>
      <c r="AB13061"/>
      <c r="AC13061"/>
      <c r="AD13061"/>
      <c r="AE13061"/>
      <c r="AF13061"/>
      <c r="AG13061"/>
      <c r="AH13061"/>
      <c r="AI13061"/>
      <c r="AJ13061"/>
      <c r="AK13061"/>
      <c r="AL13061"/>
      <c r="AM13061"/>
      <c r="AN13061"/>
      <c r="AO13061"/>
      <c r="AP13061"/>
      <c r="AQ13061"/>
      <c r="AR13061"/>
      <c r="AS13061"/>
      <c r="AT13061"/>
      <c r="AU13061"/>
      <c r="AV13061"/>
      <c r="AW13061"/>
      <c r="AX13061"/>
      <c r="AY13061"/>
      <c r="AZ13061"/>
      <c r="BA13061"/>
      <c r="BB13061"/>
      <c r="BC13061"/>
      <c r="BD13061"/>
    </row>
    <row r="13062" spans="1:56" s="4" customFormat="1" x14ac:dyDescent="0.25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  <c r="P13062"/>
      <c r="Q13062"/>
      <c r="R13062"/>
      <c r="S13062"/>
      <c r="T13062"/>
      <c r="U13062"/>
      <c r="V13062"/>
      <c r="W13062"/>
      <c r="X13062"/>
      <c r="Y13062"/>
      <c r="Z13062"/>
      <c r="AA13062"/>
      <c r="AB13062"/>
      <c r="AC13062"/>
      <c r="AD13062"/>
      <c r="AE13062"/>
      <c r="AF13062"/>
      <c r="AG13062"/>
      <c r="AH13062"/>
      <c r="AI13062"/>
      <c r="AJ13062"/>
      <c r="AK13062"/>
      <c r="AL13062"/>
      <c r="AM13062"/>
      <c r="AN13062"/>
      <c r="AO13062"/>
      <c r="AP13062"/>
      <c r="AQ13062"/>
      <c r="AR13062"/>
      <c r="AS13062"/>
      <c r="AT13062"/>
      <c r="AU13062"/>
      <c r="AV13062"/>
      <c r="AW13062"/>
      <c r="AX13062"/>
      <c r="AY13062"/>
      <c r="AZ13062"/>
      <c r="BA13062"/>
      <c r="BB13062"/>
      <c r="BC13062"/>
      <c r="BD13062"/>
    </row>
    <row r="13063" spans="1:56" s="4" customFormat="1" x14ac:dyDescent="0.25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  <c r="P13063"/>
      <c r="Q13063"/>
      <c r="R13063"/>
      <c r="S13063"/>
      <c r="T13063"/>
      <c r="U13063"/>
      <c r="V13063"/>
      <c r="W13063"/>
      <c r="X13063"/>
      <c r="Y13063"/>
      <c r="Z13063"/>
      <c r="AA13063"/>
      <c r="AB13063"/>
      <c r="AC13063"/>
      <c r="AD13063"/>
      <c r="AE13063"/>
      <c r="AF13063"/>
      <c r="AG13063"/>
      <c r="AH13063"/>
      <c r="AI13063"/>
      <c r="AJ13063"/>
      <c r="AK13063"/>
      <c r="AL13063"/>
      <c r="AM13063"/>
      <c r="AN13063"/>
      <c r="AO13063"/>
      <c r="AP13063"/>
      <c r="AQ13063"/>
      <c r="AR13063"/>
      <c r="AS13063"/>
      <c r="AT13063"/>
      <c r="AU13063"/>
      <c r="AV13063"/>
      <c r="AW13063"/>
      <c r="AX13063"/>
      <c r="AY13063"/>
      <c r="AZ13063"/>
      <c r="BA13063"/>
      <c r="BB13063"/>
      <c r="BC13063"/>
      <c r="BD13063"/>
    </row>
    <row r="13064" spans="1:56" s="4" customFormat="1" x14ac:dyDescent="0.25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  <c r="P13064"/>
      <c r="Q13064"/>
      <c r="R13064"/>
      <c r="S13064"/>
      <c r="T13064"/>
      <c r="U13064"/>
      <c r="V13064"/>
      <c r="W13064"/>
      <c r="X13064"/>
      <c r="Y13064"/>
      <c r="Z13064"/>
      <c r="AA13064"/>
      <c r="AB13064"/>
      <c r="AC13064"/>
      <c r="AD13064"/>
      <c r="AE13064"/>
      <c r="AF13064"/>
      <c r="AG13064"/>
      <c r="AH13064"/>
      <c r="AI13064"/>
      <c r="AJ13064"/>
      <c r="AK13064"/>
      <c r="AL13064"/>
      <c r="AM13064"/>
      <c r="AN13064"/>
      <c r="AO13064"/>
      <c r="AP13064"/>
      <c r="AQ13064"/>
      <c r="AR13064"/>
      <c r="AS13064"/>
      <c r="AT13064"/>
      <c r="AU13064"/>
      <c r="AV13064"/>
      <c r="AW13064"/>
      <c r="AX13064"/>
      <c r="AY13064"/>
      <c r="AZ13064"/>
      <c r="BA13064"/>
      <c r="BB13064"/>
      <c r="BC13064"/>
      <c r="BD13064"/>
    </row>
    <row r="13065" spans="1:56" s="4" customFormat="1" x14ac:dyDescent="0.25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  <c r="P13065"/>
      <c r="Q13065"/>
      <c r="R13065"/>
      <c r="S13065"/>
      <c r="T13065"/>
      <c r="U13065"/>
      <c r="V13065"/>
      <c r="W13065"/>
      <c r="X13065"/>
      <c r="Y13065"/>
      <c r="Z13065"/>
      <c r="AA13065"/>
      <c r="AB13065"/>
      <c r="AC13065"/>
      <c r="AD13065"/>
      <c r="AE13065"/>
      <c r="AF13065"/>
      <c r="AG13065"/>
      <c r="AH13065"/>
      <c r="AI13065"/>
      <c r="AJ13065"/>
      <c r="AK13065"/>
      <c r="AL13065"/>
      <c r="AM13065"/>
      <c r="AN13065"/>
      <c r="AO13065"/>
      <c r="AP13065"/>
      <c r="AQ13065"/>
      <c r="AR13065"/>
      <c r="AS13065"/>
      <c r="AT13065"/>
      <c r="AU13065"/>
      <c r="AV13065"/>
      <c r="AW13065"/>
      <c r="AX13065"/>
      <c r="AY13065"/>
      <c r="AZ13065"/>
      <c r="BA13065"/>
      <c r="BB13065"/>
      <c r="BC13065"/>
      <c r="BD13065"/>
    </row>
    <row r="13066" spans="1:56" s="4" customFormat="1" x14ac:dyDescent="0.25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  <c r="P13066"/>
      <c r="Q13066"/>
      <c r="R13066"/>
      <c r="S13066"/>
      <c r="T13066"/>
      <c r="U13066"/>
      <c r="V13066"/>
      <c r="W13066"/>
      <c r="X13066"/>
      <c r="Y13066"/>
      <c r="Z13066"/>
      <c r="AA13066"/>
      <c r="AB13066"/>
      <c r="AC13066"/>
      <c r="AD13066"/>
      <c r="AE13066"/>
      <c r="AF13066"/>
      <c r="AG13066"/>
      <c r="AH13066"/>
      <c r="AI13066"/>
      <c r="AJ13066"/>
      <c r="AK13066"/>
      <c r="AL13066"/>
      <c r="AM13066"/>
      <c r="AN13066"/>
      <c r="AO13066"/>
      <c r="AP13066"/>
      <c r="AQ13066"/>
      <c r="AR13066"/>
      <c r="AS13066"/>
      <c r="AT13066"/>
      <c r="AU13066"/>
      <c r="AV13066"/>
      <c r="AW13066"/>
      <c r="AX13066"/>
      <c r="AY13066"/>
      <c r="AZ13066"/>
      <c r="BA13066"/>
      <c r="BB13066"/>
      <c r="BC13066"/>
      <c r="BD13066"/>
    </row>
    <row r="13067" spans="1:56" s="4" customFormat="1" x14ac:dyDescent="0.25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  <c r="P13067"/>
      <c r="Q13067"/>
      <c r="R13067"/>
      <c r="S13067"/>
      <c r="T13067"/>
      <c r="U13067"/>
      <c r="V13067"/>
      <c r="W13067"/>
      <c r="X13067"/>
      <c r="Y13067"/>
      <c r="Z13067"/>
      <c r="AA13067"/>
      <c r="AB13067"/>
      <c r="AC13067"/>
      <c r="AD13067"/>
      <c r="AE13067"/>
      <c r="AF13067"/>
      <c r="AG13067"/>
      <c r="AH13067"/>
      <c r="AI13067"/>
      <c r="AJ13067"/>
      <c r="AK13067"/>
      <c r="AL13067"/>
      <c r="AM13067"/>
      <c r="AN13067"/>
      <c r="AO13067"/>
      <c r="AP13067"/>
      <c r="AQ13067"/>
      <c r="AR13067"/>
      <c r="AS13067"/>
      <c r="AT13067"/>
      <c r="AU13067"/>
      <c r="AV13067"/>
      <c r="AW13067"/>
      <c r="AX13067"/>
      <c r="AY13067"/>
      <c r="AZ13067"/>
      <c r="BA13067"/>
      <c r="BB13067"/>
      <c r="BC13067"/>
      <c r="BD13067"/>
    </row>
    <row r="13068" spans="1:56" s="4" customFormat="1" x14ac:dyDescent="0.25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  <c r="P13068"/>
      <c r="Q13068"/>
      <c r="R13068"/>
      <c r="S13068"/>
      <c r="T13068"/>
      <c r="U13068"/>
      <c r="V13068"/>
      <c r="W13068"/>
      <c r="X13068"/>
      <c r="Y13068"/>
      <c r="Z13068"/>
      <c r="AA13068"/>
      <c r="AB13068"/>
      <c r="AC13068"/>
      <c r="AD13068"/>
      <c r="AE13068"/>
      <c r="AF13068"/>
      <c r="AG13068"/>
      <c r="AH13068"/>
      <c r="AI13068"/>
      <c r="AJ13068"/>
      <c r="AK13068"/>
      <c r="AL13068"/>
      <c r="AM13068"/>
      <c r="AN13068"/>
      <c r="AO13068"/>
      <c r="AP13068"/>
      <c r="AQ13068"/>
      <c r="AR13068"/>
      <c r="AS13068"/>
      <c r="AT13068"/>
      <c r="AU13068"/>
      <c r="AV13068"/>
      <c r="AW13068"/>
      <c r="AX13068"/>
      <c r="AY13068"/>
      <c r="AZ13068"/>
      <c r="BA13068"/>
      <c r="BB13068"/>
      <c r="BC13068"/>
      <c r="BD13068"/>
    </row>
    <row r="13069" spans="1:56" s="4" customFormat="1" x14ac:dyDescent="0.25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  <c r="P13069"/>
      <c r="Q13069"/>
      <c r="R13069"/>
      <c r="S13069"/>
      <c r="T13069"/>
      <c r="U13069"/>
      <c r="V13069"/>
      <c r="W13069"/>
      <c r="X13069"/>
      <c r="Y13069"/>
      <c r="Z13069"/>
      <c r="AA13069"/>
      <c r="AB13069"/>
      <c r="AC13069"/>
      <c r="AD13069"/>
      <c r="AE13069"/>
      <c r="AF13069"/>
      <c r="AG13069"/>
      <c r="AH13069"/>
      <c r="AI13069"/>
      <c r="AJ13069"/>
      <c r="AK13069"/>
      <c r="AL13069"/>
      <c r="AM13069"/>
      <c r="AN13069"/>
      <c r="AO13069"/>
      <c r="AP13069"/>
      <c r="AQ13069"/>
      <c r="AR13069"/>
      <c r="AS13069"/>
      <c r="AT13069"/>
      <c r="AU13069"/>
      <c r="AV13069"/>
      <c r="AW13069"/>
      <c r="AX13069"/>
      <c r="AY13069"/>
      <c r="AZ13069"/>
      <c r="BA13069"/>
      <c r="BB13069"/>
      <c r="BC13069"/>
      <c r="BD13069"/>
    </row>
    <row r="13070" spans="1:56" s="4" customFormat="1" x14ac:dyDescent="0.25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  <c r="P13070"/>
      <c r="Q13070"/>
      <c r="R13070"/>
      <c r="S13070"/>
      <c r="T13070"/>
      <c r="U13070"/>
      <c r="V13070"/>
      <c r="W13070"/>
      <c r="X13070"/>
      <c r="Y13070"/>
      <c r="Z13070"/>
      <c r="AA13070"/>
      <c r="AB13070"/>
      <c r="AC13070"/>
      <c r="AD13070"/>
      <c r="AE13070"/>
      <c r="AF13070"/>
      <c r="AG13070"/>
      <c r="AH13070"/>
      <c r="AI13070"/>
      <c r="AJ13070"/>
      <c r="AK13070"/>
      <c r="AL13070"/>
      <c r="AM13070"/>
      <c r="AN13070"/>
      <c r="AO13070"/>
      <c r="AP13070"/>
      <c r="AQ13070"/>
      <c r="AR13070"/>
      <c r="AS13070"/>
      <c r="AT13070"/>
      <c r="AU13070"/>
      <c r="AV13070"/>
      <c r="AW13070"/>
      <c r="AX13070"/>
      <c r="AY13070"/>
      <c r="AZ13070"/>
      <c r="BA13070"/>
      <c r="BB13070"/>
      <c r="BC13070"/>
      <c r="BD13070"/>
    </row>
    <row r="13071" spans="1:56" s="4" customFormat="1" x14ac:dyDescent="0.25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  <c r="P13071"/>
      <c r="Q13071"/>
      <c r="R13071"/>
      <c r="S13071"/>
      <c r="T13071"/>
      <c r="U13071"/>
      <c r="V13071"/>
      <c r="W13071"/>
      <c r="X13071"/>
      <c r="Y13071"/>
      <c r="Z13071"/>
      <c r="AA13071"/>
      <c r="AB13071"/>
      <c r="AC13071"/>
      <c r="AD13071"/>
      <c r="AE13071"/>
      <c r="AF13071"/>
      <c r="AG13071"/>
      <c r="AH13071"/>
      <c r="AI13071"/>
      <c r="AJ13071"/>
      <c r="AK13071"/>
      <c r="AL13071"/>
      <c r="AM13071"/>
      <c r="AN13071"/>
      <c r="AO13071"/>
      <c r="AP13071"/>
      <c r="AQ13071"/>
      <c r="AR13071"/>
      <c r="AS13071"/>
      <c r="AT13071"/>
      <c r="AU13071"/>
      <c r="AV13071"/>
      <c r="AW13071"/>
      <c r="AX13071"/>
      <c r="AY13071"/>
      <c r="AZ13071"/>
      <c r="BA13071"/>
      <c r="BB13071"/>
      <c r="BC13071"/>
      <c r="BD13071"/>
    </row>
    <row r="13072" spans="1:56" s="4" customFormat="1" x14ac:dyDescent="0.25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  <c r="P13072"/>
      <c r="Q13072"/>
      <c r="R13072"/>
      <c r="S13072"/>
      <c r="T13072"/>
      <c r="U13072"/>
      <c r="V13072"/>
      <c r="W13072"/>
      <c r="X13072"/>
      <c r="Y13072"/>
      <c r="Z13072"/>
      <c r="AA13072"/>
      <c r="AB13072"/>
      <c r="AC13072"/>
      <c r="AD13072"/>
      <c r="AE13072"/>
      <c r="AF13072"/>
      <c r="AG13072"/>
      <c r="AH13072"/>
      <c r="AI13072"/>
      <c r="AJ13072"/>
      <c r="AK13072"/>
      <c r="AL13072"/>
      <c r="AM13072"/>
      <c r="AN13072"/>
      <c r="AO13072"/>
      <c r="AP13072"/>
      <c r="AQ13072"/>
      <c r="AR13072"/>
      <c r="AS13072"/>
      <c r="AT13072"/>
      <c r="AU13072"/>
      <c r="AV13072"/>
      <c r="AW13072"/>
      <c r="AX13072"/>
      <c r="AY13072"/>
      <c r="AZ13072"/>
      <c r="BA13072"/>
      <c r="BB13072"/>
      <c r="BC13072"/>
      <c r="BD13072"/>
    </row>
    <row r="13073" spans="1:56" s="4" customFormat="1" x14ac:dyDescent="0.25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  <c r="P13073"/>
      <c r="Q13073"/>
      <c r="R13073"/>
      <c r="S13073"/>
      <c r="T13073"/>
      <c r="U13073"/>
      <c r="V13073"/>
      <c r="W13073"/>
      <c r="X13073"/>
      <c r="Y13073"/>
      <c r="Z13073"/>
      <c r="AA13073"/>
      <c r="AB13073"/>
      <c r="AC13073"/>
      <c r="AD13073"/>
      <c r="AE13073"/>
      <c r="AF13073"/>
      <c r="AG13073"/>
      <c r="AH13073"/>
      <c r="AI13073"/>
      <c r="AJ13073"/>
      <c r="AK13073"/>
      <c r="AL13073"/>
      <c r="AM13073"/>
      <c r="AN13073"/>
      <c r="AO13073"/>
      <c r="AP13073"/>
      <c r="AQ13073"/>
      <c r="AR13073"/>
      <c r="AS13073"/>
      <c r="AT13073"/>
      <c r="AU13073"/>
      <c r="AV13073"/>
      <c r="AW13073"/>
      <c r="AX13073"/>
      <c r="AY13073"/>
      <c r="AZ13073"/>
      <c r="BA13073"/>
      <c r="BB13073"/>
      <c r="BC13073"/>
      <c r="BD13073"/>
    </row>
    <row r="13074" spans="1:56" s="4" customFormat="1" x14ac:dyDescent="0.25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  <c r="P13074"/>
      <c r="Q13074"/>
      <c r="R13074"/>
      <c r="S13074"/>
      <c r="T13074"/>
      <c r="U13074"/>
      <c r="V13074"/>
      <c r="W13074"/>
      <c r="X13074"/>
      <c r="Y13074"/>
      <c r="Z13074"/>
      <c r="AA13074"/>
      <c r="AB13074"/>
      <c r="AC13074"/>
      <c r="AD13074"/>
      <c r="AE13074"/>
      <c r="AF13074"/>
      <c r="AG13074"/>
      <c r="AH13074"/>
      <c r="AI13074"/>
      <c r="AJ13074"/>
      <c r="AK13074"/>
      <c r="AL13074"/>
      <c r="AM13074"/>
      <c r="AN13074"/>
      <c r="AO13074"/>
      <c r="AP13074"/>
      <c r="AQ13074"/>
      <c r="AR13074"/>
      <c r="AS13074"/>
      <c r="AT13074"/>
      <c r="AU13074"/>
      <c r="AV13074"/>
      <c r="AW13074"/>
      <c r="AX13074"/>
      <c r="AY13074"/>
      <c r="AZ13074"/>
      <c r="BA13074"/>
      <c r="BB13074"/>
      <c r="BC13074"/>
      <c r="BD13074"/>
    </row>
    <row r="13075" spans="1:56" s="4" customFormat="1" x14ac:dyDescent="0.25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  <c r="P13075"/>
      <c r="Q13075"/>
      <c r="R13075"/>
      <c r="S13075"/>
      <c r="T13075"/>
      <c r="U13075"/>
      <c r="V13075"/>
      <c r="W13075"/>
      <c r="X13075"/>
      <c r="Y13075"/>
      <c r="Z13075"/>
      <c r="AA13075"/>
      <c r="AB13075"/>
      <c r="AC13075"/>
      <c r="AD13075"/>
      <c r="AE13075"/>
      <c r="AF13075"/>
      <c r="AG13075"/>
      <c r="AH13075"/>
      <c r="AI13075"/>
      <c r="AJ13075"/>
      <c r="AK13075"/>
      <c r="AL13075"/>
      <c r="AM13075"/>
      <c r="AN13075"/>
      <c r="AO13075"/>
      <c r="AP13075"/>
      <c r="AQ13075"/>
      <c r="AR13075"/>
      <c r="AS13075"/>
      <c r="AT13075"/>
      <c r="AU13075"/>
      <c r="AV13075"/>
      <c r="AW13075"/>
      <c r="AX13075"/>
      <c r="AY13075"/>
      <c r="AZ13075"/>
      <c r="BA13075"/>
      <c r="BB13075"/>
      <c r="BC13075"/>
      <c r="BD13075"/>
    </row>
    <row r="13076" spans="1:56" s="4" customFormat="1" x14ac:dyDescent="0.25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  <c r="P13076"/>
      <c r="Q13076"/>
      <c r="R13076"/>
      <c r="S13076"/>
      <c r="T13076"/>
      <c r="U13076"/>
      <c r="V13076"/>
      <c r="W13076"/>
      <c r="X13076"/>
      <c r="Y13076"/>
      <c r="Z13076"/>
      <c r="AA13076"/>
      <c r="AB13076"/>
      <c r="AC13076"/>
      <c r="AD13076"/>
      <c r="AE13076"/>
      <c r="AF13076"/>
      <c r="AG13076"/>
      <c r="AH13076"/>
      <c r="AI13076"/>
      <c r="AJ13076"/>
      <c r="AK13076"/>
      <c r="AL13076"/>
      <c r="AM13076"/>
      <c r="AN13076"/>
      <c r="AO13076"/>
      <c r="AP13076"/>
      <c r="AQ13076"/>
      <c r="AR13076"/>
      <c r="AS13076"/>
      <c r="AT13076"/>
      <c r="AU13076"/>
      <c r="AV13076"/>
      <c r="AW13076"/>
      <c r="AX13076"/>
      <c r="AY13076"/>
      <c r="AZ13076"/>
      <c r="BA13076"/>
      <c r="BB13076"/>
      <c r="BC13076"/>
      <c r="BD13076"/>
    </row>
    <row r="13077" spans="1:56" s="4" customFormat="1" x14ac:dyDescent="0.25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  <c r="P13077"/>
      <c r="Q13077"/>
      <c r="R13077"/>
      <c r="S13077"/>
      <c r="T13077"/>
      <c r="U13077"/>
      <c r="V13077"/>
      <c r="W13077"/>
      <c r="X13077"/>
      <c r="Y13077"/>
      <c r="Z13077"/>
      <c r="AA13077"/>
      <c r="AB13077"/>
      <c r="AC13077"/>
      <c r="AD13077"/>
      <c r="AE13077"/>
      <c r="AF13077"/>
      <c r="AG13077"/>
      <c r="AH13077"/>
      <c r="AI13077"/>
      <c r="AJ13077"/>
      <c r="AK13077"/>
      <c r="AL13077"/>
      <c r="AM13077"/>
      <c r="AN13077"/>
      <c r="AO13077"/>
      <c r="AP13077"/>
      <c r="AQ13077"/>
      <c r="AR13077"/>
      <c r="AS13077"/>
      <c r="AT13077"/>
      <c r="AU13077"/>
      <c r="AV13077"/>
      <c r="AW13077"/>
      <c r="AX13077"/>
      <c r="AY13077"/>
      <c r="AZ13077"/>
      <c r="BA13077"/>
      <c r="BB13077"/>
      <c r="BC13077"/>
      <c r="BD13077"/>
    </row>
    <row r="13078" spans="1:56" s="4" customFormat="1" x14ac:dyDescent="0.25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  <c r="P13078"/>
      <c r="Q13078"/>
      <c r="R13078"/>
      <c r="S13078"/>
      <c r="T13078"/>
      <c r="U13078"/>
      <c r="V13078"/>
      <c r="W13078"/>
      <c r="X13078"/>
      <c r="Y13078"/>
      <c r="Z13078"/>
      <c r="AA13078"/>
      <c r="AB13078"/>
      <c r="AC13078"/>
      <c r="AD13078"/>
      <c r="AE13078"/>
      <c r="AF13078"/>
      <c r="AG13078"/>
      <c r="AH13078"/>
      <c r="AI13078"/>
      <c r="AJ13078"/>
      <c r="AK13078"/>
      <c r="AL13078"/>
      <c r="AM13078"/>
      <c r="AN13078"/>
      <c r="AO13078"/>
      <c r="AP13078"/>
      <c r="AQ13078"/>
      <c r="AR13078"/>
      <c r="AS13078"/>
      <c r="AT13078"/>
      <c r="AU13078"/>
      <c r="AV13078"/>
      <c r="AW13078"/>
      <c r="AX13078"/>
      <c r="AY13078"/>
      <c r="AZ13078"/>
      <c r="BA13078"/>
      <c r="BB13078"/>
      <c r="BC13078"/>
      <c r="BD13078"/>
    </row>
    <row r="13079" spans="1:56" s="4" customFormat="1" x14ac:dyDescent="0.25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  <c r="P13079"/>
      <c r="Q13079"/>
      <c r="R13079"/>
      <c r="S13079"/>
      <c r="T13079"/>
      <c r="U13079"/>
      <c r="V13079"/>
      <c r="W13079"/>
      <c r="X13079"/>
      <c r="Y13079"/>
      <c r="Z13079"/>
      <c r="AA13079"/>
      <c r="AB13079"/>
      <c r="AC13079"/>
      <c r="AD13079"/>
      <c r="AE13079"/>
      <c r="AF13079"/>
      <c r="AG13079"/>
      <c r="AH13079"/>
      <c r="AI13079"/>
      <c r="AJ13079"/>
      <c r="AK13079"/>
      <c r="AL13079"/>
      <c r="AM13079"/>
      <c r="AN13079"/>
      <c r="AO13079"/>
      <c r="AP13079"/>
      <c r="AQ13079"/>
      <c r="AR13079"/>
      <c r="AS13079"/>
      <c r="AT13079"/>
      <c r="AU13079"/>
      <c r="AV13079"/>
      <c r="AW13079"/>
      <c r="AX13079"/>
      <c r="AY13079"/>
      <c r="AZ13079"/>
      <c r="BA13079"/>
      <c r="BB13079"/>
      <c r="BC13079"/>
      <c r="BD13079"/>
    </row>
    <row r="13080" spans="1:56" s="4" customFormat="1" x14ac:dyDescent="0.25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  <c r="P13080"/>
      <c r="Q13080"/>
      <c r="R13080"/>
      <c r="S13080"/>
      <c r="T13080"/>
      <c r="U13080"/>
      <c r="V13080"/>
      <c r="W13080"/>
      <c r="X13080"/>
      <c r="Y13080"/>
      <c r="Z13080"/>
      <c r="AA13080"/>
      <c r="AB13080"/>
      <c r="AC13080"/>
      <c r="AD13080"/>
      <c r="AE13080"/>
      <c r="AF13080"/>
      <c r="AG13080"/>
      <c r="AH13080"/>
      <c r="AI13080"/>
      <c r="AJ13080"/>
      <c r="AK13080"/>
      <c r="AL13080"/>
      <c r="AM13080"/>
      <c r="AN13080"/>
      <c r="AO13080"/>
      <c r="AP13080"/>
      <c r="AQ13080"/>
      <c r="AR13080"/>
      <c r="AS13080"/>
      <c r="AT13080"/>
      <c r="AU13080"/>
      <c r="AV13080"/>
      <c r="AW13080"/>
      <c r="AX13080"/>
      <c r="AY13080"/>
      <c r="AZ13080"/>
      <c r="BA13080"/>
      <c r="BB13080"/>
      <c r="BC13080"/>
      <c r="BD13080"/>
    </row>
    <row r="13081" spans="1:56" s="4" customFormat="1" x14ac:dyDescent="0.25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  <c r="P13081"/>
      <c r="Q13081"/>
      <c r="R13081"/>
      <c r="S13081"/>
      <c r="T13081"/>
      <c r="U13081"/>
      <c r="V13081"/>
      <c r="W13081"/>
      <c r="X13081"/>
      <c r="Y13081"/>
      <c r="Z13081"/>
      <c r="AA13081"/>
      <c r="AB13081"/>
      <c r="AC13081"/>
      <c r="AD13081"/>
      <c r="AE13081"/>
      <c r="AF13081"/>
      <c r="AG13081"/>
      <c r="AH13081"/>
      <c r="AI13081"/>
      <c r="AJ13081"/>
      <c r="AK13081"/>
      <c r="AL13081"/>
      <c r="AM13081"/>
      <c r="AN13081"/>
      <c r="AO13081"/>
      <c r="AP13081"/>
      <c r="AQ13081"/>
      <c r="AR13081"/>
      <c r="AS13081"/>
      <c r="AT13081"/>
      <c r="AU13081"/>
      <c r="AV13081"/>
      <c r="AW13081"/>
      <c r="AX13081"/>
      <c r="AY13081"/>
      <c r="AZ13081"/>
      <c r="BA13081"/>
      <c r="BB13081"/>
      <c r="BC13081"/>
      <c r="BD13081"/>
    </row>
    <row r="13082" spans="1:56" s="4" customFormat="1" x14ac:dyDescent="0.25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  <c r="P13082"/>
      <c r="Q13082"/>
      <c r="R13082"/>
      <c r="S13082"/>
      <c r="T13082"/>
      <c r="U13082"/>
      <c r="V13082"/>
      <c r="W13082"/>
      <c r="X13082"/>
      <c r="Y13082"/>
      <c r="Z13082"/>
      <c r="AA13082"/>
      <c r="AB13082"/>
      <c r="AC13082"/>
      <c r="AD13082"/>
      <c r="AE13082"/>
      <c r="AF13082"/>
      <c r="AG13082"/>
      <c r="AH13082"/>
      <c r="AI13082"/>
      <c r="AJ13082"/>
      <c r="AK13082"/>
      <c r="AL13082"/>
      <c r="AM13082"/>
      <c r="AN13082"/>
      <c r="AO13082"/>
      <c r="AP13082"/>
      <c r="AQ13082"/>
      <c r="AR13082"/>
      <c r="AS13082"/>
      <c r="AT13082"/>
      <c r="AU13082"/>
      <c r="AV13082"/>
      <c r="AW13082"/>
      <c r="AX13082"/>
      <c r="AY13082"/>
      <c r="AZ13082"/>
      <c r="BA13082"/>
      <c r="BB13082"/>
      <c r="BC13082"/>
      <c r="BD13082"/>
    </row>
    <row r="13083" spans="1:56" s="4" customFormat="1" x14ac:dyDescent="0.25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  <c r="P13083"/>
      <c r="Q13083"/>
      <c r="R13083"/>
      <c r="S13083"/>
      <c r="T13083"/>
      <c r="U13083"/>
      <c r="V13083"/>
      <c r="W13083"/>
      <c r="X13083"/>
      <c r="Y13083"/>
      <c r="Z13083"/>
      <c r="AA13083"/>
      <c r="AB13083"/>
      <c r="AC13083"/>
      <c r="AD13083"/>
      <c r="AE13083"/>
      <c r="AF13083"/>
      <c r="AG13083"/>
      <c r="AH13083"/>
      <c r="AI13083"/>
      <c r="AJ13083"/>
      <c r="AK13083"/>
      <c r="AL13083"/>
      <c r="AM13083"/>
      <c r="AN13083"/>
      <c r="AO13083"/>
      <c r="AP13083"/>
      <c r="AQ13083"/>
      <c r="AR13083"/>
      <c r="AS13083"/>
      <c r="AT13083"/>
      <c r="AU13083"/>
      <c r="AV13083"/>
      <c r="AW13083"/>
      <c r="AX13083"/>
      <c r="AY13083"/>
      <c r="AZ13083"/>
      <c r="BA13083"/>
      <c r="BB13083"/>
      <c r="BC13083"/>
      <c r="BD13083"/>
    </row>
    <row r="13084" spans="1:56" s="4" customFormat="1" x14ac:dyDescent="0.25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  <c r="P13084"/>
      <c r="Q13084"/>
      <c r="R13084"/>
      <c r="S13084"/>
      <c r="T13084"/>
      <c r="U13084"/>
      <c r="V13084"/>
      <c r="W13084"/>
      <c r="X13084"/>
      <c r="Y13084"/>
      <c r="Z13084"/>
      <c r="AA13084"/>
      <c r="AB13084"/>
      <c r="AC13084"/>
      <c r="AD13084"/>
      <c r="AE13084"/>
      <c r="AF13084"/>
      <c r="AG13084"/>
      <c r="AH13084"/>
      <c r="AI13084"/>
      <c r="AJ13084"/>
      <c r="AK13084"/>
      <c r="AL13084"/>
      <c r="AM13084"/>
      <c r="AN13084"/>
      <c r="AO13084"/>
      <c r="AP13084"/>
      <c r="AQ13084"/>
      <c r="AR13084"/>
      <c r="AS13084"/>
      <c r="AT13084"/>
      <c r="AU13084"/>
      <c r="AV13084"/>
      <c r="AW13084"/>
      <c r="AX13084"/>
      <c r="AY13084"/>
      <c r="AZ13084"/>
      <c r="BA13084"/>
      <c r="BB13084"/>
      <c r="BC13084"/>
      <c r="BD13084"/>
    </row>
    <row r="13085" spans="1:56" s="4" customFormat="1" x14ac:dyDescent="0.25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  <c r="P13085"/>
      <c r="Q13085"/>
      <c r="R13085"/>
      <c r="S13085"/>
      <c r="T13085"/>
      <c r="U13085"/>
      <c r="V13085"/>
      <c r="W13085"/>
      <c r="X13085"/>
      <c r="Y13085"/>
      <c r="Z13085"/>
      <c r="AA13085"/>
      <c r="AB13085"/>
      <c r="AC13085"/>
      <c r="AD13085"/>
      <c r="AE13085"/>
      <c r="AF13085"/>
      <c r="AG13085"/>
      <c r="AH13085"/>
      <c r="AI13085"/>
      <c r="AJ13085"/>
      <c r="AK13085"/>
      <c r="AL13085"/>
      <c r="AM13085"/>
      <c r="AN13085"/>
      <c r="AO13085"/>
      <c r="AP13085"/>
      <c r="AQ13085"/>
      <c r="AR13085"/>
      <c r="AS13085"/>
      <c r="AT13085"/>
      <c r="AU13085"/>
      <c r="AV13085"/>
      <c r="AW13085"/>
      <c r="AX13085"/>
      <c r="AY13085"/>
      <c r="AZ13085"/>
      <c r="BA13085"/>
      <c r="BB13085"/>
      <c r="BC13085"/>
      <c r="BD13085"/>
    </row>
    <row r="13086" spans="1:56" s="4" customFormat="1" x14ac:dyDescent="0.25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  <c r="P13086"/>
      <c r="Q13086"/>
      <c r="R13086"/>
      <c r="S13086"/>
      <c r="T13086"/>
      <c r="U13086"/>
      <c r="V13086"/>
      <c r="W13086"/>
      <c r="X13086"/>
      <c r="Y13086"/>
      <c r="Z13086"/>
      <c r="AA13086"/>
      <c r="AB13086"/>
      <c r="AC13086"/>
      <c r="AD13086"/>
      <c r="AE13086"/>
      <c r="AF13086"/>
      <c r="AG13086"/>
      <c r="AH13086"/>
      <c r="AI13086"/>
      <c r="AJ13086"/>
      <c r="AK13086"/>
      <c r="AL13086"/>
      <c r="AM13086"/>
      <c r="AN13086"/>
      <c r="AO13086"/>
      <c r="AP13086"/>
      <c r="AQ13086"/>
      <c r="AR13086"/>
      <c r="AS13086"/>
      <c r="AT13086"/>
      <c r="AU13086"/>
      <c r="AV13086"/>
      <c r="AW13086"/>
      <c r="AX13086"/>
      <c r="AY13086"/>
      <c r="AZ13086"/>
      <c r="BA13086"/>
      <c r="BB13086"/>
      <c r="BC13086"/>
      <c r="BD13086"/>
    </row>
    <row r="13087" spans="1:56" s="4" customFormat="1" x14ac:dyDescent="0.25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  <c r="P13087"/>
      <c r="Q13087"/>
      <c r="R13087"/>
      <c r="S13087"/>
      <c r="T13087"/>
      <c r="U13087"/>
      <c r="V13087"/>
      <c r="W13087"/>
      <c r="X13087"/>
      <c r="Y13087"/>
      <c r="Z13087"/>
      <c r="AA13087"/>
      <c r="AB13087"/>
      <c r="AC13087"/>
      <c r="AD13087"/>
      <c r="AE13087"/>
      <c r="AF13087"/>
      <c r="AG13087"/>
      <c r="AH13087"/>
      <c r="AI13087"/>
      <c r="AJ13087"/>
      <c r="AK13087"/>
      <c r="AL13087"/>
      <c r="AM13087"/>
      <c r="AN13087"/>
      <c r="AO13087"/>
      <c r="AP13087"/>
      <c r="AQ13087"/>
      <c r="AR13087"/>
      <c r="AS13087"/>
      <c r="AT13087"/>
      <c r="AU13087"/>
      <c r="AV13087"/>
      <c r="AW13087"/>
      <c r="AX13087"/>
      <c r="AY13087"/>
      <c r="AZ13087"/>
      <c r="BA13087"/>
      <c r="BB13087"/>
      <c r="BC13087"/>
      <c r="BD13087"/>
    </row>
    <row r="13088" spans="1:56" s="4" customFormat="1" x14ac:dyDescent="0.25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  <c r="P13088"/>
      <c r="Q13088"/>
      <c r="R13088"/>
      <c r="S13088"/>
      <c r="T13088"/>
      <c r="U13088"/>
      <c r="V13088"/>
      <c r="W13088"/>
      <c r="X13088"/>
      <c r="Y13088"/>
      <c r="Z13088"/>
      <c r="AA13088"/>
      <c r="AB13088"/>
      <c r="AC13088"/>
      <c r="AD13088"/>
      <c r="AE13088"/>
      <c r="AF13088"/>
      <c r="AG13088"/>
      <c r="AH13088"/>
      <c r="AI13088"/>
      <c r="AJ13088"/>
      <c r="AK13088"/>
      <c r="AL13088"/>
      <c r="AM13088"/>
      <c r="AN13088"/>
      <c r="AO13088"/>
      <c r="AP13088"/>
      <c r="AQ13088"/>
      <c r="AR13088"/>
      <c r="AS13088"/>
      <c r="AT13088"/>
      <c r="AU13088"/>
      <c r="AV13088"/>
      <c r="AW13088"/>
      <c r="AX13088"/>
      <c r="AY13088"/>
      <c r="AZ13088"/>
      <c r="BA13088"/>
      <c r="BB13088"/>
      <c r="BC13088"/>
      <c r="BD13088"/>
    </row>
    <row r="13089" spans="1:56" s="4" customFormat="1" x14ac:dyDescent="0.25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  <c r="P13089"/>
      <c r="Q13089"/>
      <c r="R13089"/>
      <c r="S13089"/>
      <c r="T13089"/>
      <c r="U13089"/>
      <c r="V13089"/>
      <c r="W13089"/>
      <c r="X13089"/>
      <c r="Y13089"/>
      <c r="Z13089"/>
      <c r="AA13089"/>
      <c r="AB13089"/>
      <c r="AC13089"/>
      <c r="AD13089"/>
      <c r="AE13089"/>
      <c r="AF13089"/>
      <c r="AG13089"/>
      <c r="AH13089"/>
      <c r="AI13089"/>
      <c r="AJ13089"/>
      <c r="AK13089"/>
      <c r="AL13089"/>
      <c r="AM13089"/>
      <c r="AN13089"/>
      <c r="AO13089"/>
      <c r="AP13089"/>
      <c r="AQ13089"/>
      <c r="AR13089"/>
      <c r="AS13089"/>
      <c r="AT13089"/>
      <c r="AU13089"/>
      <c r="AV13089"/>
      <c r="AW13089"/>
      <c r="AX13089"/>
      <c r="AY13089"/>
      <c r="AZ13089"/>
      <c r="BA13089"/>
      <c r="BB13089"/>
      <c r="BC13089"/>
      <c r="BD13089"/>
    </row>
    <row r="13090" spans="1:56" s="4" customFormat="1" x14ac:dyDescent="0.25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  <c r="P13090"/>
      <c r="Q13090"/>
      <c r="R13090"/>
      <c r="S13090"/>
      <c r="T13090"/>
      <c r="U13090"/>
      <c r="V13090"/>
      <c r="W13090"/>
      <c r="X13090"/>
      <c r="Y13090"/>
      <c r="Z13090"/>
      <c r="AA13090"/>
      <c r="AB13090"/>
      <c r="AC13090"/>
      <c r="AD13090"/>
      <c r="AE13090"/>
      <c r="AF13090"/>
      <c r="AG13090"/>
      <c r="AH13090"/>
      <c r="AI13090"/>
      <c r="AJ13090"/>
      <c r="AK13090"/>
      <c r="AL13090"/>
      <c r="AM13090"/>
      <c r="AN13090"/>
      <c r="AO13090"/>
      <c r="AP13090"/>
      <c r="AQ13090"/>
      <c r="AR13090"/>
      <c r="AS13090"/>
      <c r="AT13090"/>
      <c r="AU13090"/>
      <c r="AV13090"/>
      <c r="AW13090"/>
      <c r="AX13090"/>
      <c r="AY13090"/>
      <c r="AZ13090"/>
      <c r="BA13090"/>
      <c r="BB13090"/>
      <c r="BC13090"/>
      <c r="BD13090"/>
    </row>
    <row r="13091" spans="1:56" s="4" customFormat="1" x14ac:dyDescent="0.25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  <c r="P13091"/>
      <c r="Q13091"/>
      <c r="R13091"/>
      <c r="S13091"/>
      <c r="T13091"/>
      <c r="U13091"/>
      <c r="V13091"/>
      <c r="W13091"/>
      <c r="X13091"/>
      <c r="Y13091"/>
      <c r="Z13091"/>
      <c r="AA13091"/>
      <c r="AB13091"/>
      <c r="AC13091"/>
      <c r="AD13091"/>
      <c r="AE13091"/>
      <c r="AF13091"/>
      <c r="AG13091"/>
      <c r="AH13091"/>
      <c r="AI13091"/>
      <c r="AJ13091"/>
      <c r="AK13091"/>
      <c r="AL13091"/>
      <c r="AM13091"/>
      <c r="AN13091"/>
      <c r="AO13091"/>
      <c r="AP13091"/>
      <c r="AQ13091"/>
      <c r="AR13091"/>
      <c r="AS13091"/>
      <c r="AT13091"/>
      <c r="AU13091"/>
      <c r="AV13091"/>
      <c r="AW13091"/>
      <c r="AX13091"/>
      <c r="AY13091"/>
      <c r="AZ13091"/>
      <c r="BA13091"/>
      <c r="BB13091"/>
      <c r="BC13091"/>
      <c r="BD13091"/>
    </row>
    <row r="13092" spans="1:56" s="4" customFormat="1" x14ac:dyDescent="0.25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  <c r="P13092"/>
      <c r="Q13092"/>
      <c r="R13092"/>
      <c r="S13092"/>
      <c r="T13092"/>
      <c r="U13092"/>
      <c r="V13092"/>
      <c r="W13092"/>
      <c r="X13092"/>
      <c r="Y13092"/>
      <c r="Z13092"/>
      <c r="AA13092"/>
      <c r="AB13092"/>
      <c r="AC13092"/>
      <c r="AD13092"/>
      <c r="AE13092"/>
      <c r="AF13092"/>
      <c r="AG13092"/>
      <c r="AH13092"/>
      <c r="AI13092"/>
      <c r="AJ13092"/>
      <c r="AK13092"/>
      <c r="AL13092"/>
      <c r="AM13092"/>
      <c r="AN13092"/>
      <c r="AO13092"/>
      <c r="AP13092"/>
      <c r="AQ13092"/>
      <c r="AR13092"/>
      <c r="AS13092"/>
      <c r="AT13092"/>
      <c r="AU13092"/>
      <c r="AV13092"/>
      <c r="AW13092"/>
      <c r="AX13092"/>
      <c r="AY13092"/>
      <c r="AZ13092"/>
      <c r="BA13092"/>
      <c r="BB13092"/>
      <c r="BC13092"/>
      <c r="BD13092"/>
    </row>
    <row r="13093" spans="1:56" s="4" customFormat="1" x14ac:dyDescent="0.25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  <c r="P13093"/>
      <c r="Q13093"/>
      <c r="R13093"/>
      <c r="S13093"/>
      <c r="T13093"/>
      <c r="U13093"/>
      <c r="V13093"/>
      <c r="W13093"/>
      <c r="X13093"/>
      <c r="Y13093"/>
      <c r="Z13093"/>
      <c r="AA13093"/>
      <c r="AB13093"/>
      <c r="AC13093"/>
      <c r="AD13093"/>
      <c r="AE13093"/>
      <c r="AF13093"/>
      <c r="AG13093"/>
      <c r="AH13093"/>
      <c r="AI13093"/>
      <c r="AJ13093"/>
      <c r="AK13093"/>
      <c r="AL13093"/>
      <c r="AM13093"/>
      <c r="AN13093"/>
      <c r="AO13093"/>
      <c r="AP13093"/>
      <c r="AQ13093"/>
      <c r="AR13093"/>
      <c r="AS13093"/>
      <c r="AT13093"/>
      <c r="AU13093"/>
      <c r="AV13093"/>
      <c r="AW13093"/>
      <c r="AX13093"/>
      <c r="AY13093"/>
      <c r="AZ13093"/>
      <c r="BA13093"/>
      <c r="BB13093"/>
      <c r="BC13093"/>
      <c r="BD13093"/>
    </row>
    <row r="13094" spans="1:56" s="4" customFormat="1" x14ac:dyDescent="0.25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  <c r="P13094"/>
      <c r="Q13094"/>
      <c r="R13094"/>
      <c r="S13094"/>
      <c r="T13094"/>
      <c r="U13094"/>
      <c r="V13094"/>
      <c r="W13094"/>
      <c r="X13094"/>
      <c r="Y13094"/>
      <c r="Z13094"/>
      <c r="AA13094"/>
      <c r="AB13094"/>
      <c r="AC13094"/>
      <c r="AD13094"/>
      <c r="AE13094"/>
      <c r="AF13094"/>
      <c r="AG13094"/>
      <c r="AH13094"/>
      <c r="AI13094"/>
      <c r="AJ13094"/>
      <c r="AK13094"/>
      <c r="AL13094"/>
      <c r="AM13094"/>
      <c r="AN13094"/>
      <c r="AO13094"/>
      <c r="AP13094"/>
      <c r="AQ13094"/>
      <c r="AR13094"/>
      <c r="AS13094"/>
      <c r="AT13094"/>
      <c r="AU13094"/>
      <c r="AV13094"/>
      <c r="AW13094"/>
      <c r="AX13094"/>
      <c r="AY13094"/>
      <c r="AZ13094"/>
      <c r="BA13094"/>
      <c r="BB13094"/>
      <c r="BC13094"/>
      <c r="BD13094"/>
    </row>
    <row r="13095" spans="1:56" s="4" customFormat="1" x14ac:dyDescent="0.25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  <c r="P13095"/>
      <c r="Q13095"/>
      <c r="R13095"/>
      <c r="S13095"/>
      <c r="T13095"/>
      <c r="U13095"/>
      <c r="V13095"/>
      <c r="W13095"/>
      <c r="X13095"/>
      <c r="Y13095"/>
      <c r="Z13095"/>
      <c r="AA13095"/>
      <c r="AB13095"/>
      <c r="AC13095"/>
      <c r="AD13095"/>
      <c r="AE13095"/>
      <c r="AF13095"/>
      <c r="AG13095"/>
      <c r="AH13095"/>
      <c r="AI13095"/>
      <c r="AJ13095"/>
      <c r="AK13095"/>
      <c r="AL13095"/>
      <c r="AM13095"/>
      <c r="AN13095"/>
      <c r="AO13095"/>
      <c r="AP13095"/>
      <c r="AQ13095"/>
      <c r="AR13095"/>
      <c r="AS13095"/>
      <c r="AT13095"/>
      <c r="AU13095"/>
      <c r="AV13095"/>
      <c r="AW13095"/>
      <c r="AX13095"/>
      <c r="AY13095"/>
      <c r="AZ13095"/>
      <c r="BA13095"/>
      <c r="BB13095"/>
      <c r="BC13095"/>
      <c r="BD13095"/>
    </row>
    <row r="13096" spans="1:56" s="4" customFormat="1" x14ac:dyDescent="0.25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  <c r="P13096"/>
      <c r="Q13096"/>
      <c r="R13096"/>
      <c r="S13096"/>
      <c r="T13096"/>
      <c r="U13096"/>
      <c r="V13096"/>
      <c r="W13096"/>
      <c r="X13096"/>
      <c r="Y13096"/>
      <c r="Z13096"/>
      <c r="AA13096"/>
      <c r="AB13096"/>
      <c r="AC13096"/>
      <c r="AD13096"/>
      <c r="AE13096"/>
      <c r="AF13096"/>
      <c r="AG13096"/>
      <c r="AH13096"/>
      <c r="AI13096"/>
      <c r="AJ13096"/>
      <c r="AK13096"/>
      <c r="AL13096"/>
      <c r="AM13096"/>
      <c r="AN13096"/>
      <c r="AO13096"/>
      <c r="AP13096"/>
      <c r="AQ13096"/>
      <c r="AR13096"/>
      <c r="AS13096"/>
      <c r="AT13096"/>
      <c r="AU13096"/>
      <c r="AV13096"/>
      <c r="AW13096"/>
      <c r="AX13096"/>
      <c r="AY13096"/>
      <c r="AZ13096"/>
      <c r="BA13096"/>
      <c r="BB13096"/>
      <c r="BC13096"/>
      <c r="BD13096"/>
    </row>
    <row r="13097" spans="1:56" s="4" customFormat="1" x14ac:dyDescent="0.25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  <c r="P13097"/>
      <c r="Q13097"/>
      <c r="R13097"/>
      <c r="S13097"/>
      <c r="T13097"/>
      <c r="U13097"/>
      <c r="V13097"/>
      <c r="W13097"/>
      <c r="X13097"/>
      <c r="Y13097"/>
      <c r="Z13097"/>
      <c r="AA13097"/>
      <c r="AB13097"/>
      <c r="AC13097"/>
      <c r="AD13097"/>
      <c r="AE13097"/>
      <c r="AF13097"/>
      <c r="AG13097"/>
      <c r="AH13097"/>
      <c r="AI13097"/>
      <c r="AJ13097"/>
      <c r="AK13097"/>
      <c r="AL13097"/>
      <c r="AM13097"/>
      <c r="AN13097"/>
      <c r="AO13097"/>
      <c r="AP13097"/>
      <c r="AQ13097"/>
      <c r="AR13097"/>
      <c r="AS13097"/>
      <c r="AT13097"/>
      <c r="AU13097"/>
      <c r="AV13097"/>
      <c r="AW13097"/>
      <c r="AX13097"/>
      <c r="AY13097"/>
      <c r="AZ13097"/>
      <c r="BA13097"/>
      <c r="BB13097"/>
      <c r="BC13097"/>
      <c r="BD13097"/>
    </row>
    <row r="13098" spans="1:56" s="4" customFormat="1" x14ac:dyDescent="0.25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  <c r="P13098"/>
      <c r="Q13098"/>
      <c r="R13098"/>
      <c r="S13098"/>
      <c r="T13098"/>
      <c r="U13098"/>
      <c r="V13098"/>
      <c r="W13098"/>
      <c r="X13098"/>
      <c r="Y13098"/>
      <c r="Z13098"/>
      <c r="AA13098"/>
      <c r="AB13098"/>
      <c r="AC13098"/>
      <c r="AD13098"/>
      <c r="AE13098"/>
      <c r="AF13098"/>
      <c r="AG13098"/>
      <c r="AH13098"/>
      <c r="AI13098"/>
      <c r="AJ13098"/>
      <c r="AK13098"/>
      <c r="AL13098"/>
      <c r="AM13098"/>
      <c r="AN13098"/>
      <c r="AO13098"/>
      <c r="AP13098"/>
      <c r="AQ13098"/>
      <c r="AR13098"/>
      <c r="AS13098"/>
      <c r="AT13098"/>
      <c r="AU13098"/>
      <c r="AV13098"/>
      <c r="AW13098"/>
      <c r="AX13098"/>
      <c r="AY13098"/>
      <c r="AZ13098"/>
      <c r="BA13098"/>
      <c r="BB13098"/>
      <c r="BC13098"/>
      <c r="BD13098"/>
    </row>
    <row r="13099" spans="1:56" s="4" customFormat="1" x14ac:dyDescent="0.25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  <c r="P13099"/>
      <c r="Q13099"/>
      <c r="R13099"/>
      <c r="S13099"/>
      <c r="T13099"/>
      <c r="U13099"/>
      <c r="V13099"/>
      <c r="W13099"/>
      <c r="X13099"/>
      <c r="Y13099"/>
      <c r="Z13099"/>
      <c r="AA13099"/>
      <c r="AB13099"/>
      <c r="AC13099"/>
      <c r="AD13099"/>
      <c r="AE13099"/>
      <c r="AF13099"/>
      <c r="AG13099"/>
      <c r="AH13099"/>
      <c r="AI13099"/>
      <c r="AJ13099"/>
      <c r="AK13099"/>
      <c r="AL13099"/>
      <c r="AM13099"/>
      <c r="AN13099"/>
      <c r="AO13099"/>
      <c r="AP13099"/>
      <c r="AQ13099"/>
      <c r="AR13099"/>
      <c r="AS13099"/>
      <c r="AT13099"/>
      <c r="AU13099"/>
      <c r="AV13099"/>
      <c r="AW13099"/>
      <c r="AX13099"/>
      <c r="AY13099"/>
      <c r="AZ13099"/>
      <c r="BA13099"/>
      <c r="BB13099"/>
      <c r="BC13099"/>
      <c r="BD13099"/>
    </row>
    <row r="13100" spans="1:56" s="4" customFormat="1" x14ac:dyDescent="0.25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  <c r="P13100"/>
      <c r="Q13100"/>
      <c r="R13100"/>
      <c r="S13100"/>
      <c r="T13100"/>
      <c r="U13100"/>
      <c r="V13100"/>
      <c r="W13100"/>
      <c r="X13100"/>
      <c r="Y13100"/>
      <c r="Z13100"/>
      <c r="AA13100"/>
      <c r="AB13100"/>
      <c r="AC13100"/>
      <c r="AD13100"/>
      <c r="AE13100"/>
      <c r="AF13100"/>
      <c r="AG13100"/>
      <c r="AH13100"/>
      <c r="AI13100"/>
      <c r="AJ13100"/>
      <c r="AK13100"/>
      <c r="AL13100"/>
      <c r="AM13100"/>
      <c r="AN13100"/>
      <c r="AO13100"/>
      <c r="AP13100"/>
      <c r="AQ13100"/>
      <c r="AR13100"/>
      <c r="AS13100"/>
      <c r="AT13100"/>
      <c r="AU13100"/>
      <c r="AV13100"/>
      <c r="AW13100"/>
      <c r="AX13100"/>
      <c r="AY13100"/>
      <c r="AZ13100"/>
      <c r="BA13100"/>
      <c r="BB13100"/>
      <c r="BC13100"/>
      <c r="BD13100"/>
    </row>
    <row r="13101" spans="1:56" s="4" customFormat="1" x14ac:dyDescent="0.25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  <c r="P13101"/>
      <c r="Q13101"/>
      <c r="R13101"/>
      <c r="S13101"/>
      <c r="T13101"/>
      <c r="U13101"/>
      <c r="V13101"/>
      <c r="W13101"/>
      <c r="X13101"/>
      <c r="Y13101"/>
      <c r="Z13101"/>
      <c r="AA13101"/>
      <c r="AB13101"/>
      <c r="AC13101"/>
      <c r="AD13101"/>
      <c r="AE13101"/>
      <c r="AF13101"/>
      <c r="AG13101"/>
      <c r="AH13101"/>
      <c r="AI13101"/>
      <c r="AJ13101"/>
      <c r="AK13101"/>
      <c r="AL13101"/>
      <c r="AM13101"/>
      <c r="AN13101"/>
      <c r="AO13101"/>
      <c r="AP13101"/>
      <c r="AQ13101"/>
      <c r="AR13101"/>
      <c r="AS13101"/>
      <c r="AT13101"/>
      <c r="AU13101"/>
      <c r="AV13101"/>
      <c r="AW13101"/>
      <c r="AX13101"/>
      <c r="AY13101"/>
      <c r="AZ13101"/>
      <c r="BA13101"/>
      <c r="BB13101"/>
      <c r="BC13101"/>
      <c r="BD13101"/>
    </row>
    <row r="13102" spans="1:56" s="4" customFormat="1" x14ac:dyDescent="0.25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  <c r="P13102"/>
      <c r="Q13102"/>
      <c r="R13102"/>
      <c r="S13102"/>
      <c r="T13102"/>
      <c r="U13102"/>
      <c r="V13102"/>
      <c r="W13102"/>
      <c r="X13102"/>
      <c r="Y13102"/>
      <c r="Z13102"/>
      <c r="AA13102"/>
      <c r="AB13102"/>
      <c r="AC13102"/>
      <c r="AD13102"/>
      <c r="AE13102"/>
      <c r="AF13102"/>
      <c r="AG13102"/>
      <c r="AH13102"/>
      <c r="AI13102"/>
      <c r="AJ13102"/>
      <c r="AK13102"/>
      <c r="AL13102"/>
      <c r="AM13102"/>
      <c r="AN13102"/>
      <c r="AO13102"/>
      <c r="AP13102"/>
      <c r="AQ13102"/>
      <c r="AR13102"/>
      <c r="AS13102"/>
      <c r="AT13102"/>
      <c r="AU13102"/>
      <c r="AV13102"/>
      <c r="AW13102"/>
      <c r="AX13102"/>
      <c r="AY13102"/>
      <c r="AZ13102"/>
      <c r="BA13102"/>
      <c r="BB13102"/>
      <c r="BC13102"/>
      <c r="BD13102"/>
    </row>
    <row r="13103" spans="1:56" s="4" customFormat="1" x14ac:dyDescent="0.25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  <c r="P13103"/>
      <c r="Q13103"/>
      <c r="R13103"/>
      <c r="S13103"/>
      <c r="T13103"/>
      <c r="U13103"/>
      <c r="V13103"/>
      <c r="W13103"/>
      <c r="X13103"/>
      <c r="Y13103"/>
      <c r="Z13103"/>
      <c r="AA13103"/>
      <c r="AB13103"/>
      <c r="AC13103"/>
      <c r="AD13103"/>
      <c r="AE13103"/>
      <c r="AF13103"/>
      <c r="AG13103"/>
      <c r="AH13103"/>
      <c r="AI13103"/>
      <c r="AJ13103"/>
      <c r="AK13103"/>
      <c r="AL13103"/>
      <c r="AM13103"/>
      <c r="AN13103"/>
      <c r="AO13103"/>
      <c r="AP13103"/>
      <c r="AQ13103"/>
      <c r="AR13103"/>
      <c r="AS13103"/>
      <c r="AT13103"/>
      <c r="AU13103"/>
      <c r="AV13103"/>
      <c r="AW13103"/>
      <c r="AX13103"/>
      <c r="AY13103"/>
      <c r="AZ13103"/>
      <c r="BA13103"/>
      <c r="BB13103"/>
      <c r="BC13103"/>
      <c r="BD13103"/>
    </row>
    <row r="13104" spans="1:56" s="4" customFormat="1" x14ac:dyDescent="0.25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  <c r="P13104"/>
      <c r="Q13104"/>
      <c r="R13104"/>
      <c r="S13104"/>
      <c r="T13104"/>
      <c r="U13104"/>
      <c r="V13104"/>
      <c r="W13104"/>
      <c r="X13104"/>
      <c r="Y13104"/>
      <c r="Z13104"/>
      <c r="AA13104"/>
      <c r="AB13104"/>
      <c r="AC13104"/>
      <c r="AD13104"/>
      <c r="AE13104"/>
      <c r="AF13104"/>
      <c r="AG13104"/>
      <c r="AH13104"/>
      <c r="AI13104"/>
      <c r="AJ13104"/>
      <c r="AK13104"/>
      <c r="AL13104"/>
      <c r="AM13104"/>
      <c r="AN13104"/>
      <c r="AO13104"/>
      <c r="AP13104"/>
      <c r="AQ13104"/>
      <c r="AR13104"/>
      <c r="AS13104"/>
      <c r="AT13104"/>
      <c r="AU13104"/>
      <c r="AV13104"/>
      <c r="AW13104"/>
      <c r="AX13104"/>
      <c r="AY13104"/>
      <c r="AZ13104"/>
      <c r="BA13104"/>
      <c r="BB13104"/>
      <c r="BC13104"/>
      <c r="BD13104"/>
    </row>
    <row r="13105" spans="1:56" s="4" customFormat="1" x14ac:dyDescent="0.25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  <c r="P13105"/>
      <c r="Q13105"/>
      <c r="R13105"/>
      <c r="S13105"/>
      <c r="T13105"/>
      <c r="U13105"/>
      <c r="V13105"/>
      <c r="W13105"/>
      <c r="X13105"/>
      <c r="Y13105"/>
      <c r="Z13105"/>
      <c r="AA13105"/>
      <c r="AB13105"/>
      <c r="AC13105"/>
      <c r="AD13105"/>
      <c r="AE13105"/>
      <c r="AF13105"/>
      <c r="AG13105"/>
      <c r="AH13105"/>
      <c r="AI13105"/>
      <c r="AJ13105"/>
      <c r="AK13105"/>
      <c r="AL13105"/>
      <c r="AM13105"/>
      <c r="AN13105"/>
      <c r="AO13105"/>
      <c r="AP13105"/>
      <c r="AQ13105"/>
      <c r="AR13105"/>
      <c r="AS13105"/>
      <c r="AT13105"/>
      <c r="AU13105"/>
      <c r="AV13105"/>
      <c r="AW13105"/>
      <c r="AX13105"/>
      <c r="AY13105"/>
      <c r="AZ13105"/>
      <c r="BA13105"/>
      <c r="BB13105"/>
      <c r="BC13105"/>
      <c r="BD13105"/>
    </row>
    <row r="13106" spans="1:56" s="4" customFormat="1" x14ac:dyDescent="0.25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  <c r="P13106"/>
      <c r="Q13106"/>
      <c r="R13106"/>
      <c r="S13106"/>
      <c r="T13106"/>
      <c r="U13106"/>
      <c r="V13106"/>
      <c r="W13106"/>
      <c r="X13106"/>
      <c r="Y13106"/>
      <c r="Z13106"/>
      <c r="AA13106"/>
      <c r="AB13106"/>
      <c r="AC13106"/>
      <c r="AD13106"/>
      <c r="AE13106"/>
      <c r="AF13106"/>
      <c r="AG13106"/>
      <c r="AH13106"/>
      <c r="AI13106"/>
      <c r="AJ13106"/>
      <c r="AK13106"/>
      <c r="AL13106"/>
      <c r="AM13106"/>
      <c r="AN13106"/>
      <c r="AO13106"/>
      <c r="AP13106"/>
      <c r="AQ13106"/>
      <c r="AR13106"/>
      <c r="AS13106"/>
      <c r="AT13106"/>
      <c r="AU13106"/>
      <c r="AV13106"/>
      <c r="AW13106"/>
      <c r="AX13106"/>
      <c r="AY13106"/>
      <c r="AZ13106"/>
      <c r="BA13106"/>
      <c r="BB13106"/>
      <c r="BC13106"/>
      <c r="BD13106"/>
    </row>
    <row r="13107" spans="1:56" s="4" customFormat="1" x14ac:dyDescent="0.25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  <c r="P13107"/>
      <c r="Q13107"/>
      <c r="R13107"/>
      <c r="S13107"/>
      <c r="T13107"/>
      <c r="U13107"/>
      <c r="V13107"/>
      <c r="W13107"/>
      <c r="X13107"/>
      <c r="Y13107"/>
      <c r="Z13107"/>
      <c r="AA13107"/>
      <c r="AB13107"/>
      <c r="AC13107"/>
      <c r="AD13107"/>
      <c r="AE13107"/>
      <c r="AF13107"/>
      <c r="AG13107"/>
      <c r="AH13107"/>
      <c r="AI13107"/>
      <c r="AJ13107"/>
      <c r="AK13107"/>
      <c r="AL13107"/>
      <c r="AM13107"/>
      <c r="AN13107"/>
      <c r="AO13107"/>
      <c r="AP13107"/>
      <c r="AQ13107"/>
      <c r="AR13107"/>
      <c r="AS13107"/>
      <c r="AT13107"/>
      <c r="AU13107"/>
      <c r="AV13107"/>
      <c r="AW13107"/>
      <c r="AX13107"/>
      <c r="AY13107"/>
      <c r="AZ13107"/>
      <c r="BA13107"/>
      <c r="BB13107"/>
      <c r="BC13107"/>
      <c r="BD13107"/>
    </row>
    <row r="13108" spans="1:56" s="4" customFormat="1" x14ac:dyDescent="0.25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  <c r="P13108"/>
      <c r="Q13108"/>
      <c r="R13108"/>
      <c r="S13108"/>
      <c r="T13108"/>
      <c r="U13108"/>
      <c r="V13108"/>
      <c r="W13108"/>
      <c r="X13108"/>
      <c r="Y13108"/>
      <c r="Z13108"/>
      <c r="AA13108"/>
      <c r="AB13108"/>
      <c r="AC13108"/>
      <c r="AD13108"/>
      <c r="AE13108"/>
      <c r="AF13108"/>
      <c r="AG13108"/>
      <c r="AH13108"/>
      <c r="AI13108"/>
      <c r="AJ13108"/>
      <c r="AK13108"/>
      <c r="AL13108"/>
      <c r="AM13108"/>
      <c r="AN13108"/>
      <c r="AO13108"/>
      <c r="AP13108"/>
      <c r="AQ13108"/>
      <c r="AR13108"/>
      <c r="AS13108"/>
      <c r="AT13108"/>
      <c r="AU13108"/>
      <c r="AV13108"/>
      <c r="AW13108"/>
      <c r="AX13108"/>
      <c r="AY13108"/>
      <c r="AZ13108"/>
      <c r="BA13108"/>
      <c r="BB13108"/>
      <c r="BC13108"/>
      <c r="BD13108"/>
    </row>
    <row r="13109" spans="1:56" s="4" customFormat="1" x14ac:dyDescent="0.25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  <c r="P13109"/>
      <c r="Q13109"/>
      <c r="R13109"/>
      <c r="S13109"/>
      <c r="T13109"/>
      <c r="U13109"/>
      <c r="V13109"/>
      <c r="W13109"/>
      <c r="X13109"/>
      <c r="Y13109"/>
      <c r="Z13109"/>
      <c r="AA13109"/>
      <c r="AB13109"/>
      <c r="AC13109"/>
      <c r="AD13109"/>
      <c r="AE13109"/>
      <c r="AF13109"/>
      <c r="AG13109"/>
      <c r="AH13109"/>
      <c r="AI13109"/>
      <c r="AJ13109"/>
      <c r="AK13109"/>
      <c r="AL13109"/>
      <c r="AM13109"/>
      <c r="AN13109"/>
      <c r="AO13109"/>
      <c r="AP13109"/>
      <c r="AQ13109"/>
      <c r="AR13109"/>
      <c r="AS13109"/>
      <c r="AT13109"/>
      <c r="AU13109"/>
      <c r="AV13109"/>
      <c r="AW13109"/>
      <c r="AX13109"/>
      <c r="AY13109"/>
      <c r="AZ13109"/>
      <c r="BA13109"/>
      <c r="BB13109"/>
      <c r="BC13109"/>
      <c r="BD13109"/>
    </row>
    <row r="13110" spans="1:56" s="4" customFormat="1" x14ac:dyDescent="0.25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  <c r="P13110"/>
      <c r="Q13110"/>
      <c r="R13110"/>
      <c r="S13110"/>
      <c r="T13110"/>
      <c r="U13110"/>
      <c r="V13110"/>
      <c r="W13110"/>
      <c r="X13110"/>
      <c r="Y13110"/>
      <c r="Z13110"/>
      <c r="AA13110"/>
      <c r="AB13110"/>
      <c r="AC13110"/>
      <c r="AD13110"/>
      <c r="AE13110"/>
      <c r="AF13110"/>
      <c r="AG13110"/>
      <c r="AH13110"/>
      <c r="AI13110"/>
      <c r="AJ13110"/>
      <c r="AK13110"/>
      <c r="AL13110"/>
      <c r="AM13110"/>
      <c r="AN13110"/>
      <c r="AO13110"/>
      <c r="AP13110"/>
      <c r="AQ13110"/>
      <c r="AR13110"/>
      <c r="AS13110"/>
      <c r="AT13110"/>
      <c r="AU13110"/>
      <c r="AV13110"/>
      <c r="AW13110"/>
      <c r="AX13110"/>
      <c r="AY13110"/>
      <c r="AZ13110"/>
      <c r="BA13110"/>
      <c r="BB13110"/>
      <c r="BC13110"/>
      <c r="BD13110"/>
    </row>
    <row r="13111" spans="1:56" s="4" customFormat="1" x14ac:dyDescent="0.25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  <c r="P13111"/>
      <c r="Q13111"/>
      <c r="R13111"/>
      <c r="S13111"/>
      <c r="T13111"/>
      <c r="U13111"/>
      <c r="V13111"/>
      <c r="W13111"/>
      <c r="X13111"/>
      <c r="Y13111"/>
      <c r="Z13111"/>
      <c r="AA13111"/>
      <c r="AB13111"/>
      <c r="AC13111"/>
      <c r="AD13111"/>
      <c r="AE13111"/>
      <c r="AF13111"/>
      <c r="AG13111"/>
      <c r="AH13111"/>
      <c r="AI13111"/>
      <c r="AJ13111"/>
      <c r="AK13111"/>
      <c r="AL13111"/>
      <c r="AM13111"/>
      <c r="AN13111"/>
      <c r="AO13111"/>
      <c r="AP13111"/>
      <c r="AQ13111"/>
      <c r="AR13111"/>
      <c r="AS13111"/>
      <c r="AT13111"/>
      <c r="AU13111"/>
      <c r="AV13111"/>
      <c r="AW13111"/>
      <c r="AX13111"/>
      <c r="AY13111"/>
      <c r="AZ13111"/>
      <c r="BA13111"/>
      <c r="BB13111"/>
      <c r="BC13111"/>
      <c r="BD13111"/>
    </row>
    <row r="13112" spans="1:56" s="4" customFormat="1" x14ac:dyDescent="0.25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  <c r="P13112"/>
      <c r="Q13112"/>
      <c r="R13112"/>
      <c r="S13112"/>
      <c r="T13112"/>
      <c r="U13112"/>
      <c r="V13112"/>
      <c r="W13112"/>
      <c r="X13112"/>
      <c r="Y13112"/>
      <c r="Z13112"/>
      <c r="AA13112"/>
      <c r="AB13112"/>
      <c r="AC13112"/>
      <c r="AD13112"/>
      <c r="AE13112"/>
      <c r="AF13112"/>
      <c r="AG13112"/>
      <c r="AH13112"/>
      <c r="AI13112"/>
      <c r="AJ13112"/>
      <c r="AK13112"/>
      <c r="AL13112"/>
      <c r="AM13112"/>
      <c r="AN13112"/>
      <c r="AO13112"/>
      <c r="AP13112"/>
      <c r="AQ13112"/>
      <c r="AR13112"/>
      <c r="AS13112"/>
      <c r="AT13112"/>
      <c r="AU13112"/>
      <c r="AV13112"/>
      <c r="AW13112"/>
      <c r="AX13112"/>
      <c r="AY13112"/>
      <c r="AZ13112"/>
      <c r="BA13112"/>
      <c r="BB13112"/>
      <c r="BC13112"/>
      <c r="BD13112"/>
    </row>
    <row r="13113" spans="1:56" s="4" customFormat="1" x14ac:dyDescent="0.25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  <c r="P13113"/>
      <c r="Q13113"/>
      <c r="R13113"/>
      <c r="S13113"/>
      <c r="T13113"/>
      <c r="U13113"/>
      <c r="V13113"/>
      <c r="W13113"/>
      <c r="X13113"/>
      <c r="Y13113"/>
      <c r="Z13113"/>
      <c r="AA13113"/>
      <c r="AB13113"/>
      <c r="AC13113"/>
      <c r="AD13113"/>
      <c r="AE13113"/>
      <c r="AF13113"/>
      <c r="AG13113"/>
      <c r="AH13113"/>
      <c r="AI13113"/>
      <c r="AJ13113"/>
      <c r="AK13113"/>
      <c r="AL13113"/>
      <c r="AM13113"/>
      <c r="AN13113"/>
      <c r="AO13113"/>
      <c r="AP13113"/>
      <c r="AQ13113"/>
      <c r="AR13113"/>
      <c r="AS13113"/>
      <c r="AT13113"/>
      <c r="AU13113"/>
      <c r="AV13113"/>
      <c r="AW13113"/>
      <c r="AX13113"/>
      <c r="AY13113"/>
      <c r="AZ13113"/>
      <c r="BA13113"/>
      <c r="BB13113"/>
      <c r="BC13113"/>
      <c r="BD13113"/>
    </row>
    <row r="13114" spans="1:56" s="4" customFormat="1" x14ac:dyDescent="0.25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  <c r="P13114"/>
      <c r="Q13114"/>
      <c r="R13114"/>
      <c r="S13114"/>
      <c r="T13114"/>
      <c r="U13114"/>
      <c r="V13114"/>
      <c r="W13114"/>
      <c r="X13114"/>
      <c r="Y13114"/>
      <c r="Z13114"/>
      <c r="AA13114"/>
      <c r="AB13114"/>
      <c r="AC13114"/>
      <c r="AD13114"/>
      <c r="AE13114"/>
      <c r="AF13114"/>
      <c r="AG13114"/>
      <c r="AH13114"/>
      <c r="AI13114"/>
      <c r="AJ13114"/>
      <c r="AK13114"/>
      <c r="AL13114"/>
      <c r="AM13114"/>
      <c r="AN13114"/>
      <c r="AO13114"/>
      <c r="AP13114"/>
      <c r="AQ13114"/>
      <c r="AR13114"/>
      <c r="AS13114"/>
      <c r="AT13114"/>
      <c r="AU13114"/>
      <c r="AV13114"/>
      <c r="AW13114"/>
      <c r="AX13114"/>
      <c r="AY13114"/>
      <c r="AZ13114"/>
      <c r="BA13114"/>
      <c r="BB13114"/>
      <c r="BC13114"/>
      <c r="BD13114"/>
    </row>
    <row r="13115" spans="1:56" s="4" customFormat="1" x14ac:dyDescent="0.25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  <c r="P13115"/>
      <c r="Q13115"/>
      <c r="R13115"/>
      <c r="S13115"/>
      <c r="T13115"/>
      <c r="U13115"/>
      <c r="V13115"/>
      <c r="W13115"/>
      <c r="X13115"/>
      <c r="Y13115"/>
      <c r="Z13115"/>
      <c r="AA13115"/>
      <c r="AB13115"/>
      <c r="AC13115"/>
      <c r="AD13115"/>
      <c r="AE13115"/>
      <c r="AF13115"/>
      <c r="AG13115"/>
      <c r="AH13115"/>
      <c r="AI13115"/>
      <c r="AJ13115"/>
      <c r="AK13115"/>
      <c r="AL13115"/>
      <c r="AM13115"/>
      <c r="AN13115"/>
      <c r="AO13115"/>
      <c r="AP13115"/>
      <c r="AQ13115"/>
      <c r="AR13115"/>
      <c r="AS13115"/>
      <c r="AT13115"/>
      <c r="AU13115"/>
      <c r="AV13115"/>
      <c r="AW13115"/>
      <c r="AX13115"/>
      <c r="AY13115"/>
      <c r="AZ13115"/>
      <c r="BA13115"/>
      <c r="BB13115"/>
      <c r="BC13115"/>
      <c r="BD13115"/>
    </row>
    <row r="13116" spans="1:56" s="4" customFormat="1" x14ac:dyDescent="0.25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  <c r="P13116"/>
      <c r="Q13116"/>
      <c r="R13116"/>
      <c r="S13116"/>
      <c r="T13116"/>
      <c r="U13116"/>
      <c r="V13116"/>
      <c r="W13116"/>
      <c r="X13116"/>
      <c r="Y13116"/>
      <c r="Z13116"/>
      <c r="AA13116"/>
      <c r="AB13116"/>
      <c r="AC13116"/>
      <c r="AD13116"/>
      <c r="AE13116"/>
      <c r="AF13116"/>
      <c r="AG13116"/>
      <c r="AH13116"/>
      <c r="AI13116"/>
      <c r="AJ13116"/>
      <c r="AK13116"/>
      <c r="AL13116"/>
      <c r="AM13116"/>
      <c r="AN13116"/>
      <c r="AO13116"/>
      <c r="AP13116"/>
      <c r="AQ13116"/>
      <c r="AR13116"/>
      <c r="AS13116"/>
      <c r="AT13116"/>
      <c r="AU13116"/>
      <c r="AV13116"/>
      <c r="AW13116"/>
      <c r="AX13116"/>
      <c r="AY13116"/>
      <c r="AZ13116"/>
      <c r="BA13116"/>
      <c r="BB13116"/>
      <c r="BC13116"/>
      <c r="BD13116"/>
    </row>
    <row r="13117" spans="1:56" s="4" customFormat="1" x14ac:dyDescent="0.25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  <c r="P13117"/>
      <c r="Q13117"/>
      <c r="R13117"/>
      <c r="S13117"/>
      <c r="T13117"/>
      <c r="U13117"/>
      <c r="V13117"/>
      <c r="W13117"/>
      <c r="X13117"/>
      <c r="Y13117"/>
      <c r="Z13117"/>
      <c r="AA13117"/>
      <c r="AB13117"/>
      <c r="AC13117"/>
      <c r="AD13117"/>
      <c r="AE13117"/>
      <c r="AF13117"/>
      <c r="AG13117"/>
      <c r="AH13117"/>
      <c r="AI13117"/>
      <c r="AJ13117"/>
      <c r="AK13117"/>
      <c r="AL13117"/>
      <c r="AM13117"/>
      <c r="AN13117"/>
      <c r="AO13117"/>
      <c r="AP13117"/>
      <c r="AQ13117"/>
      <c r="AR13117"/>
      <c r="AS13117"/>
      <c r="AT13117"/>
      <c r="AU13117"/>
      <c r="AV13117"/>
      <c r="AW13117"/>
      <c r="AX13117"/>
      <c r="AY13117"/>
      <c r="AZ13117"/>
      <c r="BA13117"/>
      <c r="BB13117"/>
      <c r="BC13117"/>
      <c r="BD13117"/>
    </row>
    <row r="13118" spans="1:56" s="4" customFormat="1" x14ac:dyDescent="0.25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  <c r="P13118"/>
      <c r="Q13118"/>
      <c r="R13118"/>
      <c r="S13118"/>
      <c r="T13118"/>
      <c r="U13118"/>
      <c r="V13118"/>
      <c r="W13118"/>
      <c r="X13118"/>
      <c r="Y13118"/>
      <c r="Z13118"/>
      <c r="AA13118"/>
      <c r="AB13118"/>
      <c r="AC13118"/>
      <c r="AD13118"/>
      <c r="AE13118"/>
      <c r="AF13118"/>
      <c r="AG13118"/>
      <c r="AH13118"/>
      <c r="AI13118"/>
      <c r="AJ13118"/>
      <c r="AK13118"/>
      <c r="AL13118"/>
      <c r="AM13118"/>
      <c r="AN13118"/>
      <c r="AO13118"/>
      <c r="AP13118"/>
      <c r="AQ13118"/>
      <c r="AR13118"/>
      <c r="AS13118"/>
      <c r="AT13118"/>
      <c r="AU13118"/>
      <c r="AV13118"/>
      <c r="AW13118"/>
      <c r="AX13118"/>
      <c r="AY13118"/>
      <c r="AZ13118"/>
      <c r="BA13118"/>
      <c r="BB13118"/>
      <c r="BC13118"/>
      <c r="BD13118"/>
    </row>
    <row r="13119" spans="1:56" s="4" customFormat="1" x14ac:dyDescent="0.25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  <c r="P13119"/>
      <c r="Q13119"/>
      <c r="R13119"/>
      <c r="S13119"/>
      <c r="T13119"/>
      <c r="U13119"/>
      <c r="V13119"/>
      <c r="W13119"/>
      <c r="X13119"/>
      <c r="Y13119"/>
      <c r="Z13119"/>
      <c r="AA13119"/>
      <c r="AB13119"/>
      <c r="AC13119"/>
      <c r="AD13119"/>
      <c r="AE13119"/>
      <c r="AF13119"/>
      <c r="AG13119"/>
      <c r="AH13119"/>
      <c r="AI13119"/>
      <c r="AJ13119"/>
      <c r="AK13119"/>
      <c r="AL13119"/>
      <c r="AM13119"/>
      <c r="AN13119"/>
      <c r="AO13119"/>
      <c r="AP13119"/>
      <c r="AQ13119"/>
      <c r="AR13119"/>
      <c r="AS13119"/>
      <c r="AT13119"/>
      <c r="AU13119"/>
      <c r="AV13119"/>
      <c r="AW13119"/>
      <c r="AX13119"/>
      <c r="AY13119"/>
      <c r="AZ13119"/>
      <c r="BA13119"/>
      <c r="BB13119"/>
      <c r="BC13119"/>
      <c r="BD13119"/>
    </row>
    <row r="13120" spans="1:56" s="4" customFormat="1" x14ac:dyDescent="0.25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  <c r="P13120"/>
      <c r="Q13120"/>
      <c r="R13120"/>
      <c r="S13120"/>
      <c r="T13120"/>
      <c r="U13120"/>
      <c r="V13120"/>
      <c r="W13120"/>
      <c r="X13120"/>
      <c r="Y13120"/>
      <c r="Z13120"/>
      <c r="AA13120"/>
      <c r="AB13120"/>
      <c r="AC13120"/>
      <c r="AD13120"/>
      <c r="AE13120"/>
      <c r="AF13120"/>
      <c r="AG13120"/>
      <c r="AH13120"/>
      <c r="AI13120"/>
      <c r="AJ13120"/>
      <c r="AK13120"/>
      <c r="AL13120"/>
      <c r="AM13120"/>
      <c r="AN13120"/>
      <c r="AO13120"/>
      <c r="AP13120"/>
      <c r="AQ13120"/>
      <c r="AR13120"/>
      <c r="AS13120"/>
      <c r="AT13120"/>
      <c r="AU13120"/>
      <c r="AV13120"/>
      <c r="AW13120"/>
      <c r="AX13120"/>
      <c r="AY13120"/>
      <c r="AZ13120"/>
      <c r="BA13120"/>
      <c r="BB13120"/>
      <c r="BC13120"/>
      <c r="BD13120"/>
    </row>
    <row r="13121" spans="1:56" s="4" customFormat="1" x14ac:dyDescent="0.25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  <c r="P13121"/>
      <c r="Q13121"/>
      <c r="R13121"/>
      <c r="S13121"/>
      <c r="T13121"/>
      <c r="U13121"/>
      <c r="V13121"/>
      <c r="W13121"/>
      <c r="X13121"/>
      <c r="Y13121"/>
      <c r="Z13121"/>
      <c r="AA13121"/>
      <c r="AB13121"/>
      <c r="AC13121"/>
      <c r="AD13121"/>
      <c r="AE13121"/>
      <c r="AF13121"/>
      <c r="AG13121"/>
      <c r="AH13121"/>
      <c r="AI13121"/>
      <c r="AJ13121"/>
      <c r="AK13121"/>
      <c r="AL13121"/>
      <c r="AM13121"/>
      <c r="AN13121"/>
      <c r="AO13121"/>
      <c r="AP13121"/>
      <c r="AQ13121"/>
      <c r="AR13121"/>
      <c r="AS13121"/>
      <c r="AT13121"/>
      <c r="AU13121"/>
      <c r="AV13121"/>
      <c r="AW13121"/>
      <c r="AX13121"/>
      <c r="AY13121"/>
      <c r="AZ13121"/>
      <c r="BA13121"/>
      <c r="BB13121"/>
      <c r="BC13121"/>
      <c r="BD13121"/>
    </row>
    <row r="13122" spans="1:56" s="4" customFormat="1" x14ac:dyDescent="0.25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  <c r="P13122"/>
      <c r="Q13122"/>
      <c r="R13122"/>
      <c r="S13122"/>
      <c r="T13122"/>
      <c r="U13122"/>
      <c r="V13122"/>
      <c r="W13122"/>
      <c r="X13122"/>
      <c r="Y13122"/>
      <c r="Z13122"/>
      <c r="AA13122"/>
      <c r="AB13122"/>
      <c r="AC13122"/>
      <c r="AD13122"/>
      <c r="AE13122"/>
      <c r="AF13122"/>
      <c r="AG13122"/>
      <c r="AH13122"/>
      <c r="AI13122"/>
      <c r="AJ13122"/>
      <c r="AK13122"/>
      <c r="AL13122"/>
      <c r="AM13122"/>
      <c r="AN13122"/>
      <c r="AO13122"/>
      <c r="AP13122"/>
      <c r="AQ13122"/>
      <c r="AR13122"/>
      <c r="AS13122"/>
      <c r="AT13122"/>
      <c r="AU13122"/>
      <c r="AV13122"/>
      <c r="AW13122"/>
      <c r="AX13122"/>
      <c r="AY13122"/>
      <c r="AZ13122"/>
      <c r="BA13122"/>
      <c r="BB13122"/>
      <c r="BC13122"/>
      <c r="BD13122"/>
    </row>
    <row r="13123" spans="1:56" s="4" customFormat="1" x14ac:dyDescent="0.25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  <c r="P13123"/>
      <c r="Q13123"/>
      <c r="R13123"/>
      <c r="S13123"/>
      <c r="T13123"/>
      <c r="U13123"/>
      <c r="V13123"/>
      <c r="W13123"/>
      <c r="X13123"/>
      <c r="Y13123"/>
      <c r="Z13123"/>
      <c r="AA13123"/>
      <c r="AB13123"/>
      <c r="AC13123"/>
      <c r="AD13123"/>
      <c r="AE13123"/>
      <c r="AF13123"/>
      <c r="AG13123"/>
      <c r="AH13123"/>
      <c r="AI13123"/>
      <c r="AJ13123"/>
      <c r="AK13123"/>
      <c r="AL13123"/>
      <c r="AM13123"/>
      <c r="AN13123"/>
      <c r="AO13123"/>
      <c r="AP13123"/>
      <c r="AQ13123"/>
      <c r="AR13123"/>
      <c r="AS13123"/>
      <c r="AT13123"/>
      <c r="AU13123"/>
      <c r="AV13123"/>
      <c r="AW13123"/>
      <c r="AX13123"/>
      <c r="AY13123"/>
      <c r="AZ13123"/>
      <c r="BA13123"/>
      <c r="BB13123"/>
      <c r="BC13123"/>
      <c r="BD13123"/>
    </row>
    <row r="13124" spans="1:56" s="4" customFormat="1" x14ac:dyDescent="0.25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  <c r="P13124"/>
      <c r="Q13124"/>
      <c r="R13124"/>
      <c r="S13124"/>
      <c r="T13124"/>
      <c r="U13124"/>
      <c r="V13124"/>
      <c r="W13124"/>
      <c r="X13124"/>
      <c r="Y13124"/>
      <c r="Z13124"/>
      <c r="AA13124"/>
      <c r="AB13124"/>
      <c r="AC13124"/>
      <c r="AD13124"/>
      <c r="AE13124"/>
      <c r="AF13124"/>
      <c r="AG13124"/>
      <c r="AH13124"/>
      <c r="AI13124"/>
      <c r="AJ13124"/>
      <c r="AK13124"/>
      <c r="AL13124"/>
      <c r="AM13124"/>
      <c r="AN13124"/>
      <c r="AO13124"/>
      <c r="AP13124"/>
      <c r="AQ13124"/>
      <c r="AR13124"/>
      <c r="AS13124"/>
      <c r="AT13124"/>
      <c r="AU13124"/>
      <c r="AV13124"/>
      <c r="AW13124"/>
      <c r="AX13124"/>
      <c r="AY13124"/>
      <c r="AZ13124"/>
      <c r="BA13124"/>
      <c r="BB13124"/>
      <c r="BC13124"/>
      <c r="BD13124"/>
    </row>
    <row r="13125" spans="1:56" s="4" customFormat="1" x14ac:dyDescent="0.25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  <c r="P13125"/>
      <c r="Q13125"/>
      <c r="R13125"/>
      <c r="S13125"/>
      <c r="T13125"/>
      <c r="U13125"/>
      <c r="V13125"/>
      <c r="W13125"/>
      <c r="X13125"/>
      <c r="Y13125"/>
      <c r="Z13125"/>
      <c r="AA13125"/>
      <c r="AB13125"/>
      <c r="AC13125"/>
      <c r="AD13125"/>
      <c r="AE13125"/>
      <c r="AF13125"/>
      <c r="AG13125"/>
      <c r="AH13125"/>
      <c r="AI13125"/>
      <c r="AJ13125"/>
      <c r="AK13125"/>
      <c r="AL13125"/>
      <c r="AM13125"/>
      <c r="AN13125"/>
      <c r="AO13125"/>
      <c r="AP13125"/>
      <c r="AQ13125"/>
      <c r="AR13125"/>
      <c r="AS13125"/>
      <c r="AT13125"/>
      <c r="AU13125"/>
      <c r="AV13125"/>
      <c r="AW13125"/>
      <c r="AX13125"/>
      <c r="AY13125"/>
      <c r="AZ13125"/>
      <c r="BA13125"/>
      <c r="BB13125"/>
      <c r="BC13125"/>
      <c r="BD13125"/>
    </row>
    <row r="13126" spans="1:56" s="4" customFormat="1" x14ac:dyDescent="0.25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  <c r="P13126"/>
      <c r="Q13126"/>
      <c r="R13126"/>
      <c r="S13126"/>
      <c r="T13126"/>
      <c r="U13126"/>
      <c r="V13126"/>
      <c r="W13126"/>
      <c r="X13126"/>
      <c r="Y13126"/>
      <c r="Z13126"/>
      <c r="AA13126"/>
      <c r="AB13126"/>
      <c r="AC13126"/>
      <c r="AD13126"/>
      <c r="AE13126"/>
      <c r="AF13126"/>
      <c r="AG13126"/>
      <c r="AH13126"/>
      <c r="AI13126"/>
      <c r="AJ13126"/>
      <c r="AK13126"/>
      <c r="AL13126"/>
      <c r="AM13126"/>
      <c r="AN13126"/>
      <c r="AO13126"/>
      <c r="AP13126"/>
      <c r="AQ13126"/>
      <c r="AR13126"/>
      <c r="AS13126"/>
      <c r="AT13126"/>
      <c r="AU13126"/>
      <c r="AV13126"/>
      <c r="AW13126"/>
      <c r="AX13126"/>
      <c r="AY13126"/>
      <c r="AZ13126"/>
      <c r="BA13126"/>
      <c r="BB13126"/>
      <c r="BC13126"/>
      <c r="BD13126"/>
    </row>
    <row r="13127" spans="1:56" s="4" customFormat="1" x14ac:dyDescent="0.25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  <c r="P13127"/>
      <c r="Q13127"/>
      <c r="R13127"/>
      <c r="S13127"/>
      <c r="T13127"/>
      <c r="U13127"/>
      <c r="V13127"/>
      <c r="W13127"/>
      <c r="X13127"/>
      <c r="Y13127"/>
      <c r="Z13127"/>
      <c r="AA13127"/>
      <c r="AB13127"/>
      <c r="AC13127"/>
      <c r="AD13127"/>
      <c r="AE13127"/>
      <c r="AF13127"/>
      <c r="AG13127"/>
      <c r="AH13127"/>
      <c r="AI13127"/>
      <c r="AJ13127"/>
      <c r="AK13127"/>
      <c r="AL13127"/>
      <c r="AM13127"/>
      <c r="AN13127"/>
      <c r="AO13127"/>
      <c r="AP13127"/>
      <c r="AQ13127"/>
      <c r="AR13127"/>
      <c r="AS13127"/>
      <c r="AT13127"/>
      <c r="AU13127"/>
      <c r="AV13127"/>
      <c r="AW13127"/>
      <c r="AX13127"/>
      <c r="AY13127"/>
      <c r="AZ13127"/>
      <c r="BA13127"/>
      <c r="BB13127"/>
      <c r="BC13127"/>
      <c r="BD13127"/>
    </row>
    <row r="13128" spans="1:56" s="4" customFormat="1" x14ac:dyDescent="0.25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  <c r="P13128"/>
      <c r="Q13128"/>
      <c r="R13128"/>
      <c r="S13128"/>
      <c r="T13128"/>
      <c r="U13128"/>
      <c r="V13128"/>
      <c r="W13128"/>
      <c r="X13128"/>
      <c r="Y13128"/>
      <c r="Z13128"/>
      <c r="AA13128"/>
      <c r="AB13128"/>
      <c r="AC13128"/>
      <c r="AD13128"/>
      <c r="AE13128"/>
      <c r="AF13128"/>
      <c r="AG13128"/>
      <c r="AH13128"/>
      <c r="AI13128"/>
      <c r="AJ13128"/>
      <c r="AK13128"/>
      <c r="AL13128"/>
      <c r="AM13128"/>
      <c r="AN13128"/>
      <c r="AO13128"/>
      <c r="AP13128"/>
      <c r="AQ13128"/>
      <c r="AR13128"/>
      <c r="AS13128"/>
      <c r="AT13128"/>
      <c r="AU13128"/>
      <c r="AV13128"/>
      <c r="AW13128"/>
      <c r="AX13128"/>
      <c r="AY13128"/>
      <c r="AZ13128"/>
      <c r="BA13128"/>
      <c r="BB13128"/>
      <c r="BC13128"/>
      <c r="BD13128"/>
    </row>
    <row r="13129" spans="1:56" s="4" customFormat="1" x14ac:dyDescent="0.25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  <c r="P13129"/>
      <c r="Q13129"/>
      <c r="R13129"/>
      <c r="S13129"/>
      <c r="T13129"/>
      <c r="U13129"/>
      <c r="V13129"/>
      <c r="W13129"/>
      <c r="X13129"/>
      <c r="Y13129"/>
      <c r="Z13129"/>
      <c r="AA13129"/>
      <c r="AB13129"/>
      <c r="AC13129"/>
      <c r="AD13129"/>
      <c r="AE13129"/>
      <c r="AF13129"/>
      <c r="AG13129"/>
      <c r="AH13129"/>
      <c r="AI13129"/>
      <c r="AJ13129"/>
      <c r="AK13129"/>
      <c r="AL13129"/>
      <c r="AM13129"/>
      <c r="AN13129"/>
      <c r="AO13129"/>
      <c r="AP13129"/>
      <c r="AQ13129"/>
      <c r="AR13129"/>
      <c r="AS13129"/>
      <c r="AT13129"/>
      <c r="AU13129"/>
      <c r="AV13129"/>
      <c r="AW13129"/>
      <c r="AX13129"/>
      <c r="AY13129"/>
      <c r="AZ13129"/>
      <c r="BA13129"/>
      <c r="BB13129"/>
      <c r="BC13129"/>
      <c r="BD13129"/>
    </row>
    <row r="13130" spans="1:56" s="4" customFormat="1" x14ac:dyDescent="0.25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  <c r="P13130"/>
      <c r="Q13130"/>
      <c r="R13130"/>
      <c r="S13130"/>
      <c r="T13130"/>
      <c r="U13130"/>
      <c r="V13130"/>
      <c r="W13130"/>
      <c r="X13130"/>
      <c r="Y13130"/>
      <c r="Z13130"/>
      <c r="AA13130"/>
      <c r="AB13130"/>
      <c r="AC13130"/>
      <c r="AD13130"/>
      <c r="AE13130"/>
      <c r="AF13130"/>
      <c r="AG13130"/>
      <c r="AH13130"/>
      <c r="AI13130"/>
      <c r="AJ13130"/>
      <c r="AK13130"/>
      <c r="AL13130"/>
      <c r="AM13130"/>
      <c r="AN13130"/>
      <c r="AO13130"/>
      <c r="AP13130"/>
      <c r="AQ13130"/>
      <c r="AR13130"/>
      <c r="AS13130"/>
      <c r="AT13130"/>
      <c r="AU13130"/>
      <c r="AV13130"/>
      <c r="AW13130"/>
      <c r="AX13130"/>
      <c r="AY13130"/>
      <c r="AZ13130"/>
      <c r="BA13130"/>
      <c r="BB13130"/>
      <c r="BC13130"/>
      <c r="BD13130"/>
    </row>
    <row r="13131" spans="1:56" s="4" customFormat="1" x14ac:dyDescent="0.25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  <c r="P13131"/>
      <c r="Q13131"/>
      <c r="R13131"/>
      <c r="S13131"/>
      <c r="T13131"/>
      <c r="U13131"/>
      <c r="V13131"/>
      <c r="W13131"/>
      <c r="X13131"/>
      <c r="Y13131"/>
      <c r="Z13131"/>
      <c r="AA13131"/>
      <c r="AB13131"/>
      <c r="AC13131"/>
      <c r="AD13131"/>
      <c r="AE13131"/>
      <c r="AF13131"/>
      <c r="AG13131"/>
      <c r="AH13131"/>
      <c r="AI13131"/>
      <c r="AJ13131"/>
      <c r="AK13131"/>
      <c r="AL13131"/>
      <c r="AM13131"/>
      <c r="AN13131"/>
      <c r="AO13131"/>
      <c r="AP13131"/>
      <c r="AQ13131"/>
      <c r="AR13131"/>
      <c r="AS13131"/>
      <c r="AT13131"/>
      <c r="AU13131"/>
      <c r="AV13131"/>
      <c r="AW13131"/>
      <c r="AX13131"/>
      <c r="AY13131"/>
      <c r="AZ13131"/>
      <c r="BA13131"/>
      <c r="BB13131"/>
      <c r="BC13131"/>
      <c r="BD13131"/>
    </row>
    <row r="13132" spans="1:56" s="4" customFormat="1" x14ac:dyDescent="0.25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  <c r="P13132"/>
      <c r="Q13132"/>
      <c r="R13132"/>
      <c r="S13132"/>
      <c r="T13132"/>
      <c r="U13132"/>
      <c r="V13132"/>
      <c r="W13132"/>
      <c r="X13132"/>
      <c r="Y13132"/>
      <c r="Z13132"/>
      <c r="AA13132"/>
      <c r="AB13132"/>
      <c r="AC13132"/>
      <c r="AD13132"/>
      <c r="AE13132"/>
      <c r="AF13132"/>
      <c r="AG13132"/>
      <c r="AH13132"/>
      <c r="AI13132"/>
      <c r="AJ13132"/>
      <c r="AK13132"/>
      <c r="AL13132"/>
      <c r="AM13132"/>
      <c r="AN13132"/>
      <c r="AO13132"/>
      <c r="AP13132"/>
      <c r="AQ13132"/>
      <c r="AR13132"/>
      <c r="AS13132"/>
      <c r="AT13132"/>
      <c r="AU13132"/>
      <c r="AV13132"/>
      <c r="AW13132"/>
      <c r="AX13132"/>
      <c r="AY13132"/>
      <c r="AZ13132"/>
      <c r="BA13132"/>
      <c r="BB13132"/>
      <c r="BC13132"/>
      <c r="BD13132"/>
    </row>
    <row r="13133" spans="1:56" s="4" customFormat="1" x14ac:dyDescent="0.25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  <c r="P13133"/>
      <c r="Q13133"/>
      <c r="R13133"/>
      <c r="S13133"/>
      <c r="T13133"/>
      <c r="U13133"/>
      <c r="V13133"/>
      <c r="W13133"/>
      <c r="X13133"/>
      <c r="Y13133"/>
      <c r="Z13133"/>
      <c r="AA13133"/>
      <c r="AB13133"/>
      <c r="AC13133"/>
      <c r="AD13133"/>
      <c r="AE13133"/>
      <c r="AF13133"/>
      <c r="AG13133"/>
      <c r="AH13133"/>
      <c r="AI13133"/>
      <c r="AJ13133"/>
      <c r="AK13133"/>
      <c r="AL13133"/>
      <c r="AM13133"/>
      <c r="AN13133"/>
      <c r="AO13133"/>
      <c r="AP13133"/>
      <c r="AQ13133"/>
      <c r="AR13133"/>
      <c r="AS13133"/>
      <c r="AT13133"/>
      <c r="AU13133"/>
      <c r="AV13133"/>
      <c r="AW13133"/>
      <c r="AX13133"/>
      <c r="AY13133"/>
      <c r="AZ13133"/>
      <c r="BA13133"/>
      <c r="BB13133"/>
      <c r="BC13133"/>
      <c r="BD13133"/>
    </row>
    <row r="13134" spans="1:56" s="4" customFormat="1" x14ac:dyDescent="0.25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  <c r="P13134"/>
      <c r="Q13134"/>
      <c r="R13134"/>
      <c r="S13134"/>
      <c r="T13134"/>
      <c r="U13134"/>
      <c r="V13134"/>
      <c r="W13134"/>
      <c r="X13134"/>
      <c r="Y13134"/>
      <c r="Z13134"/>
      <c r="AA13134"/>
      <c r="AB13134"/>
      <c r="AC13134"/>
      <c r="AD13134"/>
      <c r="AE13134"/>
      <c r="AF13134"/>
      <c r="AG13134"/>
      <c r="AH13134"/>
      <c r="AI13134"/>
      <c r="AJ13134"/>
      <c r="AK13134"/>
      <c r="AL13134"/>
      <c r="AM13134"/>
      <c r="AN13134"/>
      <c r="AO13134"/>
      <c r="AP13134"/>
      <c r="AQ13134"/>
      <c r="AR13134"/>
      <c r="AS13134"/>
      <c r="AT13134"/>
      <c r="AU13134"/>
      <c r="AV13134"/>
      <c r="AW13134"/>
      <c r="AX13134"/>
      <c r="AY13134"/>
      <c r="AZ13134"/>
      <c r="BA13134"/>
      <c r="BB13134"/>
      <c r="BC13134"/>
      <c r="BD13134"/>
    </row>
    <row r="13135" spans="1:56" s="4" customFormat="1" x14ac:dyDescent="0.25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  <c r="P13135"/>
      <c r="Q13135"/>
      <c r="R13135"/>
      <c r="S13135"/>
      <c r="T13135"/>
      <c r="U13135"/>
      <c r="V13135"/>
      <c r="W13135"/>
      <c r="X13135"/>
      <c r="Y13135"/>
      <c r="Z13135"/>
      <c r="AA13135"/>
      <c r="AB13135"/>
      <c r="AC13135"/>
      <c r="AD13135"/>
      <c r="AE13135"/>
      <c r="AF13135"/>
      <c r="AG13135"/>
      <c r="AH13135"/>
      <c r="AI13135"/>
      <c r="AJ13135"/>
      <c r="AK13135"/>
      <c r="AL13135"/>
      <c r="AM13135"/>
      <c r="AN13135"/>
      <c r="AO13135"/>
      <c r="AP13135"/>
      <c r="AQ13135"/>
      <c r="AR13135"/>
      <c r="AS13135"/>
      <c r="AT13135"/>
      <c r="AU13135"/>
      <c r="AV13135"/>
      <c r="AW13135"/>
      <c r="AX13135"/>
      <c r="AY13135"/>
      <c r="AZ13135"/>
      <c r="BA13135"/>
      <c r="BB13135"/>
      <c r="BC13135"/>
      <c r="BD13135"/>
    </row>
    <row r="13136" spans="1:56" s="4" customFormat="1" x14ac:dyDescent="0.25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  <c r="P13136"/>
      <c r="Q13136"/>
      <c r="R13136"/>
      <c r="S13136"/>
      <c r="T13136"/>
      <c r="U13136"/>
      <c r="V13136"/>
      <c r="W13136"/>
      <c r="X13136"/>
      <c r="Y13136"/>
      <c r="Z13136"/>
      <c r="AA13136"/>
      <c r="AB13136"/>
      <c r="AC13136"/>
      <c r="AD13136"/>
      <c r="AE13136"/>
      <c r="AF13136"/>
      <c r="AG13136"/>
      <c r="AH13136"/>
      <c r="AI13136"/>
      <c r="AJ13136"/>
      <c r="AK13136"/>
      <c r="AL13136"/>
      <c r="AM13136"/>
      <c r="AN13136"/>
      <c r="AO13136"/>
      <c r="AP13136"/>
      <c r="AQ13136"/>
      <c r="AR13136"/>
      <c r="AS13136"/>
      <c r="AT13136"/>
      <c r="AU13136"/>
      <c r="AV13136"/>
      <c r="AW13136"/>
      <c r="AX13136"/>
      <c r="AY13136"/>
      <c r="AZ13136"/>
      <c r="BA13136"/>
      <c r="BB13136"/>
      <c r="BC13136"/>
      <c r="BD13136"/>
    </row>
    <row r="13137" spans="1:56" s="4" customFormat="1" x14ac:dyDescent="0.25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  <c r="P13137"/>
      <c r="Q13137"/>
      <c r="R13137"/>
      <c r="S13137"/>
      <c r="T13137"/>
      <c r="U13137"/>
      <c r="V13137"/>
      <c r="W13137"/>
      <c r="X13137"/>
      <c r="Y13137"/>
      <c r="Z13137"/>
      <c r="AA13137"/>
      <c r="AB13137"/>
      <c r="AC13137"/>
      <c r="AD13137"/>
      <c r="AE13137"/>
      <c r="AF13137"/>
      <c r="AG13137"/>
      <c r="AH13137"/>
      <c r="AI13137"/>
      <c r="AJ13137"/>
      <c r="AK13137"/>
      <c r="AL13137"/>
      <c r="AM13137"/>
      <c r="AN13137"/>
      <c r="AO13137"/>
      <c r="AP13137"/>
      <c r="AQ13137"/>
      <c r="AR13137"/>
      <c r="AS13137"/>
      <c r="AT13137"/>
      <c r="AU13137"/>
      <c r="AV13137"/>
      <c r="AW13137"/>
      <c r="AX13137"/>
      <c r="AY13137"/>
      <c r="AZ13137"/>
      <c r="BA13137"/>
      <c r="BB13137"/>
      <c r="BC13137"/>
      <c r="BD13137"/>
    </row>
    <row r="13138" spans="1:56" s="4" customFormat="1" x14ac:dyDescent="0.25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  <c r="P13138"/>
      <c r="Q13138"/>
      <c r="R13138"/>
      <c r="S13138"/>
      <c r="T13138"/>
      <c r="U13138"/>
      <c r="V13138"/>
      <c r="W13138"/>
      <c r="X13138"/>
      <c r="Y13138"/>
      <c r="Z13138"/>
      <c r="AA13138"/>
      <c r="AB13138"/>
      <c r="AC13138"/>
      <c r="AD13138"/>
      <c r="AE13138"/>
      <c r="AF13138"/>
      <c r="AG13138"/>
      <c r="AH13138"/>
      <c r="AI13138"/>
      <c r="AJ13138"/>
      <c r="AK13138"/>
      <c r="AL13138"/>
      <c r="AM13138"/>
      <c r="AN13138"/>
      <c r="AO13138"/>
      <c r="AP13138"/>
      <c r="AQ13138"/>
      <c r="AR13138"/>
      <c r="AS13138"/>
      <c r="AT13138"/>
      <c r="AU13138"/>
      <c r="AV13138"/>
      <c r="AW13138"/>
      <c r="AX13138"/>
      <c r="AY13138"/>
      <c r="AZ13138"/>
      <c r="BA13138"/>
      <c r="BB13138"/>
      <c r="BC13138"/>
      <c r="BD13138"/>
    </row>
    <row r="13139" spans="1:56" s="4" customFormat="1" x14ac:dyDescent="0.25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  <c r="P13139"/>
      <c r="Q13139"/>
      <c r="R13139"/>
      <c r="S13139"/>
      <c r="T13139"/>
      <c r="U13139"/>
      <c r="V13139"/>
      <c r="W13139"/>
      <c r="X13139"/>
      <c r="Y13139"/>
      <c r="Z13139"/>
      <c r="AA13139"/>
      <c r="AB13139"/>
      <c r="AC13139"/>
      <c r="AD13139"/>
      <c r="AE13139"/>
      <c r="AF13139"/>
      <c r="AG13139"/>
      <c r="AH13139"/>
      <c r="AI13139"/>
      <c r="AJ13139"/>
      <c r="AK13139"/>
      <c r="AL13139"/>
      <c r="AM13139"/>
      <c r="AN13139"/>
      <c r="AO13139"/>
      <c r="AP13139"/>
      <c r="AQ13139"/>
      <c r="AR13139"/>
      <c r="AS13139"/>
      <c r="AT13139"/>
      <c r="AU13139"/>
      <c r="AV13139"/>
      <c r="AW13139"/>
      <c r="AX13139"/>
      <c r="AY13139"/>
      <c r="AZ13139"/>
      <c r="BA13139"/>
      <c r="BB13139"/>
      <c r="BC13139"/>
      <c r="BD13139"/>
    </row>
    <row r="13140" spans="1:56" s="4" customFormat="1" x14ac:dyDescent="0.25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  <c r="P13140"/>
      <c r="Q13140"/>
      <c r="R13140"/>
      <c r="S13140"/>
      <c r="T13140"/>
      <c r="U13140"/>
      <c r="V13140"/>
      <c r="W13140"/>
      <c r="X13140"/>
      <c r="Y13140"/>
      <c r="Z13140"/>
      <c r="AA13140"/>
      <c r="AB13140"/>
      <c r="AC13140"/>
      <c r="AD13140"/>
      <c r="AE13140"/>
      <c r="AF13140"/>
      <c r="AG13140"/>
      <c r="AH13140"/>
      <c r="AI13140"/>
      <c r="AJ13140"/>
      <c r="AK13140"/>
      <c r="AL13140"/>
      <c r="AM13140"/>
      <c r="AN13140"/>
      <c r="AO13140"/>
      <c r="AP13140"/>
      <c r="AQ13140"/>
      <c r="AR13140"/>
      <c r="AS13140"/>
      <c r="AT13140"/>
      <c r="AU13140"/>
      <c r="AV13140"/>
      <c r="AW13140"/>
      <c r="AX13140"/>
      <c r="AY13140"/>
      <c r="AZ13140"/>
      <c r="BA13140"/>
      <c r="BB13140"/>
      <c r="BC13140"/>
      <c r="BD13140"/>
    </row>
    <row r="13141" spans="1:56" s="4" customFormat="1" x14ac:dyDescent="0.25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  <c r="P13141"/>
      <c r="Q13141"/>
      <c r="R13141"/>
      <c r="S13141"/>
      <c r="T13141"/>
      <c r="U13141"/>
      <c r="V13141"/>
      <c r="W13141"/>
      <c r="X13141"/>
      <c r="Y13141"/>
      <c r="Z13141"/>
      <c r="AA13141"/>
      <c r="AB13141"/>
      <c r="AC13141"/>
      <c r="AD13141"/>
      <c r="AE13141"/>
      <c r="AF13141"/>
      <c r="AG13141"/>
      <c r="AH13141"/>
      <c r="AI13141"/>
      <c r="AJ13141"/>
      <c r="AK13141"/>
      <c r="AL13141"/>
      <c r="AM13141"/>
      <c r="AN13141"/>
      <c r="AO13141"/>
      <c r="AP13141"/>
      <c r="AQ13141"/>
      <c r="AR13141"/>
      <c r="AS13141"/>
      <c r="AT13141"/>
      <c r="AU13141"/>
      <c r="AV13141"/>
      <c r="AW13141"/>
      <c r="AX13141"/>
      <c r="AY13141"/>
      <c r="AZ13141"/>
      <c r="BA13141"/>
      <c r="BB13141"/>
      <c r="BC13141"/>
      <c r="BD13141"/>
    </row>
    <row r="13142" spans="1:56" s="4" customFormat="1" x14ac:dyDescent="0.25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  <c r="P13142"/>
      <c r="Q13142"/>
      <c r="R13142"/>
      <c r="S13142"/>
      <c r="T13142"/>
      <c r="U13142"/>
      <c r="V13142"/>
      <c r="W13142"/>
      <c r="X13142"/>
      <c r="Y13142"/>
      <c r="Z13142"/>
      <c r="AA13142"/>
      <c r="AB13142"/>
      <c r="AC13142"/>
      <c r="AD13142"/>
      <c r="AE13142"/>
      <c r="AF13142"/>
      <c r="AG13142"/>
      <c r="AH13142"/>
      <c r="AI13142"/>
      <c r="AJ13142"/>
      <c r="AK13142"/>
      <c r="AL13142"/>
      <c r="AM13142"/>
      <c r="AN13142"/>
      <c r="AO13142"/>
      <c r="AP13142"/>
      <c r="AQ13142"/>
      <c r="AR13142"/>
      <c r="AS13142"/>
      <c r="AT13142"/>
      <c r="AU13142"/>
      <c r="AV13142"/>
      <c r="AW13142"/>
      <c r="AX13142"/>
      <c r="AY13142"/>
      <c r="AZ13142"/>
      <c r="BA13142"/>
      <c r="BB13142"/>
      <c r="BC13142"/>
      <c r="BD13142"/>
    </row>
    <row r="13143" spans="1:56" s="4" customFormat="1" x14ac:dyDescent="0.25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  <c r="P13143"/>
      <c r="Q13143"/>
      <c r="R13143"/>
      <c r="S13143"/>
      <c r="T13143"/>
      <c r="U13143"/>
      <c r="V13143"/>
      <c r="W13143"/>
      <c r="X13143"/>
      <c r="Y13143"/>
      <c r="Z13143"/>
      <c r="AA13143"/>
      <c r="AB13143"/>
      <c r="AC13143"/>
      <c r="AD13143"/>
      <c r="AE13143"/>
      <c r="AF13143"/>
      <c r="AG13143"/>
      <c r="AH13143"/>
      <c r="AI13143"/>
      <c r="AJ13143"/>
      <c r="AK13143"/>
      <c r="AL13143"/>
      <c r="AM13143"/>
      <c r="AN13143"/>
      <c r="AO13143"/>
      <c r="AP13143"/>
      <c r="AQ13143"/>
      <c r="AR13143"/>
      <c r="AS13143"/>
      <c r="AT13143"/>
      <c r="AU13143"/>
      <c r="AV13143"/>
      <c r="AW13143"/>
      <c r="AX13143"/>
      <c r="AY13143"/>
      <c r="AZ13143"/>
      <c r="BA13143"/>
      <c r="BB13143"/>
      <c r="BC13143"/>
      <c r="BD13143"/>
    </row>
    <row r="13144" spans="1:56" s="4" customFormat="1" x14ac:dyDescent="0.25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  <c r="P13144"/>
      <c r="Q13144"/>
      <c r="R13144"/>
      <c r="S13144"/>
      <c r="T13144"/>
      <c r="U13144"/>
      <c r="V13144"/>
      <c r="W13144"/>
      <c r="X13144"/>
      <c r="Y13144"/>
      <c r="Z13144"/>
      <c r="AA13144"/>
      <c r="AB13144"/>
      <c r="AC13144"/>
      <c r="AD13144"/>
      <c r="AE13144"/>
      <c r="AF13144"/>
      <c r="AG13144"/>
      <c r="AH13144"/>
      <c r="AI13144"/>
      <c r="AJ13144"/>
      <c r="AK13144"/>
      <c r="AL13144"/>
      <c r="AM13144"/>
      <c r="AN13144"/>
      <c r="AO13144"/>
      <c r="AP13144"/>
      <c r="AQ13144"/>
      <c r="AR13144"/>
      <c r="AS13144"/>
      <c r="AT13144"/>
      <c r="AU13144"/>
      <c r="AV13144"/>
      <c r="AW13144"/>
      <c r="AX13144"/>
      <c r="AY13144"/>
      <c r="AZ13144"/>
      <c r="BA13144"/>
      <c r="BB13144"/>
      <c r="BC13144"/>
      <c r="BD13144"/>
    </row>
    <row r="13145" spans="1:56" s="4" customFormat="1" x14ac:dyDescent="0.25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  <c r="P13145"/>
      <c r="Q13145"/>
      <c r="R13145"/>
      <c r="S13145"/>
      <c r="T13145"/>
      <c r="U13145"/>
      <c r="V13145"/>
      <c r="W13145"/>
      <c r="X13145"/>
      <c r="Y13145"/>
      <c r="Z13145"/>
      <c r="AA13145"/>
      <c r="AB13145"/>
      <c r="AC13145"/>
      <c r="AD13145"/>
      <c r="AE13145"/>
      <c r="AF13145"/>
      <c r="AG13145"/>
      <c r="AH13145"/>
      <c r="AI13145"/>
      <c r="AJ13145"/>
      <c r="AK13145"/>
      <c r="AL13145"/>
      <c r="AM13145"/>
      <c r="AN13145"/>
      <c r="AO13145"/>
      <c r="AP13145"/>
      <c r="AQ13145"/>
      <c r="AR13145"/>
      <c r="AS13145"/>
      <c r="AT13145"/>
      <c r="AU13145"/>
      <c r="AV13145"/>
      <c r="AW13145"/>
      <c r="AX13145"/>
      <c r="AY13145"/>
      <c r="AZ13145"/>
      <c r="BA13145"/>
      <c r="BB13145"/>
      <c r="BC13145"/>
      <c r="BD13145"/>
    </row>
    <row r="13146" spans="1:56" s="4" customFormat="1" x14ac:dyDescent="0.25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  <c r="P13146"/>
      <c r="Q13146"/>
      <c r="R13146"/>
      <c r="S13146"/>
      <c r="T13146"/>
      <c r="U13146"/>
      <c r="V13146"/>
      <c r="W13146"/>
      <c r="X13146"/>
      <c r="Y13146"/>
      <c r="Z13146"/>
      <c r="AA13146"/>
      <c r="AB13146"/>
      <c r="AC13146"/>
      <c r="AD13146"/>
      <c r="AE13146"/>
      <c r="AF13146"/>
      <c r="AG13146"/>
      <c r="AH13146"/>
      <c r="AI13146"/>
      <c r="AJ13146"/>
      <c r="AK13146"/>
      <c r="AL13146"/>
      <c r="AM13146"/>
      <c r="AN13146"/>
      <c r="AO13146"/>
      <c r="AP13146"/>
      <c r="AQ13146"/>
      <c r="AR13146"/>
      <c r="AS13146"/>
      <c r="AT13146"/>
      <c r="AU13146"/>
      <c r="AV13146"/>
      <c r="AW13146"/>
      <c r="AX13146"/>
      <c r="AY13146"/>
      <c r="AZ13146"/>
      <c r="BA13146"/>
      <c r="BB13146"/>
      <c r="BC13146"/>
      <c r="BD13146"/>
    </row>
    <row r="13147" spans="1:56" s="4" customFormat="1" x14ac:dyDescent="0.25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  <c r="P13147"/>
      <c r="Q13147"/>
      <c r="R13147"/>
      <c r="S13147"/>
      <c r="T13147"/>
      <c r="U13147"/>
      <c r="V13147"/>
      <c r="W13147"/>
      <c r="X13147"/>
      <c r="Y13147"/>
      <c r="Z13147"/>
      <c r="AA13147"/>
      <c r="AB13147"/>
      <c r="AC13147"/>
      <c r="AD13147"/>
      <c r="AE13147"/>
      <c r="AF13147"/>
      <c r="AG13147"/>
      <c r="AH13147"/>
      <c r="AI13147"/>
      <c r="AJ13147"/>
      <c r="AK13147"/>
      <c r="AL13147"/>
      <c r="AM13147"/>
      <c r="AN13147"/>
      <c r="AO13147"/>
      <c r="AP13147"/>
      <c r="AQ13147"/>
      <c r="AR13147"/>
      <c r="AS13147"/>
      <c r="AT13147"/>
      <c r="AU13147"/>
      <c r="AV13147"/>
      <c r="AW13147"/>
      <c r="AX13147"/>
      <c r="AY13147"/>
      <c r="AZ13147"/>
      <c r="BA13147"/>
      <c r="BB13147"/>
      <c r="BC13147"/>
      <c r="BD13147"/>
    </row>
    <row r="13148" spans="1:56" s="4" customFormat="1" x14ac:dyDescent="0.25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  <c r="P13148"/>
      <c r="Q13148"/>
      <c r="R13148"/>
      <c r="S13148"/>
      <c r="T13148"/>
      <c r="U13148"/>
      <c r="V13148"/>
      <c r="W13148"/>
      <c r="X13148"/>
      <c r="Y13148"/>
      <c r="Z13148"/>
      <c r="AA13148"/>
      <c r="AB13148"/>
      <c r="AC13148"/>
      <c r="AD13148"/>
      <c r="AE13148"/>
      <c r="AF13148"/>
      <c r="AG13148"/>
      <c r="AH13148"/>
      <c r="AI13148"/>
      <c r="AJ13148"/>
      <c r="AK13148"/>
      <c r="AL13148"/>
      <c r="AM13148"/>
      <c r="AN13148"/>
      <c r="AO13148"/>
      <c r="AP13148"/>
      <c r="AQ13148"/>
      <c r="AR13148"/>
      <c r="AS13148"/>
      <c r="AT13148"/>
      <c r="AU13148"/>
      <c r="AV13148"/>
      <c r="AW13148"/>
      <c r="AX13148"/>
      <c r="AY13148"/>
      <c r="AZ13148"/>
      <c r="BA13148"/>
      <c r="BB13148"/>
      <c r="BC13148"/>
      <c r="BD13148"/>
    </row>
    <row r="13149" spans="1:56" s="4" customFormat="1" x14ac:dyDescent="0.25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  <c r="P13149"/>
      <c r="Q13149"/>
      <c r="R13149"/>
      <c r="S13149"/>
      <c r="T13149"/>
      <c r="U13149"/>
      <c r="V13149"/>
      <c r="W13149"/>
      <c r="X13149"/>
      <c r="Y13149"/>
      <c r="Z13149"/>
      <c r="AA13149"/>
      <c r="AB13149"/>
      <c r="AC13149"/>
      <c r="AD13149"/>
      <c r="AE13149"/>
      <c r="AF13149"/>
      <c r="AG13149"/>
      <c r="AH13149"/>
      <c r="AI13149"/>
      <c r="AJ13149"/>
      <c r="AK13149"/>
      <c r="AL13149"/>
      <c r="AM13149"/>
      <c r="AN13149"/>
      <c r="AO13149"/>
      <c r="AP13149"/>
      <c r="AQ13149"/>
      <c r="AR13149"/>
      <c r="AS13149"/>
      <c r="AT13149"/>
      <c r="AU13149"/>
      <c r="AV13149"/>
      <c r="AW13149"/>
      <c r="AX13149"/>
      <c r="AY13149"/>
      <c r="AZ13149"/>
      <c r="BA13149"/>
      <c r="BB13149"/>
      <c r="BC13149"/>
      <c r="BD13149"/>
    </row>
    <row r="13150" spans="1:56" s="4" customFormat="1" x14ac:dyDescent="0.25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  <c r="P13150"/>
      <c r="Q13150"/>
      <c r="R13150"/>
      <c r="S13150"/>
      <c r="T13150"/>
      <c r="U13150"/>
      <c r="V13150"/>
      <c r="W13150"/>
      <c r="X13150"/>
      <c r="Y13150"/>
      <c r="Z13150"/>
      <c r="AA13150"/>
      <c r="AB13150"/>
      <c r="AC13150"/>
      <c r="AD13150"/>
      <c r="AE13150"/>
      <c r="AF13150"/>
      <c r="AG13150"/>
      <c r="AH13150"/>
      <c r="AI13150"/>
      <c r="AJ13150"/>
      <c r="AK13150"/>
      <c r="AL13150"/>
      <c r="AM13150"/>
      <c r="AN13150"/>
      <c r="AO13150"/>
      <c r="AP13150"/>
      <c r="AQ13150"/>
      <c r="AR13150"/>
      <c r="AS13150"/>
      <c r="AT13150"/>
      <c r="AU13150"/>
      <c r="AV13150"/>
      <c r="AW13150"/>
      <c r="AX13150"/>
      <c r="AY13150"/>
      <c r="AZ13150"/>
      <c r="BA13150"/>
      <c r="BB13150"/>
      <c r="BC13150"/>
      <c r="BD13150"/>
    </row>
    <row r="13151" spans="1:56" s="4" customFormat="1" x14ac:dyDescent="0.25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  <c r="P13151"/>
      <c r="Q13151"/>
      <c r="R13151"/>
      <c r="S13151"/>
      <c r="T13151"/>
      <c r="U13151"/>
      <c r="V13151"/>
      <c r="W13151"/>
      <c r="X13151"/>
      <c r="Y13151"/>
      <c r="Z13151"/>
      <c r="AA13151"/>
      <c r="AB13151"/>
      <c r="AC13151"/>
      <c r="AD13151"/>
      <c r="AE13151"/>
      <c r="AF13151"/>
      <c r="AG13151"/>
      <c r="AH13151"/>
      <c r="AI13151"/>
      <c r="AJ13151"/>
      <c r="AK13151"/>
      <c r="AL13151"/>
      <c r="AM13151"/>
      <c r="AN13151"/>
      <c r="AO13151"/>
      <c r="AP13151"/>
      <c r="AQ13151"/>
      <c r="AR13151"/>
      <c r="AS13151"/>
      <c r="AT13151"/>
      <c r="AU13151"/>
      <c r="AV13151"/>
      <c r="AW13151"/>
      <c r="AX13151"/>
      <c r="AY13151"/>
      <c r="AZ13151"/>
      <c r="BA13151"/>
      <c r="BB13151"/>
      <c r="BC13151"/>
      <c r="BD13151"/>
    </row>
    <row r="13152" spans="1:56" s="4" customFormat="1" x14ac:dyDescent="0.25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  <c r="P13152"/>
      <c r="Q13152"/>
      <c r="R13152"/>
      <c r="S13152"/>
      <c r="T13152"/>
      <c r="U13152"/>
      <c r="V13152"/>
      <c r="W13152"/>
      <c r="X13152"/>
      <c r="Y13152"/>
      <c r="Z13152"/>
      <c r="AA13152"/>
      <c r="AB13152"/>
      <c r="AC13152"/>
      <c r="AD13152"/>
      <c r="AE13152"/>
      <c r="AF13152"/>
      <c r="AG13152"/>
      <c r="AH13152"/>
      <c r="AI13152"/>
      <c r="AJ13152"/>
      <c r="AK13152"/>
      <c r="AL13152"/>
      <c r="AM13152"/>
      <c r="AN13152"/>
      <c r="AO13152"/>
      <c r="AP13152"/>
      <c r="AQ13152"/>
      <c r="AR13152"/>
      <c r="AS13152"/>
      <c r="AT13152"/>
      <c r="AU13152"/>
      <c r="AV13152"/>
      <c r="AW13152"/>
      <c r="AX13152"/>
      <c r="AY13152"/>
      <c r="AZ13152"/>
      <c r="BA13152"/>
      <c r="BB13152"/>
      <c r="BC13152"/>
      <c r="BD13152"/>
    </row>
    <row r="13153" spans="1:56" s="4" customFormat="1" x14ac:dyDescent="0.25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  <c r="P13153"/>
      <c r="Q13153"/>
      <c r="R13153"/>
      <c r="S13153"/>
      <c r="T13153"/>
      <c r="U13153"/>
      <c r="V13153"/>
      <c r="W13153"/>
      <c r="X13153"/>
      <c r="Y13153"/>
      <c r="Z13153"/>
      <c r="AA13153"/>
      <c r="AB13153"/>
      <c r="AC13153"/>
      <c r="AD13153"/>
      <c r="AE13153"/>
      <c r="AF13153"/>
      <c r="AG13153"/>
      <c r="AH13153"/>
      <c r="AI13153"/>
      <c r="AJ13153"/>
      <c r="AK13153"/>
      <c r="AL13153"/>
      <c r="AM13153"/>
      <c r="AN13153"/>
      <c r="AO13153"/>
      <c r="AP13153"/>
      <c r="AQ13153"/>
      <c r="AR13153"/>
      <c r="AS13153"/>
      <c r="AT13153"/>
      <c r="AU13153"/>
      <c r="AV13153"/>
      <c r="AW13153"/>
      <c r="AX13153"/>
      <c r="AY13153"/>
      <c r="AZ13153"/>
      <c r="BA13153"/>
      <c r="BB13153"/>
      <c r="BC13153"/>
      <c r="BD13153"/>
    </row>
    <row r="13154" spans="1:56" s="4" customFormat="1" x14ac:dyDescent="0.25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  <c r="P13154"/>
      <c r="Q13154"/>
      <c r="R13154"/>
      <c r="S13154"/>
      <c r="T13154"/>
      <c r="U13154"/>
      <c r="V13154"/>
      <c r="W13154"/>
      <c r="X13154"/>
      <c r="Y13154"/>
      <c r="Z13154"/>
      <c r="AA13154"/>
      <c r="AB13154"/>
      <c r="AC13154"/>
      <c r="AD13154"/>
      <c r="AE13154"/>
      <c r="AF13154"/>
      <c r="AG13154"/>
      <c r="AH13154"/>
      <c r="AI13154"/>
      <c r="AJ13154"/>
      <c r="AK13154"/>
      <c r="AL13154"/>
      <c r="AM13154"/>
      <c r="AN13154"/>
      <c r="AO13154"/>
      <c r="AP13154"/>
      <c r="AQ13154"/>
      <c r="AR13154"/>
      <c r="AS13154"/>
      <c r="AT13154"/>
      <c r="AU13154"/>
      <c r="AV13154"/>
      <c r="AW13154"/>
      <c r="AX13154"/>
      <c r="AY13154"/>
      <c r="AZ13154"/>
      <c r="BA13154"/>
      <c r="BB13154"/>
      <c r="BC13154"/>
      <c r="BD13154"/>
    </row>
    <row r="13155" spans="1:56" s="4" customFormat="1" x14ac:dyDescent="0.25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  <c r="P13155"/>
      <c r="Q13155"/>
      <c r="R13155"/>
      <c r="S13155"/>
      <c r="T13155"/>
      <c r="U13155"/>
      <c r="V13155"/>
      <c r="W13155"/>
      <c r="X13155"/>
      <c r="Y13155"/>
      <c r="Z13155"/>
      <c r="AA13155"/>
      <c r="AB13155"/>
      <c r="AC13155"/>
      <c r="AD13155"/>
      <c r="AE13155"/>
      <c r="AF13155"/>
      <c r="AG13155"/>
      <c r="AH13155"/>
      <c r="AI13155"/>
      <c r="AJ13155"/>
      <c r="AK13155"/>
      <c r="AL13155"/>
      <c r="AM13155"/>
      <c r="AN13155"/>
      <c r="AO13155"/>
      <c r="AP13155"/>
      <c r="AQ13155"/>
      <c r="AR13155"/>
      <c r="AS13155"/>
      <c r="AT13155"/>
      <c r="AU13155"/>
      <c r="AV13155"/>
      <c r="AW13155"/>
      <c r="AX13155"/>
      <c r="AY13155"/>
      <c r="AZ13155"/>
      <c r="BA13155"/>
      <c r="BB13155"/>
      <c r="BC13155"/>
      <c r="BD13155"/>
    </row>
    <row r="13156" spans="1:56" s="4" customFormat="1" x14ac:dyDescent="0.25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  <c r="P13156"/>
      <c r="Q13156"/>
      <c r="R13156"/>
      <c r="S13156"/>
      <c r="T13156"/>
      <c r="U13156"/>
      <c r="V13156"/>
      <c r="W13156"/>
      <c r="X13156"/>
      <c r="Y13156"/>
      <c r="Z13156"/>
      <c r="AA13156"/>
      <c r="AB13156"/>
      <c r="AC13156"/>
      <c r="AD13156"/>
      <c r="AE13156"/>
      <c r="AF13156"/>
      <c r="AG13156"/>
      <c r="AH13156"/>
      <c r="AI13156"/>
      <c r="AJ13156"/>
      <c r="AK13156"/>
      <c r="AL13156"/>
      <c r="AM13156"/>
      <c r="AN13156"/>
      <c r="AO13156"/>
      <c r="AP13156"/>
      <c r="AQ13156"/>
      <c r="AR13156"/>
      <c r="AS13156"/>
      <c r="AT13156"/>
      <c r="AU13156"/>
      <c r="AV13156"/>
      <c r="AW13156"/>
      <c r="AX13156"/>
      <c r="AY13156"/>
      <c r="AZ13156"/>
      <c r="BA13156"/>
      <c r="BB13156"/>
      <c r="BC13156"/>
      <c r="BD13156"/>
    </row>
    <row r="13157" spans="1:56" s="4" customFormat="1" x14ac:dyDescent="0.25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  <c r="P13157"/>
      <c r="Q13157"/>
      <c r="R13157"/>
      <c r="S13157"/>
      <c r="T13157"/>
      <c r="U13157"/>
      <c r="V13157"/>
      <c r="W13157"/>
      <c r="X13157"/>
      <c r="Y13157"/>
      <c r="Z13157"/>
      <c r="AA13157"/>
      <c r="AB13157"/>
      <c r="AC13157"/>
      <c r="AD13157"/>
      <c r="AE13157"/>
      <c r="AF13157"/>
      <c r="AG13157"/>
      <c r="AH13157"/>
      <c r="AI13157"/>
      <c r="AJ13157"/>
      <c r="AK13157"/>
      <c r="AL13157"/>
      <c r="AM13157"/>
      <c r="AN13157"/>
      <c r="AO13157"/>
      <c r="AP13157"/>
      <c r="AQ13157"/>
      <c r="AR13157"/>
      <c r="AS13157"/>
      <c r="AT13157"/>
      <c r="AU13157"/>
      <c r="AV13157"/>
      <c r="AW13157"/>
      <c r="AX13157"/>
      <c r="AY13157"/>
      <c r="AZ13157"/>
      <c r="BA13157"/>
      <c r="BB13157"/>
      <c r="BC13157"/>
      <c r="BD13157"/>
    </row>
    <row r="13158" spans="1:56" s="4" customFormat="1" x14ac:dyDescent="0.25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  <c r="P13158"/>
      <c r="Q13158"/>
      <c r="R13158"/>
      <c r="S13158"/>
      <c r="T13158"/>
      <c r="U13158"/>
      <c r="V13158"/>
      <c r="W13158"/>
      <c r="X13158"/>
      <c r="Y13158"/>
      <c r="Z13158"/>
      <c r="AA13158"/>
      <c r="AB13158"/>
      <c r="AC13158"/>
      <c r="AD13158"/>
      <c r="AE13158"/>
      <c r="AF13158"/>
      <c r="AG13158"/>
      <c r="AH13158"/>
      <c r="AI13158"/>
      <c r="AJ13158"/>
      <c r="AK13158"/>
      <c r="AL13158"/>
      <c r="AM13158"/>
      <c r="AN13158"/>
      <c r="AO13158"/>
      <c r="AP13158"/>
      <c r="AQ13158"/>
      <c r="AR13158"/>
      <c r="AS13158"/>
      <c r="AT13158"/>
      <c r="AU13158"/>
      <c r="AV13158"/>
      <c r="AW13158"/>
      <c r="AX13158"/>
      <c r="AY13158"/>
      <c r="AZ13158"/>
      <c r="BA13158"/>
      <c r="BB13158"/>
      <c r="BC13158"/>
      <c r="BD13158"/>
    </row>
    <row r="13159" spans="1:56" s="4" customFormat="1" x14ac:dyDescent="0.25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  <c r="P13159"/>
      <c r="Q13159"/>
      <c r="R13159"/>
      <c r="S13159"/>
      <c r="T13159"/>
      <c r="U13159"/>
      <c r="V13159"/>
      <c r="W13159"/>
      <c r="X13159"/>
      <c r="Y13159"/>
      <c r="Z13159"/>
      <c r="AA13159"/>
      <c r="AB13159"/>
      <c r="AC13159"/>
      <c r="AD13159"/>
      <c r="AE13159"/>
      <c r="AF13159"/>
      <c r="AG13159"/>
      <c r="AH13159"/>
      <c r="AI13159"/>
      <c r="AJ13159"/>
      <c r="AK13159"/>
      <c r="AL13159"/>
      <c r="AM13159"/>
      <c r="AN13159"/>
      <c r="AO13159"/>
      <c r="AP13159"/>
      <c r="AQ13159"/>
      <c r="AR13159"/>
      <c r="AS13159"/>
      <c r="AT13159"/>
      <c r="AU13159"/>
      <c r="AV13159"/>
      <c r="AW13159"/>
      <c r="AX13159"/>
      <c r="AY13159"/>
      <c r="AZ13159"/>
      <c r="BA13159"/>
      <c r="BB13159"/>
      <c r="BC13159"/>
      <c r="BD13159"/>
    </row>
    <row r="13160" spans="1:56" s="4" customFormat="1" x14ac:dyDescent="0.25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  <c r="P13160"/>
      <c r="Q13160"/>
      <c r="R13160"/>
      <c r="S13160"/>
      <c r="T13160"/>
      <c r="U13160"/>
      <c r="V13160"/>
      <c r="W13160"/>
      <c r="X13160"/>
      <c r="Y13160"/>
      <c r="Z13160"/>
      <c r="AA13160"/>
      <c r="AB13160"/>
      <c r="AC13160"/>
      <c r="AD13160"/>
      <c r="AE13160"/>
      <c r="AF13160"/>
      <c r="AG13160"/>
      <c r="AH13160"/>
      <c r="AI13160"/>
      <c r="AJ13160"/>
      <c r="AK13160"/>
      <c r="AL13160"/>
      <c r="AM13160"/>
      <c r="AN13160"/>
      <c r="AO13160"/>
      <c r="AP13160"/>
      <c r="AQ13160"/>
      <c r="AR13160"/>
      <c r="AS13160"/>
      <c r="AT13160"/>
      <c r="AU13160"/>
      <c r="AV13160"/>
      <c r="AW13160"/>
      <c r="AX13160"/>
      <c r="AY13160"/>
      <c r="AZ13160"/>
      <c r="BA13160"/>
      <c r="BB13160"/>
      <c r="BC13160"/>
      <c r="BD13160"/>
    </row>
    <row r="13161" spans="1:56" s="4" customFormat="1" x14ac:dyDescent="0.25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  <c r="P13161"/>
      <c r="Q13161"/>
      <c r="R13161"/>
      <c r="S13161"/>
      <c r="T13161"/>
      <c r="U13161"/>
      <c r="V13161"/>
      <c r="W13161"/>
      <c r="X13161"/>
      <c r="Y13161"/>
      <c r="Z13161"/>
      <c r="AA13161"/>
      <c r="AB13161"/>
      <c r="AC13161"/>
      <c r="AD13161"/>
      <c r="AE13161"/>
      <c r="AF13161"/>
      <c r="AG13161"/>
      <c r="AH13161"/>
      <c r="AI13161"/>
      <c r="AJ13161"/>
      <c r="AK13161"/>
      <c r="AL13161"/>
      <c r="AM13161"/>
      <c r="AN13161"/>
      <c r="AO13161"/>
      <c r="AP13161"/>
      <c r="AQ13161"/>
      <c r="AR13161"/>
      <c r="AS13161"/>
      <c r="AT13161"/>
      <c r="AU13161"/>
      <c r="AV13161"/>
      <c r="AW13161"/>
      <c r="AX13161"/>
      <c r="AY13161"/>
      <c r="AZ13161"/>
      <c r="BA13161"/>
      <c r="BB13161"/>
      <c r="BC13161"/>
      <c r="BD13161"/>
    </row>
    <row r="13162" spans="1:56" s="4" customFormat="1" x14ac:dyDescent="0.25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  <c r="P13162"/>
      <c r="Q13162"/>
      <c r="R13162"/>
      <c r="S13162"/>
      <c r="T13162"/>
      <c r="U13162"/>
      <c r="V13162"/>
      <c r="W13162"/>
      <c r="X13162"/>
      <c r="Y13162"/>
      <c r="Z13162"/>
      <c r="AA13162"/>
      <c r="AB13162"/>
      <c r="AC13162"/>
      <c r="AD13162"/>
      <c r="AE13162"/>
      <c r="AF13162"/>
      <c r="AG13162"/>
      <c r="AH13162"/>
      <c r="AI13162"/>
      <c r="AJ13162"/>
      <c r="AK13162"/>
      <c r="AL13162"/>
      <c r="AM13162"/>
      <c r="AN13162"/>
      <c r="AO13162"/>
      <c r="AP13162"/>
      <c r="AQ13162"/>
      <c r="AR13162"/>
      <c r="AS13162"/>
      <c r="AT13162"/>
      <c r="AU13162"/>
      <c r="AV13162"/>
      <c r="AW13162"/>
      <c r="AX13162"/>
      <c r="AY13162"/>
      <c r="AZ13162"/>
      <c r="BA13162"/>
      <c r="BB13162"/>
      <c r="BC13162"/>
      <c r="BD13162"/>
    </row>
    <row r="13163" spans="1:56" s="4" customFormat="1" x14ac:dyDescent="0.25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  <c r="P13163"/>
      <c r="Q13163"/>
      <c r="R13163"/>
      <c r="S13163"/>
      <c r="T13163"/>
      <c r="U13163"/>
      <c r="V13163"/>
      <c r="W13163"/>
      <c r="X13163"/>
      <c r="Y13163"/>
      <c r="Z13163"/>
      <c r="AA13163"/>
      <c r="AB13163"/>
      <c r="AC13163"/>
      <c r="AD13163"/>
      <c r="AE13163"/>
      <c r="AF13163"/>
      <c r="AG13163"/>
      <c r="AH13163"/>
      <c r="AI13163"/>
      <c r="AJ13163"/>
      <c r="AK13163"/>
      <c r="AL13163"/>
      <c r="AM13163"/>
      <c r="AN13163"/>
      <c r="AO13163"/>
      <c r="AP13163"/>
      <c r="AQ13163"/>
      <c r="AR13163"/>
      <c r="AS13163"/>
      <c r="AT13163"/>
      <c r="AU13163"/>
      <c r="AV13163"/>
      <c r="AW13163"/>
      <c r="AX13163"/>
      <c r="AY13163"/>
      <c r="AZ13163"/>
      <c r="BA13163"/>
      <c r="BB13163"/>
      <c r="BC13163"/>
      <c r="BD13163"/>
    </row>
    <row r="13164" spans="1:56" s="4" customFormat="1" x14ac:dyDescent="0.25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  <c r="P13164"/>
      <c r="Q13164"/>
      <c r="R13164"/>
      <c r="S13164"/>
      <c r="T13164"/>
      <c r="U13164"/>
      <c r="V13164"/>
      <c r="W13164"/>
      <c r="X13164"/>
      <c r="Y13164"/>
      <c r="Z13164"/>
      <c r="AA13164"/>
      <c r="AB13164"/>
      <c r="AC13164"/>
      <c r="AD13164"/>
      <c r="AE13164"/>
      <c r="AF13164"/>
      <c r="AG13164"/>
      <c r="AH13164"/>
      <c r="AI13164"/>
      <c r="AJ13164"/>
      <c r="AK13164"/>
      <c r="AL13164"/>
      <c r="AM13164"/>
      <c r="AN13164"/>
      <c r="AO13164"/>
      <c r="AP13164"/>
      <c r="AQ13164"/>
      <c r="AR13164"/>
      <c r="AS13164"/>
      <c r="AT13164"/>
      <c r="AU13164"/>
      <c r="AV13164"/>
      <c r="AW13164"/>
      <c r="AX13164"/>
      <c r="AY13164"/>
      <c r="AZ13164"/>
      <c r="BA13164"/>
      <c r="BB13164"/>
      <c r="BC13164"/>
      <c r="BD13164"/>
    </row>
    <row r="13165" spans="1:56" s="4" customFormat="1" x14ac:dyDescent="0.25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  <c r="P13165"/>
      <c r="Q13165"/>
      <c r="R13165"/>
      <c r="S13165"/>
      <c r="T13165"/>
      <c r="U13165"/>
      <c r="V13165"/>
      <c r="W13165"/>
      <c r="X13165"/>
      <c r="Y13165"/>
      <c r="Z13165"/>
      <c r="AA13165"/>
      <c r="AB13165"/>
      <c r="AC13165"/>
      <c r="AD13165"/>
      <c r="AE13165"/>
      <c r="AF13165"/>
      <c r="AG13165"/>
      <c r="AH13165"/>
      <c r="AI13165"/>
      <c r="AJ13165"/>
      <c r="AK13165"/>
      <c r="AL13165"/>
      <c r="AM13165"/>
      <c r="AN13165"/>
      <c r="AO13165"/>
      <c r="AP13165"/>
      <c r="AQ13165"/>
      <c r="AR13165"/>
      <c r="AS13165"/>
      <c r="AT13165"/>
      <c r="AU13165"/>
      <c r="AV13165"/>
      <c r="AW13165"/>
      <c r="AX13165"/>
      <c r="AY13165"/>
      <c r="AZ13165"/>
      <c r="BA13165"/>
      <c r="BB13165"/>
      <c r="BC13165"/>
      <c r="BD13165"/>
    </row>
    <row r="13166" spans="1:56" s="4" customFormat="1" x14ac:dyDescent="0.25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  <c r="P13166"/>
      <c r="Q13166"/>
      <c r="R13166"/>
      <c r="S13166"/>
      <c r="T13166"/>
      <c r="U13166"/>
      <c r="V13166"/>
      <c r="W13166"/>
      <c r="X13166"/>
      <c r="Y13166"/>
      <c r="Z13166"/>
      <c r="AA13166"/>
      <c r="AB13166"/>
      <c r="AC13166"/>
      <c r="AD13166"/>
      <c r="AE13166"/>
      <c r="AF13166"/>
      <c r="AG13166"/>
      <c r="AH13166"/>
      <c r="AI13166"/>
      <c r="AJ13166"/>
      <c r="AK13166"/>
      <c r="AL13166"/>
      <c r="AM13166"/>
      <c r="AN13166"/>
      <c r="AO13166"/>
      <c r="AP13166"/>
      <c r="AQ13166"/>
      <c r="AR13166"/>
      <c r="AS13166"/>
      <c r="AT13166"/>
      <c r="AU13166"/>
      <c r="AV13166"/>
      <c r="AW13166"/>
      <c r="AX13166"/>
      <c r="AY13166"/>
      <c r="AZ13166"/>
      <c r="BA13166"/>
      <c r="BB13166"/>
      <c r="BC13166"/>
      <c r="BD13166"/>
    </row>
    <row r="13167" spans="1:56" s="4" customFormat="1" x14ac:dyDescent="0.25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  <c r="P13167"/>
      <c r="Q13167"/>
      <c r="R13167"/>
      <c r="S13167"/>
      <c r="T13167"/>
      <c r="U13167"/>
      <c r="V13167"/>
      <c r="W13167"/>
      <c r="X13167"/>
      <c r="Y13167"/>
      <c r="Z13167"/>
      <c r="AA13167"/>
      <c r="AB13167"/>
      <c r="AC13167"/>
      <c r="AD13167"/>
      <c r="AE13167"/>
      <c r="AF13167"/>
      <c r="AG13167"/>
      <c r="AH13167"/>
      <c r="AI13167"/>
      <c r="AJ13167"/>
      <c r="AK13167"/>
      <c r="AL13167"/>
      <c r="AM13167"/>
      <c r="AN13167"/>
      <c r="AO13167"/>
      <c r="AP13167"/>
      <c r="AQ13167"/>
      <c r="AR13167"/>
      <c r="AS13167"/>
      <c r="AT13167"/>
      <c r="AU13167"/>
      <c r="AV13167"/>
      <c r="AW13167"/>
      <c r="AX13167"/>
      <c r="AY13167"/>
      <c r="AZ13167"/>
      <c r="BA13167"/>
      <c r="BB13167"/>
      <c r="BC13167"/>
      <c r="BD13167"/>
    </row>
    <row r="13168" spans="1:56" s="4" customFormat="1" x14ac:dyDescent="0.25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  <c r="P13168"/>
      <c r="Q13168"/>
      <c r="R13168"/>
      <c r="S13168"/>
      <c r="T13168"/>
      <c r="U13168"/>
      <c r="V13168"/>
      <c r="W13168"/>
      <c r="X13168"/>
      <c r="Y13168"/>
      <c r="Z13168"/>
      <c r="AA13168"/>
      <c r="AB13168"/>
      <c r="AC13168"/>
      <c r="AD13168"/>
      <c r="AE13168"/>
      <c r="AF13168"/>
      <c r="AG13168"/>
      <c r="AH13168"/>
      <c r="AI13168"/>
      <c r="AJ13168"/>
      <c r="AK13168"/>
      <c r="AL13168"/>
      <c r="AM13168"/>
      <c r="AN13168"/>
      <c r="AO13168"/>
      <c r="AP13168"/>
      <c r="AQ13168"/>
      <c r="AR13168"/>
      <c r="AS13168"/>
      <c r="AT13168"/>
      <c r="AU13168"/>
      <c r="AV13168"/>
      <c r="AW13168"/>
      <c r="AX13168"/>
      <c r="AY13168"/>
      <c r="AZ13168"/>
      <c r="BA13168"/>
      <c r="BB13168"/>
      <c r="BC13168"/>
      <c r="BD13168"/>
    </row>
    <row r="13169" spans="1:56" s="4" customFormat="1" x14ac:dyDescent="0.25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  <c r="P13169"/>
      <c r="Q13169"/>
      <c r="R13169"/>
      <c r="S13169"/>
      <c r="T13169"/>
      <c r="U13169"/>
      <c r="V13169"/>
      <c r="W13169"/>
      <c r="X13169"/>
      <c r="Y13169"/>
      <c r="Z13169"/>
      <c r="AA13169"/>
      <c r="AB13169"/>
      <c r="AC13169"/>
      <c r="AD13169"/>
      <c r="AE13169"/>
      <c r="AF13169"/>
      <c r="AG13169"/>
      <c r="AH13169"/>
      <c r="AI13169"/>
      <c r="AJ13169"/>
      <c r="AK13169"/>
      <c r="AL13169"/>
      <c r="AM13169"/>
      <c r="AN13169"/>
      <c r="AO13169"/>
      <c r="AP13169"/>
      <c r="AQ13169"/>
      <c r="AR13169"/>
      <c r="AS13169"/>
      <c r="AT13169"/>
      <c r="AU13169"/>
      <c r="AV13169"/>
      <c r="AW13169"/>
      <c r="AX13169"/>
      <c r="AY13169"/>
      <c r="AZ13169"/>
      <c r="BA13169"/>
      <c r="BB13169"/>
      <c r="BC13169"/>
      <c r="BD13169"/>
    </row>
    <row r="13170" spans="1:56" s="4" customFormat="1" x14ac:dyDescent="0.25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  <c r="P13170"/>
      <c r="Q13170"/>
      <c r="R13170"/>
      <c r="S13170"/>
      <c r="T13170"/>
      <c r="U13170"/>
      <c r="V13170"/>
      <c r="W13170"/>
      <c r="X13170"/>
      <c r="Y13170"/>
      <c r="Z13170"/>
      <c r="AA13170"/>
      <c r="AB13170"/>
      <c r="AC13170"/>
      <c r="AD13170"/>
      <c r="AE13170"/>
      <c r="AF13170"/>
      <c r="AG13170"/>
      <c r="AH13170"/>
      <c r="AI13170"/>
      <c r="AJ13170"/>
      <c r="AK13170"/>
      <c r="AL13170"/>
      <c r="AM13170"/>
      <c r="AN13170"/>
      <c r="AO13170"/>
      <c r="AP13170"/>
      <c r="AQ13170"/>
      <c r="AR13170"/>
      <c r="AS13170"/>
      <c r="AT13170"/>
      <c r="AU13170"/>
      <c r="AV13170"/>
      <c r="AW13170"/>
      <c r="AX13170"/>
      <c r="AY13170"/>
      <c r="AZ13170"/>
      <c r="BA13170"/>
      <c r="BB13170"/>
      <c r="BC13170"/>
      <c r="BD13170"/>
    </row>
    <row r="13171" spans="1:56" s="4" customFormat="1" x14ac:dyDescent="0.25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  <c r="P13171"/>
      <c r="Q13171"/>
      <c r="R13171"/>
      <c r="S13171"/>
      <c r="T13171"/>
      <c r="U13171"/>
      <c r="V13171"/>
      <c r="W13171"/>
      <c r="X13171"/>
      <c r="Y13171"/>
      <c r="Z13171"/>
      <c r="AA13171"/>
      <c r="AB13171"/>
      <c r="AC13171"/>
      <c r="AD13171"/>
      <c r="AE13171"/>
      <c r="AF13171"/>
      <c r="AG13171"/>
      <c r="AH13171"/>
      <c r="AI13171"/>
      <c r="AJ13171"/>
      <c r="AK13171"/>
      <c r="AL13171"/>
      <c r="AM13171"/>
      <c r="AN13171"/>
      <c r="AO13171"/>
      <c r="AP13171"/>
      <c r="AQ13171"/>
      <c r="AR13171"/>
      <c r="AS13171"/>
      <c r="AT13171"/>
      <c r="AU13171"/>
      <c r="AV13171"/>
      <c r="AW13171"/>
      <c r="AX13171"/>
      <c r="AY13171"/>
      <c r="AZ13171"/>
      <c r="BA13171"/>
      <c r="BB13171"/>
      <c r="BC13171"/>
      <c r="BD13171"/>
    </row>
    <row r="13172" spans="1:56" s="4" customFormat="1" x14ac:dyDescent="0.25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  <c r="P13172"/>
      <c r="Q13172"/>
      <c r="R13172"/>
      <c r="S13172"/>
      <c r="T13172"/>
      <c r="U13172"/>
      <c r="V13172"/>
      <c r="W13172"/>
      <c r="X13172"/>
      <c r="Y13172"/>
      <c r="Z13172"/>
      <c r="AA13172"/>
      <c r="AB13172"/>
      <c r="AC13172"/>
      <c r="AD13172"/>
      <c r="AE13172"/>
      <c r="AF13172"/>
      <c r="AG13172"/>
      <c r="AH13172"/>
      <c r="AI13172"/>
      <c r="AJ13172"/>
      <c r="AK13172"/>
      <c r="AL13172"/>
      <c r="AM13172"/>
      <c r="AN13172"/>
      <c r="AO13172"/>
      <c r="AP13172"/>
      <c r="AQ13172"/>
      <c r="AR13172"/>
      <c r="AS13172"/>
      <c r="AT13172"/>
      <c r="AU13172"/>
      <c r="AV13172"/>
      <c r="AW13172"/>
      <c r="AX13172"/>
      <c r="AY13172"/>
      <c r="AZ13172"/>
      <c r="BA13172"/>
      <c r="BB13172"/>
      <c r="BC13172"/>
      <c r="BD13172"/>
    </row>
    <row r="13173" spans="1:56" s="4" customFormat="1" x14ac:dyDescent="0.25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  <c r="P13173"/>
      <c r="Q13173"/>
      <c r="R13173"/>
      <c r="S13173"/>
      <c r="T13173"/>
      <c r="U13173"/>
      <c r="V13173"/>
      <c r="W13173"/>
      <c r="X13173"/>
      <c r="Y13173"/>
      <c r="Z13173"/>
      <c r="AA13173"/>
      <c r="AB13173"/>
      <c r="AC13173"/>
      <c r="AD13173"/>
      <c r="AE13173"/>
      <c r="AF13173"/>
      <c r="AG13173"/>
      <c r="AH13173"/>
      <c r="AI13173"/>
      <c r="AJ13173"/>
      <c r="AK13173"/>
      <c r="AL13173"/>
      <c r="AM13173"/>
      <c r="AN13173"/>
      <c r="AO13173"/>
      <c r="AP13173"/>
      <c r="AQ13173"/>
      <c r="AR13173"/>
      <c r="AS13173"/>
      <c r="AT13173"/>
      <c r="AU13173"/>
      <c r="AV13173"/>
      <c r="AW13173"/>
      <c r="AX13173"/>
      <c r="AY13173"/>
      <c r="AZ13173"/>
      <c r="BA13173"/>
      <c r="BB13173"/>
      <c r="BC13173"/>
      <c r="BD13173"/>
    </row>
    <row r="13174" spans="1:56" s="4" customFormat="1" x14ac:dyDescent="0.25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  <c r="P13174"/>
      <c r="Q13174"/>
      <c r="R13174"/>
      <c r="S13174"/>
      <c r="T13174"/>
      <c r="U13174"/>
      <c r="V13174"/>
      <c r="W13174"/>
      <c r="X13174"/>
      <c r="Y13174"/>
      <c r="Z13174"/>
      <c r="AA13174"/>
      <c r="AB13174"/>
      <c r="AC13174"/>
      <c r="AD13174"/>
      <c r="AE13174"/>
      <c r="AF13174"/>
      <c r="AG13174"/>
      <c r="AH13174"/>
      <c r="AI13174"/>
      <c r="AJ13174"/>
      <c r="AK13174"/>
      <c r="AL13174"/>
      <c r="AM13174"/>
      <c r="AN13174"/>
      <c r="AO13174"/>
      <c r="AP13174"/>
      <c r="AQ13174"/>
      <c r="AR13174"/>
      <c r="AS13174"/>
      <c r="AT13174"/>
      <c r="AU13174"/>
      <c r="AV13174"/>
      <c r="AW13174"/>
      <c r="AX13174"/>
      <c r="AY13174"/>
      <c r="AZ13174"/>
      <c r="BA13174"/>
      <c r="BB13174"/>
      <c r="BC13174"/>
      <c r="BD13174"/>
    </row>
    <row r="13175" spans="1:56" s="4" customFormat="1" x14ac:dyDescent="0.25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  <c r="P13175"/>
      <c r="Q13175"/>
      <c r="R13175"/>
      <c r="S13175"/>
      <c r="T13175"/>
      <c r="U13175"/>
      <c r="V13175"/>
      <c r="W13175"/>
      <c r="X13175"/>
      <c r="Y13175"/>
      <c r="Z13175"/>
      <c r="AA13175"/>
      <c r="AB13175"/>
      <c r="AC13175"/>
      <c r="AD13175"/>
      <c r="AE13175"/>
      <c r="AF13175"/>
      <c r="AG13175"/>
      <c r="AH13175"/>
      <c r="AI13175"/>
      <c r="AJ13175"/>
      <c r="AK13175"/>
      <c r="AL13175"/>
      <c r="AM13175"/>
      <c r="AN13175"/>
      <c r="AO13175"/>
      <c r="AP13175"/>
      <c r="AQ13175"/>
      <c r="AR13175"/>
      <c r="AS13175"/>
      <c r="AT13175"/>
      <c r="AU13175"/>
      <c r="AV13175"/>
      <c r="AW13175"/>
      <c r="AX13175"/>
      <c r="AY13175"/>
      <c r="AZ13175"/>
      <c r="BA13175"/>
      <c r="BB13175"/>
      <c r="BC13175"/>
      <c r="BD13175"/>
    </row>
    <row r="13176" spans="1:56" s="4" customFormat="1" x14ac:dyDescent="0.25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  <c r="P13176"/>
      <c r="Q13176"/>
      <c r="R13176"/>
      <c r="S13176"/>
      <c r="T13176"/>
      <c r="U13176"/>
      <c r="V13176"/>
      <c r="W13176"/>
      <c r="X13176"/>
      <c r="Y13176"/>
      <c r="Z13176"/>
      <c r="AA13176"/>
      <c r="AB13176"/>
      <c r="AC13176"/>
      <c r="AD13176"/>
      <c r="AE13176"/>
      <c r="AF13176"/>
      <c r="AG13176"/>
      <c r="AH13176"/>
      <c r="AI13176"/>
      <c r="AJ13176"/>
      <c r="AK13176"/>
      <c r="AL13176"/>
      <c r="AM13176"/>
      <c r="AN13176"/>
      <c r="AO13176"/>
      <c r="AP13176"/>
      <c r="AQ13176"/>
      <c r="AR13176"/>
      <c r="AS13176"/>
      <c r="AT13176"/>
      <c r="AU13176"/>
      <c r="AV13176"/>
      <c r="AW13176"/>
      <c r="AX13176"/>
      <c r="AY13176"/>
      <c r="AZ13176"/>
      <c r="BA13176"/>
      <c r="BB13176"/>
      <c r="BC13176"/>
      <c r="BD13176"/>
    </row>
    <row r="13177" spans="1:56" s="4" customFormat="1" x14ac:dyDescent="0.25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  <c r="P13177"/>
      <c r="Q13177"/>
      <c r="R13177"/>
      <c r="S13177"/>
      <c r="T13177"/>
      <c r="U13177"/>
      <c r="V13177"/>
      <c r="W13177"/>
      <c r="X13177"/>
      <c r="Y13177"/>
      <c r="Z13177"/>
      <c r="AA13177"/>
      <c r="AB13177"/>
      <c r="AC13177"/>
      <c r="AD13177"/>
      <c r="AE13177"/>
      <c r="AF13177"/>
      <c r="AG13177"/>
      <c r="AH13177"/>
      <c r="AI13177"/>
      <c r="AJ13177"/>
      <c r="AK13177"/>
      <c r="AL13177"/>
      <c r="AM13177"/>
      <c r="AN13177"/>
      <c r="AO13177"/>
      <c r="AP13177"/>
      <c r="AQ13177"/>
      <c r="AR13177"/>
      <c r="AS13177"/>
      <c r="AT13177"/>
      <c r="AU13177"/>
      <c r="AV13177"/>
      <c r="AW13177"/>
      <c r="AX13177"/>
      <c r="AY13177"/>
      <c r="AZ13177"/>
      <c r="BA13177"/>
      <c r="BB13177"/>
      <c r="BC13177"/>
      <c r="BD13177"/>
    </row>
    <row r="13178" spans="1:56" s="4" customFormat="1" x14ac:dyDescent="0.25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  <c r="P13178"/>
      <c r="Q13178"/>
      <c r="R13178"/>
      <c r="S13178"/>
      <c r="T13178"/>
      <c r="U13178"/>
      <c r="V13178"/>
      <c r="W13178"/>
      <c r="X13178"/>
      <c r="Y13178"/>
      <c r="Z13178"/>
      <c r="AA13178"/>
      <c r="AB13178"/>
      <c r="AC13178"/>
      <c r="AD13178"/>
      <c r="AE13178"/>
      <c r="AF13178"/>
      <c r="AG13178"/>
      <c r="AH13178"/>
      <c r="AI13178"/>
      <c r="AJ13178"/>
      <c r="AK13178"/>
      <c r="AL13178"/>
      <c r="AM13178"/>
      <c r="AN13178"/>
      <c r="AO13178"/>
      <c r="AP13178"/>
      <c r="AQ13178"/>
      <c r="AR13178"/>
      <c r="AS13178"/>
      <c r="AT13178"/>
      <c r="AU13178"/>
      <c r="AV13178"/>
      <c r="AW13178"/>
      <c r="AX13178"/>
      <c r="AY13178"/>
      <c r="AZ13178"/>
      <c r="BA13178"/>
      <c r="BB13178"/>
      <c r="BC13178"/>
      <c r="BD13178"/>
    </row>
    <row r="13179" spans="1:56" s="4" customFormat="1" x14ac:dyDescent="0.25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  <c r="P13179"/>
      <c r="Q13179"/>
      <c r="R13179"/>
      <c r="S13179"/>
      <c r="T13179"/>
      <c r="U13179"/>
      <c r="V13179"/>
      <c r="W13179"/>
      <c r="X13179"/>
      <c r="Y13179"/>
      <c r="Z13179"/>
      <c r="AA13179"/>
      <c r="AB13179"/>
      <c r="AC13179"/>
      <c r="AD13179"/>
      <c r="AE13179"/>
      <c r="AF13179"/>
      <c r="AG13179"/>
      <c r="AH13179"/>
      <c r="AI13179"/>
      <c r="AJ13179"/>
      <c r="AK13179"/>
      <c r="AL13179"/>
      <c r="AM13179"/>
      <c r="AN13179"/>
      <c r="AO13179"/>
      <c r="AP13179"/>
      <c r="AQ13179"/>
      <c r="AR13179"/>
      <c r="AS13179"/>
      <c r="AT13179"/>
      <c r="AU13179"/>
      <c r="AV13179"/>
      <c r="AW13179"/>
      <c r="AX13179"/>
      <c r="AY13179"/>
      <c r="AZ13179"/>
      <c r="BA13179"/>
      <c r="BB13179"/>
      <c r="BC13179"/>
      <c r="BD13179"/>
    </row>
    <row r="13180" spans="1:56" s="4" customFormat="1" x14ac:dyDescent="0.25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  <c r="P13180"/>
      <c r="Q13180"/>
      <c r="R13180"/>
      <c r="S13180"/>
      <c r="T13180"/>
      <c r="U13180"/>
      <c r="V13180"/>
      <c r="W13180"/>
      <c r="X13180"/>
      <c r="Y13180"/>
      <c r="Z13180"/>
      <c r="AA13180"/>
      <c r="AB13180"/>
      <c r="AC13180"/>
      <c r="AD13180"/>
      <c r="AE13180"/>
      <c r="AF13180"/>
      <c r="AG13180"/>
      <c r="AH13180"/>
      <c r="AI13180"/>
      <c r="AJ13180"/>
      <c r="AK13180"/>
      <c r="AL13180"/>
      <c r="AM13180"/>
      <c r="AN13180"/>
      <c r="AO13180"/>
      <c r="AP13180"/>
      <c r="AQ13180"/>
      <c r="AR13180"/>
      <c r="AS13180"/>
      <c r="AT13180"/>
      <c r="AU13180"/>
      <c r="AV13180"/>
      <c r="AW13180"/>
      <c r="AX13180"/>
      <c r="AY13180"/>
      <c r="AZ13180"/>
      <c r="BA13180"/>
      <c r="BB13180"/>
      <c r="BC13180"/>
      <c r="BD13180"/>
    </row>
    <row r="13181" spans="1:56" s="4" customFormat="1" x14ac:dyDescent="0.25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  <c r="P13181"/>
      <c r="Q13181"/>
      <c r="R13181"/>
      <c r="S13181"/>
      <c r="T13181"/>
      <c r="U13181"/>
      <c r="V13181"/>
      <c r="W13181"/>
      <c r="X13181"/>
      <c r="Y13181"/>
      <c r="Z13181"/>
      <c r="AA13181"/>
      <c r="AB13181"/>
      <c r="AC13181"/>
      <c r="AD13181"/>
      <c r="AE13181"/>
      <c r="AF13181"/>
      <c r="AG13181"/>
      <c r="AH13181"/>
      <c r="AI13181"/>
      <c r="AJ13181"/>
      <c r="AK13181"/>
      <c r="AL13181"/>
      <c r="AM13181"/>
      <c r="AN13181"/>
      <c r="AO13181"/>
      <c r="AP13181"/>
      <c r="AQ13181"/>
      <c r="AR13181"/>
      <c r="AS13181"/>
      <c r="AT13181"/>
      <c r="AU13181"/>
      <c r="AV13181"/>
      <c r="AW13181"/>
      <c r="AX13181"/>
      <c r="AY13181"/>
      <c r="AZ13181"/>
      <c r="BA13181"/>
      <c r="BB13181"/>
      <c r="BC13181"/>
      <c r="BD13181"/>
    </row>
    <row r="13182" spans="1:56" s="4" customFormat="1" x14ac:dyDescent="0.25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  <c r="P13182"/>
      <c r="Q13182"/>
      <c r="R13182"/>
      <c r="S13182"/>
      <c r="T13182"/>
      <c r="U13182"/>
      <c r="V13182"/>
      <c r="W13182"/>
      <c r="X13182"/>
      <c r="Y13182"/>
      <c r="Z13182"/>
      <c r="AA13182"/>
      <c r="AB13182"/>
      <c r="AC13182"/>
      <c r="AD13182"/>
      <c r="AE13182"/>
      <c r="AF13182"/>
      <c r="AG13182"/>
      <c r="AH13182"/>
      <c r="AI13182"/>
      <c r="AJ13182"/>
      <c r="AK13182"/>
      <c r="AL13182"/>
      <c r="AM13182"/>
      <c r="AN13182"/>
      <c r="AO13182"/>
      <c r="AP13182"/>
      <c r="AQ13182"/>
      <c r="AR13182"/>
      <c r="AS13182"/>
      <c r="AT13182"/>
      <c r="AU13182"/>
      <c r="AV13182"/>
      <c r="AW13182"/>
      <c r="AX13182"/>
      <c r="AY13182"/>
      <c r="AZ13182"/>
      <c r="BA13182"/>
      <c r="BB13182"/>
      <c r="BC13182"/>
      <c r="BD13182"/>
    </row>
    <row r="13183" spans="1:56" s="4" customFormat="1" x14ac:dyDescent="0.25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  <c r="P13183"/>
      <c r="Q13183"/>
      <c r="R13183"/>
      <c r="S13183"/>
      <c r="T13183"/>
      <c r="U13183"/>
      <c r="V13183"/>
      <c r="W13183"/>
      <c r="X13183"/>
      <c r="Y13183"/>
      <c r="Z13183"/>
      <c r="AA13183"/>
      <c r="AB13183"/>
      <c r="AC13183"/>
      <c r="AD13183"/>
      <c r="AE13183"/>
      <c r="AF13183"/>
      <c r="AG13183"/>
      <c r="AH13183"/>
      <c r="AI13183"/>
      <c r="AJ13183"/>
      <c r="AK13183"/>
      <c r="AL13183"/>
      <c r="AM13183"/>
      <c r="AN13183"/>
      <c r="AO13183"/>
      <c r="AP13183"/>
      <c r="AQ13183"/>
      <c r="AR13183"/>
      <c r="AS13183"/>
      <c r="AT13183"/>
      <c r="AU13183"/>
      <c r="AV13183"/>
      <c r="AW13183"/>
      <c r="AX13183"/>
      <c r="AY13183"/>
      <c r="AZ13183"/>
      <c r="BA13183"/>
      <c r="BB13183"/>
      <c r="BC13183"/>
      <c r="BD13183"/>
    </row>
    <row r="13184" spans="1:56" s="4" customFormat="1" x14ac:dyDescent="0.25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  <c r="P13184"/>
      <c r="Q13184"/>
      <c r="R13184"/>
      <c r="S13184"/>
      <c r="T13184"/>
      <c r="U13184"/>
      <c r="V13184"/>
      <c r="W13184"/>
      <c r="X13184"/>
      <c r="Y13184"/>
      <c r="Z13184"/>
      <c r="AA13184"/>
      <c r="AB13184"/>
      <c r="AC13184"/>
      <c r="AD13184"/>
      <c r="AE13184"/>
      <c r="AF13184"/>
      <c r="AG13184"/>
      <c r="AH13184"/>
      <c r="AI13184"/>
      <c r="AJ13184"/>
      <c r="AK13184"/>
      <c r="AL13184"/>
      <c r="AM13184"/>
      <c r="AN13184"/>
      <c r="AO13184"/>
      <c r="AP13184"/>
      <c r="AQ13184"/>
      <c r="AR13184"/>
      <c r="AS13184"/>
      <c r="AT13184"/>
      <c r="AU13184"/>
      <c r="AV13184"/>
      <c r="AW13184"/>
      <c r="AX13184"/>
      <c r="AY13184"/>
      <c r="AZ13184"/>
      <c r="BA13184"/>
      <c r="BB13184"/>
      <c r="BC13184"/>
      <c r="BD13184"/>
    </row>
    <row r="13185" spans="1:56" s="4" customFormat="1" x14ac:dyDescent="0.25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  <c r="P13185"/>
      <c r="Q13185"/>
      <c r="R13185"/>
      <c r="S13185"/>
      <c r="T13185"/>
      <c r="U13185"/>
      <c r="V13185"/>
      <c r="W13185"/>
      <c r="X13185"/>
      <c r="Y13185"/>
      <c r="Z13185"/>
      <c r="AA13185"/>
      <c r="AB13185"/>
      <c r="AC13185"/>
      <c r="AD13185"/>
      <c r="AE13185"/>
      <c r="AF13185"/>
      <c r="AG13185"/>
      <c r="AH13185"/>
      <c r="AI13185"/>
      <c r="AJ13185"/>
      <c r="AK13185"/>
      <c r="AL13185"/>
      <c r="AM13185"/>
      <c r="AN13185"/>
      <c r="AO13185"/>
      <c r="AP13185"/>
      <c r="AQ13185"/>
      <c r="AR13185"/>
      <c r="AS13185"/>
      <c r="AT13185"/>
      <c r="AU13185"/>
      <c r="AV13185"/>
      <c r="AW13185"/>
      <c r="AX13185"/>
      <c r="AY13185"/>
      <c r="AZ13185"/>
      <c r="BA13185"/>
      <c r="BB13185"/>
      <c r="BC13185"/>
      <c r="BD13185"/>
    </row>
    <row r="13186" spans="1:56" s="4" customFormat="1" x14ac:dyDescent="0.25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  <c r="P13186"/>
      <c r="Q13186"/>
      <c r="R13186"/>
      <c r="S13186"/>
      <c r="T13186"/>
      <c r="U13186"/>
      <c r="V13186"/>
      <c r="W13186"/>
      <c r="X13186"/>
      <c r="Y13186"/>
      <c r="Z13186"/>
      <c r="AA13186"/>
      <c r="AB13186"/>
      <c r="AC13186"/>
      <c r="AD13186"/>
      <c r="AE13186"/>
      <c r="AF13186"/>
      <c r="AG13186"/>
      <c r="AH13186"/>
      <c r="AI13186"/>
      <c r="AJ13186"/>
      <c r="AK13186"/>
      <c r="AL13186"/>
      <c r="AM13186"/>
      <c r="AN13186"/>
      <c r="AO13186"/>
      <c r="AP13186"/>
      <c r="AQ13186"/>
      <c r="AR13186"/>
      <c r="AS13186"/>
      <c r="AT13186"/>
      <c r="AU13186"/>
      <c r="AV13186"/>
      <c r="AW13186"/>
      <c r="AX13186"/>
      <c r="AY13186"/>
      <c r="AZ13186"/>
      <c r="BA13186"/>
      <c r="BB13186"/>
      <c r="BC13186"/>
      <c r="BD13186"/>
    </row>
    <row r="13187" spans="1:56" s="4" customFormat="1" x14ac:dyDescent="0.25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  <c r="P13187"/>
      <c r="Q13187"/>
      <c r="R13187"/>
      <c r="S13187"/>
      <c r="T13187"/>
      <c r="U13187"/>
      <c r="V13187"/>
      <c r="W13187"/>
      <c r="X13187"/>
      <c r="Y13187"/>
      <c r="Z13187"/>
      <c r="AA13187"/>
      <c r="AB13187"/>
      <c r="AC13187"/>
      <c r="AD13187"/>
      <c r="AE13187"/>
      <c r="AF13187"/>
      <c r="AG13187"/>
      <c r="AH13187"/>
      <c r="AI13187"/>
      <c r="AJ13187"/>
      <c r="AK13187"/>
      <c r="AL13187"/>
      <c r="AM13187"/>
      <c r="AN13187"/>
      <c r="AO13187"/>
      <c r="AP13187"/>
      <c r="AQ13187"/>
      <c r="AR13187"/>
      <c r="AS13187"/>
      <c r="AT13187"/>
      <c r="AU13187"/>
      <c r="AV13187"/>
      <c r="AW13187"/>
      <c r="AX13187"/>
      <c r="AY13187"/>
      <c r="AZ13187"/>
      <c r="BA13187"/>
      <c r="BB13187"/>
      <c r="BC13187"/>
      <c r="BD13187"/>
    </row>
    <row r="13188" spans="1:56" s="4" customFormat="1" x14ac:dyDescent="0.25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  <c r="P13188"/>
      <c r="Q13188"/>
      <c r="R13188"/>
      <c r="S13188"/>
      <c r="T13188"/>
      <c r="U13188"/>
      <c r="V13188"/>
      <c r="W13188"/>
      <c r="X13188"/>
      <c r="Y13188"/>
      <c r="Z13188"/>
      <c r="AA13188"/>
      <c r="AB13188"/>
      <c r="AC13188"/>
      <c r="AD13188"/>
      <c r="AE13188"/>
      <c r="AF13188"/>
      <c r="AG13188"/>
      <c r="AH13188"/>
      <c r="AI13188"/>
      <c r="AJ13188"/>
      <c r="AK13188"/>
      <c r="AL13188"/>
      <c r="AM13188"/>
      <c r="AN13188"/>
      <c r="AO13188"/>
      <c r="AP13188"/>
      <c r="AQ13188"/>
      <c r="AR13188"/>
      <c r="AS13188"/>
      <c r="AT13188"/>
      <c r="AU13188"/>
      <c r="AV13188"/>
      <c r="AW13188"/>
      <c r="AX13188"/>
      <c r="AY13188"/>
      <c r="AZ13188"/>
      <c r="BA13188"/>
      <c r="BB13188"/>
      <c r="BC13188"/>
      <c r="BD13188"/>
    </row>
    <row r="13189" spans="1:56" s="4" customFormat="1" x14ac:dyDescent="0.25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  <c r="P13189"/>
      <c r="Q13189"/>
      <c r="R13189"/>
      <c r="S13189"/>
      <c r="T13189"/>
      <c r="U13189"/>
      <c r="V13189"/>
      <c r="W13189"/>
      <c r="X13189"/>
      <c r="Y13189"/>
      <c r="Z13189"/>
      <c r="AA13189"/>
      <c r="AB13189"/>
      <c r="AC13189"/>
      <c r="AD13189"/>
      <c r="AE13189"/>
      <c r="AF13189"/>
      <c r="AG13189"/>
      <c r="AH13189"/>
      <c r="AI13189"/>
      <c r="AJ13189"/>
      <c r="AK13189"/>
      <c r="AL13189"/>
      <c r="AM13189"/>
      <c r="AN13189"/>
      <c r="AO13189"/>
      <c r="AP13189"/>
      <c r="AQ13189"/>
      <c r="AR13189"/>
      <c r="AS13189"/>
      <c r="AT13189"/>
      <c r="AU13189"/>
      <c r="AV13189"/>
      <c r="AW13189"/>
      <c r="AX13189"/>
      <c r="AY13189"/>
      <c r="AZ13189"/>
      <c r="BA13189"/>
      <c r="BB13189"/>
      <c r="BC13189"/>
      <c r="BD13189"/>
    </row>
    <row r="13190" spans="1:56" s="4" customFormat="1" x14ac:dyDescent="0.25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  <c r="P13190"/>
      <c r="Q13190"/>
      <c r="R13190"/>
      <c r="S13190"/>
      <c r="T13190"/>
      <c r="U13190"/>
      <c r="V13190"/>
      <c r="W13190"/>
      <c r="X13190"/>
      <c r="Y13190"/>
      <c r="Z13190"/>
      <c r="AA13190"/>
      <c r="AB13190"/>
      <c r="AC13190"/>
      <c r="AD13190"/>
      <c r="AE13190"/>
      <c r="AF13190"/>
      <c r="AG13190"/>
      <c r="AH13190"/>
      <c r="AI13190"/>
      <c r="AJ13190"/>
      <c r="AK13190"/>
      <c r="AL13190"/>
      <c r="AM13190"/>
      <c r="AN13190"/>
      <c r="AO13190"/>
      <c r="AP13190"/>
      <c r="AQ13190"/>
      <c r="AR13190"/>
      <c r="AS13190"/>
      <c r="AT13190"/>
      <c r="AU13190"/>
      <c r="AV13190"/>
      <c r="AW13190"/>
      <c r="AX13190"/>
      <c r="AY13190"/>
      <c r="AZ13190"/>
      <c r="BA13190"/>
      <c r="BB13190"/>
      <c r="BC13190"/>
      <c r="BD13190"/>
    </row>
    <row r="13191" spans="1:56" s="4" customFormat="1" x14ac:dyDescent="0.25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  <c r="P13191"/>
      <c r="Q13191"/>
      <c r="R13191"/>
      <c r="S13191"/>
      <c r="T13191"/>
      <c r="U13191"/>
      <c r="V13191"/>
      <c r="W13191"/>
      <c r="X13191"/>
      <c r="Y13191"/>
      <c r="Z13191"/>
      <c r="AA13191"/>
      <c r="AB13191"/>
      <c r="AC13191"/>
      <c r="AD13191"/>
      <c r="AE13191"/>
      <c r="AF13191"/>
      <c r="AG13191"/>
      <c r="AH13191"/>
      <c r="AI13191"/>
      <c r="AJ13191"/>
      <c r="AK13191"/>
      <c r="AL13191"/>
      <c r="AM13191"/>
      <c r="AN13191"/>
      <c r="AO13191"/>
      <c r="AP13191"/>
      <c r="AQ13191"/>
      <c r="AR13191"/>
      <c r="AS13191"/>
      <c r="AT13191"/>
      <c r="AU13191"/>
      <c r="AV13191"/>
      <c r="AW13191"/>
      <c r="AX13191"/>
      <c r="AY13191"/>
      <c r="AZ13191"/>
      <c r="BA13191"/>
      <c r="BB13191"/>
      <c r="BC13191"/>
      <c r="BD13191"/>
    </row>
    <row r="13192" spans="1:56" s="4" customFormat="1" x14ac:dyDescent="0.25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  <c r="P13192"/>
      <c r="Q13192"/>
      <c r="R13192"/>
      <c r="S13192"/>
      <c r="T13192"/>
      <c r="U13192"/>
      <c r="V13192"/>
      <c r="W13192"/>
      <c r="X13192"/>
      <c r="Y13192"/>
      <c r="Z13192"/>
      <c r="AA13192"/>
      <c r="AB13192"/>
      <c r="AC13192"/>
      <c r="AD13192"/>
      <c r="AE13192"/>
      <c r="AF13192"/>
      <c r="AG13192"/>
      <c r="AH13192"/>
      <c r="AI13192"/>
      <c r="AJ13192"/>
      <c r="AK13192"/>
      <c r="AL13192"/>
      <c r="AM13192"/>
      <c r="AN13192"/>
      <c r="AO13192"/>
      <c r="AP13192"/>
      <c r="AQ13192"/>
      <c r="AR13192"/>
      <c r="AS13192"/>
      <c r="AT13192"/>
      <c r="AU13192"/>
      <c r="AV13192"/>
      <c r="AW13192"/>
      <c r="AX13192"/>
      <c r="AY13192"/>
      <c r="AZ13192"/>
      <c r="BA13192"/>
      <c r="BB13192"/>
      <c r="BC13192"/>
      <c r="BD13192"/>
    </row>
    <row r="13193" spans="1:56" s="4" customFormat="1" x14ac:dyDescent="0.25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  <c r="P13193"/>
      <c r="Q13193"/>
      <c r="R13193"/>
      <c r="S13193"/>
      <c r="T13193"/>
      <c r="U13193"/>
      <c r="V13193"/>
      <c r="W13193"/>
      <c r="X13193"/>
      <c r="Y13193"/>
      <c r="Z13193"/>
      <c r="AA13193"/>
      <c r="AB13193"/>
      <c r="AC13193"/>
      <c r="AD13193"/>
      <c r="AE13193"/>
      <c r="AF13193"/>
      <c r="AG13193"/>
      <c r="AH13193"/>
      <c r="AI13193"/>
      <c r="AJ13193"/>
      <c r="AK13193"/>
      <c r="AL13193"/>
      <c r="AM13193"/>
      <c r="AN13193"/>
      <c r="AO13193"/>
      <c r="AP13193"/>
      <c r="AQ13193"/>
      <c r="AR13193"/>
      <c r="AS13193"/>
      <c r="AT13193"/>
      <c r="AU13193"/>
      <c r="AV13193"/>
      <c r="AW13193"/>
      <c r="AX13193"/>
      <c r="AY13193"/>
      <c r="AZ13193"/>
      <c r="BA13193"/>
      <c r="BB13193"/>
      <c r="BC13193"/>
      <c r="BD13193"/>
    </row>
    <row r="13194" spans="1:56" s="4" customFormat="1" x14ac:dyDescent="0.25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  <c r="P13194"/>
      <c r="Q13194"/>
      <c r="R13194"/>
      <c r="S13194"/>
      <c r="T13194"/>
      <c r="U13194"/>
      <c r="V13194"/>
      <c r="W13194"/>
      <c r="X13194"/>
      <c r="Y13194"/>
      <c r="Z13194"/>
      <c r="AA13194"/>
      <c r="AB13194"/>
      <c r="AC13194"/>
      <c r="AD13194"/>
      <c r="AE13194"/>
      <c r="AF13194"/>
      <c r="AG13194"/>
      <c r="AH13194"/>
      <c r="AI13194"/>
      <c r="AJ13194"/>
      <c r="AK13194"/>
      <c r="AL13194"/>
      <c r="AM13194"/>
      <c r="AN13194"/>
      <c r="AO13194"/>
      <c r="AP13194"/>
      <c r="AQ13194"/>
      <c r="AR13194"/>
      <c r="AS13194"/>
      <c r="AT13194"/>
      <c r="AU13194"/>
      <c r="AV13194"/>
      <c r="AW13194"/>
      <c r="AX13194"/>
      <c r="AY13194"/>
      <c r="AZ13194"/>
      <c r="BA13194"/>
      <c r="BB13194"/>
      <c r="BC13194"/>
      <c r="BD13194"/>
    </row>
    <row r="13195" spans="1:56" s="4" customFormat="1" x14ac:dyDescent="0.25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  <c r="P13195"/>
      <c r="Q13195"/>
      <c r="R13195"/>
      <c r="S13195"/>
      <c r="T13195"/>
      <c r="U13195"/>
      <c r="V13195"/>
      <c r="W13195"/>
      <c r="X13195"/>
      <c r="Y13195"/>
      <c r="Z13195"/>
      <c r="AA13195"/>
      <c r="AB13195"/>
      <c r="AC13195"/>
      <c r="AD13195"/>
      <c r="AE13195"/>
      <c r="AF13195"/>
      <c r="AG13195"/>
      <c r="AH13195"/>
      <c r="AI13195"/>
      <c r="AJ13195"/>
      <c r="AK13195"/>
      <c r="AL13195"/>
      <c r="AM13195"/>
      <c r="AN13195"/>
      <c r="AO13195"/>
      <c r="AP13195"/>
      <c r="AQ13195"/>
      <c r="AR13195"/>
      <c r="AS13195"/>
      <c r="AT13195"/>
      <c r="AU13195"/>
      <c r="AV13195"/>
      <c r="AW13195"/>
      <c r="AX13195"/>
      <c r="AY13195"/>
      <c r="AZ13195"/>
      <c r="BA13195"/>
      <c r="BB13195"/>
      <c r="BC13195"/>
      <c r="BD13195"/>
    </row>
    <row r="13196" spans="1:56" s="4" customFormat="1" x14ac:dyDescent="0.25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  <c r="P13196"/>
      <c r="Q13196"/>
      <c r="R13196"/>
      <c r="S13196"/>
      <c r="T13196"/>
      <c r="U13196"/>
      <c r="V13196"/>
      <c r="W13196"/>
      <c r="X13196"/>
      <c r="Y13196"/>
      <c r="Z13196"/>
      <c r="AA13196"/>
      <c r="AB13196"/>
      <c r="AC13196"/>
      <c r="AD13196"/>
      <c r="AE13196"/>
      <c r="AF13196"/>
      <c r="AG13196"/>
      <c r="AH13196"/>
      <c r="AI13196"/>
      <c r="AJ13196"/>
      <c r="AK13196"/>
      <c r="AL13196"/>
      <c r="AM13196"/>
      <c r="AN13196"/>
      <c r="AO13196"/>
      <c r="AP13196"/>
      <c r="AQ13196"/>
      <c r="AR13196"/>
      <c r="AS13196"/>
      <c r="AT13196"/>
      <c r="AU13196"/>
      <c r="AV13196"/>
      <c r="AW13196"/>
      <c r="AX13196"/>
      <c r="AY13196"/>
      <c r="AZ13196"/>
      <c r="BA13196"/>
      <c r="BB13196"/>
      <c r="BC13196"/>
      <c r="BD13196"/>
    </row>
    <row r="13197" spans="1:56" s="4" customFormat="1" x14ac:dyDescent="0.25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  <c r="P13197"/>
      <c r="Q13197"/>
      <c r="R13197"/>
      <c r="S13197"/>
      <c r="T13197"/>
      <c r="U13197"/>
      <c r="V13197"/>
      <c r="W13197"/>
      <c r="X13197"/>
      <c r="Y13197"/>
      <c r="Z13197"/>
      <c r="AA13197"/>
      <c r="AB13197"/>
      <c r="AC13197"/>
      <c r="AD13197"/>
      <c r="AE13197"/>
      <c r="AF13197"/>
      <c r="AG13197"/>
      <c r="AH13197"/>
      <c r="AI13197"/>
      <c r="AJ13197"/>
      <c r="AK13197"/>
      <c r="AL13197"/>
      <c r="AM13197"/>
      <c r="AN13197"/>
      <c r="AO13197"/>
      <c r="AP13197"/>
      <c r="AQ13197"/>
      <c r="AR13197"/>
      <c r="AS13197"/>
      <c r="AT13197"/>
      <c r="AU13197"/>
      <c r="AV13197"/>
      <c r="AW13197"/>
      <c r="AX13197"/>
      <c r="AY13197"/>
      <c r="AZ13197"/>
      <c r="BA13197"/>
      <c r="BB13197"/>
      <c r="BC13197"/>
      <c r="BD13197"/>
    </row>
    <row r="13198" spans="1:56" s="4" customFormat="1" x14ac:dyDescent="0.25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  <c r="P13198"/>
      <c r="Q13198"/>
      <c r="R13198"/>
      <c r="S13198"/>
      <c r="T13198"/>
      <c r="U13198"/>
      <c r="V13198"/>
      <c r="W13198"/>
      <c r="X13198"/>
      <c r="Y13198"/>
      <c r="Z13198"/>
      <c r="AA13198"/>
      <c r="AB13198"/>
      <c r="AC13198"/>
      <c r="AD13198"/>
      <c r="AE13198"/>
      <c r="AF13198"/>
      <c r="AG13198"/>
      <c r="AH13198"/>
      <c r="AI13198"/>
      <c r="AJ13198"/>
      <c r="AK13198"/>
      <c r="AL13198"/>
      <c r="AM13198"/>
      <c r="AN13198"/>
      <c r="AO13198"/>
      <c r="AP13198"/>
      <c r="AQ13198"/>
      <c r="AR13198"/>
      <c r="AS13198"/>
      <c r="AT13198"/>
      <c r="AU13198"/>
      <c r="AV13198"/>
      <c r="AW13198"/>
      <c r="AX13198"/>
      <c r="AY13198"/>
      <c r="AZ13198"/>
      <c r="BA13198"/>
      <c r="BB13198"/>
      <c r="BC13198"/>
      <c r="BD13198"/>
    </row>
    <row r="13199" spans="1:56" s="4" customFormat="1" x14ac:dyDescent="0.25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  <c r="P13199"/>
      <c r="Q13199"/>
      <c r="R13199"/>
      <c r="S13199"/>
      <c r="T13199"/>
      <c r="U13199"/>
      <c r="V13199"/>
      <c r="W13199"/>
      <c r="X13199"/>
      <c r="Y13199"/>
      <c r="Z13199"/>
      <c r="AA13199"/>
      <c r="AB13199"/>
      <c r="AC13199"/>
      <c r="AD13199"/>
      <c r="AE13199"/>
      <c r="AF13199"/>
      <c r="AG13199"/>
      <c r="AH13199"/>
      <c r="AI13199"/>
      <c r="AJ13199"/>
      <c r="AK13199"/>
      <c r="AL13199"/>
      <c r="AM13199"/>
      <c r="AN13199"/>
      <c r="AO13199"/>
      <c r="AP13199"/>
      <c r="AQ13199"/>
      <c r="AR13199"/>
      <c r="AS13199"/>
      <c r="AT13199"/>
      <c r="AU13199"/>
      <c r="AV13199"/>
      <c r="AW13199"/>
      <c r="AX13199"/>
      <c r="AY13199"/>
      <c r="AZ13199"/>
      <c r="BA13199"/>
      <c r="BB13199"/>
      <c r="BC13199"/>
      <c r="BD13199"/>
    </row>
    <row r="13200" spans="1:56" s="4" customFormat="1" x14ac:dyDescent="0.25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  <c r="P13200"/>
      <c r="Q13200"/>
      <c r="R13200"/>
      <c r="S13200"/>
      <c r="T13200"/>
      <c r="U13200"/>
      <c r="V13200"/>
      <c r="W13200"/>
      <c r="X13200"/>
      <c r="Y13200"/>
      <c r="Z13200"/>
      <c r="AA13200"/>
      <c r="AB13200"/>
      <c r="AC13200"/>
      <c r="AD13200"/>
      <c r="AE13200"/>
      <c r="AF13200"/>
      <c r="AG13200"/>
      <c r="AH13200"/>
      <c r="AI13200"/>
      <c r="AJ13200"/>
      <c r="AK13200"/>
      <c r="AL13200"/>
      <c r="AM13200"/>
      <c r="AN13200"/>
      <c r="AO13200"/>
      <c r="AP13200"/>
      <c r="AQ13200"/>
      <c r="AR13200"/>
      <c r="AS13200"/>
      <c r="AT13200"/>
      <c r="AU13200"/>
      <c r="AV13200"/>
      <c r="AW13200"/>
      <c r="AX13200"/>
      <c r="AY13200"/>
      <c r="AZ13200"/>
      <c r="BA13200"/>
      <c r="BB13200"/>
      <c r="BC13200"/>
      <c r="BD13200"/>
    </row>
    <row r="13201" spans="1:56" s="4" customFormat="1" x14ac:dyDescent="0.25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  <c r="P13201"/>
      <c r="Q13201"/>
      <c r="R13201"/>
      <c r="S13201"/>
      <c r="T13201"/>
      <c r="U13201"/>
      <c r="V13201"/>
      <c r="W13201"/>
      <c r="X13201"/>
      <c r="Y13201"/>
      <c r="Z13201"/>
      <c r="AA13201"/>
      <c r="AB13201"/>
      <c r="AC13201"/>
      <c r="AD13201"/>
      <c r="AE13201"/>
      <c r="AF13201"/>
      <c r="AG13201"/>
      <c r="AH13201"/>
      <c r="AI13201"/>
      <c r="AJ13201"/>
      <c r="AK13201"/>
      <c r="AL13201"/>
      <c r="AM13201"/>
      <c r="AN13201"/>
      <c r="AO13201"/>
      <c r="AP13201"/>
      <c r="AQ13201"/>
      <c r="AR13201"/>
      <c r="AS13201"/>
      <c r="AT13201"/>
      <c r="AU13201"/>
      <c r="AV13201"/>
      <c r="AW13201"/>
      <c r="AX13201"/>
      <c r="AY13201"/>
      <c r="AZ13201"/>
      <c r="BA13201"/>
      <c r="BB13201"/>
      <c r="BC13201"/>
      <c r="BD13201"/>
    </row>
    <row r="13202" spans="1:56" s="4" customFormat="1" x14ac:dyDescent="0.25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  <c r="P13202"/>
      <c r="Q13202"/>
      <c r="R13202"/>
      <c r="S13202"/>
      <c r="T13202"/>
      <c r="U13202"/>
      <c r="V13202"/>
      <c r="W13202"/>
      <c r="X13202"/>
      <c r="Y13202"/>
      <c r="Z13202"/>
      <c r="AA13202"/>
      <c r="AB13202"/>
      <c r="AC13202"/>
      <c r="AD13202"/>
      <c r="AE13202"/>
      <c r="AF13202"/>
      <c r="AG13202"/>
      <c r="AH13202"/>
      <c r="AI13202"/>
      <c r="AJ13202"/>
      <c r="AK13202"/>
      <c r="AL13202"/>
      <c r="AM13202"/>
      <c r="AN13202"/>
      <c r="AO13202"/>
      <c r="AP13202"/>
      <c r="AQ13202"/>
      <c r="AR13202"/>
      <c r="AS13202"/>
      <c r="AT13202"/>
      <c r="AU13202"/>
      <c r="AV13202"/>
      <c r="AW13202"/>
      <c r="AX13202"/>
      <c r="AY13202"/>
      <c r="AZ13202"/>
      <c r="BA13202"/>
      <c r="BB13202"/>
      <c r="BC13202"/>
      <c r="BD13202"/>
    </row>
    <row r="13203" spans="1:56" s="4" customFormat="1" x14ac:dyDescent="0.25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  <c r="P13203"/>
      <c r="Q13203"/>
      <c r="R13203"/>
      <c r="S13203"/>
      <c r="T13203"/>
      <c r="U13203"/>
      <c r="V13203"/>
      <c r="W13203"/>
      <c r="X13203"/>
      <c r="Y13203"/>
      <c r="Z13203"/>
      <c r="AA13203"/>
      <c r="AB13203"/>
      <c r="AC13203"/>
      <c r="AD13203"/>
      <c r="AE13203"/>
      <c r="AF13203"/>
      <c r="AG13203"/>
      <c r="AH13203"/>
      <c r="AI13203"/>
      <c r="AJ13203"/>
      <c r="AK13203"/>
      <c r="AL13203"/>
      <c r="AM13203"/>
      <c r="AN13203"/>
      <c r="AO13203"/>
      <c r="AP13203"/>
      <c r="AQ13203"/>
      <c r="AR13203"/>
      <c r="AS13203"/>
      <c r="AT13203"/>
      <c r="AU13203"/>
      <c r="AV13203"/>
      <c r="AW13203"/>
      <c r="AX13203"/>
      <c r="AY13203"/>
      <c r="AZ13203"/>
      <c r="BA13203"/>
      <c r="BB13203"/>
      <c r="BC13203"/>
      <c r="BD13203"/>
    </row>
    <row r="13204" spans="1:56" s="4" customFormat="1" x14ac:dyDescent="0.25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  <c r="P13204"/>
      <c r="Q13204"/>
      <c r="R13204"/>
      <c r="S13204"/>
      <c r="T13204"/>
      <c r="U13204"/>
      <c r="V13204"/>
      <c r="W13204"/>
      <c r="X13204"/>
      <c r="Y13204"/>
      <c r="Z13204"/>
      <c r="AA13204"/>
      <c r="AB13204"/>
      <c r="AC13204"/>
      <c r="AD13204"/>
      <c r="AE13204"/>
      <c r="AF13204"/>
      <c r="AG13204"/>
      <c r="AH13204"/>
      <c r="AI13204"/>
      <c r="AJ13204"/>
      <c r="AK13204"/>
      <c r="AL13204"/>
      <c r="AM13204"/>
      <c r="AN13204"/>
      <c r="AO13204"/>
      <c r="AP13204"/>
      <c r="AQ13204"/>
      <c r="AR13204"/>
      <c r="AS13204"/>
      <c r="AT13204"/>
      <c r="AU13204"/>
      <c r="AV13204"/>
      <c r="AW13204"/>
      <c r="AX13204"/>
      <c r="AY13204"/>
      <c r="AZ13204"/>
      <c r="BA13204"/>
      <c r="BB13204"/>
      <c r="BC13204"/>
      <c r="BD13204"/>
    </row>
    <row r="13205" spans="1:56" s="4" customFormat="1" x14ac:dyDescent="0.25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  <c r="P13205"/>
      <c r="Q13205"/>
      <c r="R13205"/>
      <c r="S13205"/>
      <c r="T13205"/>
      <c r="U13205"/>
      <c r="V13205"/>
      <c r="W13205"/>
      <c r="X13205"/>
      <c r="Y13205"/>
      <c r="Z13205"/>
      <c r="AA13205"/>
      <c r="AB13205"/>
      <c r="AC13205"/>
      <c r="AD13205"/>
      <c r="AE13205"/>
      <c r="AF13205"/>
      <c r="AG13205"/>
      <c r="AH13205"/>
      <c r="AI13205"/>
      <c r="AJ13205"/>
      <c r="AK13205"/>
      <c r="AL13205"/>
      <c r="AM13205"/>
      <c r="AN13205"/>
      <c r="AO13205"/>
      <c r="AP13205"/>
      <c r="AQ13205"/>
      <c r="AR13205"/>
      <c r="AS13205"/>
      <c r="AT13205"/>
      <c r="AU13205"/>
      <c r="AV13205"/>
      <c r="AW13205"/>
      <c r="AX13205"/>
      <c r="AY13205"/>
      <c r="AZ13205"/>
      <c r="BA13205"/>
      <c r="BB13205"/>
      <c r="BC13205"/>
      <c r="BD13205"/>
    </row>
    <row r="13206" spans="1:56" s="4" customFormat="1" x14ac:dyDescent="0.25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  <c r="P13206"/>
      <c r="Q13206"/>
      <c r="R13206"/>
      <c r="S13206"/>
      <c r="T13206"/>
      <c r="U13206"/>
      <c r="V13206"/>
      <c r="W13206"/>
      <c r="X13206"/>
      <c r="Y13206"/>
      <c r="Z13206"/>
      <c r="AA13206"/>
      <c r="AB13206"/>
      <c r="AC13206"/>
      <c r="AD13206"/>
      <c r="AE13206"/>
      <c r="AF13206"/>
      <c r="AG13206"/>
      <c r="AH13206"/>
      <c r="AI13206"/>
      <c r="AJ13206"/>
      <c r="AK13206"/>
      <c r="AL13206"/>
      <c r="AM13206"/>
      <c r="AN13206"/>
      <c r="AO13206"/>
      <c r="AP13206"/>
      <c r="AQ13206"/>
      <c r="AR13206"/>
      <c r="AS13206"/>
      <c r="AT13206"/>
      <c r="AU13206"/>
      <c r="AV13206"/>
      <c r="AW13206"/>
      <c r="AX13206"/>
      <c r="AY13206"/>
      <c r="AZ13206"/>
      <c r="BA13206"/>
      <c r="BB13206"/>
      <c r="BC13206"/>
      <c r="BD13206"/>
    </row>
    <row r="13207" spans="1:56" s="4" customFormat="1" x14ac:dyDescent="0.25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  <c r="P13207"/>
      <c r="Q13207"/>
      <c r="R13207"/>
      <c r="S13207"/>
      <c r="T13207"/>
      <c r="U13207"/>
      <c r="V13207"/>
      <c r="W13207"/>
      <c r="X13207"/>
      <c r="Y13207"/>
      <c r="Z13207"/>
      <c r="AA13207"/>
      <c r="AB13207"/>
      <c r="AC13207"/>
      <c r="AD13207"/>
      <c r="AE13207"/>
      <c r="AF13207"/>
      <c r="AG13207"/>
      <c r="AH13207"/>
      <c r="AI13207"/>
      <c r="AJ13207"/>
      <c r="AK13207"/>
      <c r="AL13207"/>
      <c r="AM13207"/>
      <c r="AN13207"/>
      <c r="AO13207"/>
      <c r="AP13207"/>
      <c r="AQ13207"/>
      <c r="AR13207"/>
      <c r="AS13207"/>
      <c r="AT13207"/>
      <c r="AU13207"/>
      <c r="AV13207"/>
      <c r="AW13207"/>
      <c r="AX13207"/>
      <c r="AY13207"/>
      <c r="AZ13207"/>
      <c r="BA13207"/>
      <c r="BB13207"/>
      <c r="BC13207"/>
      <c r="BD13207"/>
    </row>
    <row r="13208" spans="1:56" s="4" customFormat="1" x14ac:dyDescent="0.25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  <c r="P13208"/>
      <c r="Q13208"/>
      <c r="R13208"/>
      <c r="S13208"/>
      <c r="T13208"/>
      <c r="U13208"/>
      <c r="V13208"/>
      <c r="W13208"/>
      <c r="X13208"/>
      <c r="Y13208"/>
      <c r="Z13208"/>
      <c r="AA13208"/>
      <c r="AB13208"/>
      <c r="AC13208"/>
      <c r="AD13208"/>
      <c r="AE13208"/>
      <c r="AF13208"/>
      <c r="AG13208"/>
      <c r="AH13208"/>
      <c r="AI13208"/>
      <c r="AJ13208"/>
      <c r="AK13208"/>
      <c r="AL13208"/>
      <c r="AM13208"/>
      <c r="AN13208"/>
      <c r="AO13208"/>
      <c r="AP13208"/>
      <c r="AQ13208"/>
      <c r="AR13208"/>
      <c r="AS13208"/>
      <c r="AT13208"/>
      <c r="AU13208"/>
      <c r="AV13208"/>
      <c r="AW13208"/>
      <c r="AX13208"/>
      <c r="AY13208"/>
      <c r="AZ13208"/>
      <c r="BA13208"/>
      <c r="BB13208"/>
      <c r="BC13208"/>
      <c r="BD13208"/>
    </row>
    <row r="13209" spans="1:56" s="4" customFormat="1" x14ac:dyDescent="0.25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  <c r="P13209"/>
      <c r="Q13209"/>
      <c r="R13209"/>
      <c r="S13209"/>
      <c r="T13209"/>
      <c r="U13209"/>
      <c r="V13209"/>
      <c r="W13209"/>
      <c r="X13209"/>
      <c r="Y13209"/>
      <c r="Z13209"/>
      <c r="AA13209"/>
      <c r="AB13209"/>
      <c r="AC13209"/>
      <c r="AD13209"/>
      <c r="AE13209"/>
      <c r="AF13209"/>
      <c r="AG13209"/>
      <c r="AH13209"/>
      <c r="AI13209"/>
      <c r="AJ13209"/>
      <c r="AK13209"/>
      <c r="AL13209"/>
      <c r="AM13209"/>
      <c r="AN13209"/>
      <c r="AO13209"/>
      <c r="AP13209"/>
      <c r="AQ13209"/>
      <c r="AR13209"/>
      <c r="AS13209"/>
      <c r="AT13209"/>
      <c r="AU13209"/>
      <c r="AV13209"/>
      <c r="AW13209"/>
      <c r="AX13209"/>
      <c r="AY13209"/>
      <c r="AZ13209"/>
      <c r="BA13209"/>
      <c r="BB13209"/>
      <c r="BC13209"/>
      <c r="BD13209"/>
    </row>
    <row r="13210" spans="1:56" s="4" customFormat="1" x14ac:dyDescent="0.25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  <c r="P13210"/>
      <c r="Q13210"/>
      <c r="R13210"/>
      <c r="S13210"/>
      <c r="T13210"/>
      <c r="U13210"/>
      <c r="V13210"/>
      <c r="W13210"/>
      <c r="X13210"/>
      <c r="Y13210"/>
      <c r="Z13210"/>
      <c r="AA13210"/>
      <c r="AB13210"/>
      <c r="AC13210"/>
      <c r="AD13210"/>
      <c r="AE13210"/>
      <c r="AF13210"/>
      <c r="AG13210"/>
      <c r="AH13210"/>
      <c r="AI13210"/>
      <c r="AJ13210"/>
      <c r="AK13210"/>
      <c r="AL13210"/>
      <c r="AM13210"/>
      <c r="AN13210"/>
      <c r="AO13210"/>
      <c r="AP13210"/>
      <c r="AQ13210"/>
      <c r="AR13210"/>
      <c r="AS13210"/>
      <c r="AT13210"/>
      <c r="AU13210"/>
      <c r="AV13210"/>
      <c r="AW13210"/>
      <c r="AX13210"/>
      <c r="AY13210"/>
      <c r="AZ13210"/>
      <c r="BA13210"/>
      <c r="BB13210"/>
      <c r="BC13210"/>
      <c r="BD13210"/>
    </row>
    <row r="13211" spans="1:56" s="4" customFormat="1" x14ac:dyDescent="0.25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  <c r="P13211"/>
      <c r="Q13211"/>
      <c r="R13211"/>
      <c r="S13211"/>
      <c r="T13211"/>
      <c r="U13211"/>
      <c r="V13211"/>
      <c r="W13211"/>
      <c r="X13211"/>
      <c r="Y13211"/>
      <c r="Z13211"/>
      <c r="AA13211"/>
      <c r="AB13211"/>
      <c r="AC13211"/>
      <c r="AD13211"/>
      <c r="AE13211"/>
      <c r="AF13211"/>
      <c r="AG13211"/>
      <c r="AH13211"/>
      <c r="AI13211"/>
      <c r="AJ13211"/>
      <c r="AK13211"/>
      <c r="AL13211"/>
      <c r="AM13211"/>
      <c r="AN13211"/>
      <c r="AO13211"/>
      <c r="AP13211"/>
      <c r="AQ13211"/>
      <c r="AR13211"/>
      <c r="AS13211"/>
      <c r="AT13211"/>
      <c r="AU13211"/>
      <c r="AV13211"/>
      <c r="AW13211"/>
      <c r="AX13211"/>
      <c r="AY13211"/>
      <c r="AZ13211"/>
      <c r="BA13211"/>
      <c r="BB13211"/>
      <c r="BC13211"/>
      <c r="BD13211"/>
    </row>
    <row r="13212" spans="1:56" s="4" customFormat="1" x14ac:dyDescent="0.25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  <c r="P13212"/>
      <c r="Q13212"/>
      <c r="R13212"/>
      <c r="S13212"/>
      <c r="T13212"/>
      <c r="U13212"/>
      <c r="V13212"/>
      <c r="W13212"/>
      <c r="X13212"/>
      <c r="Y13212"/>
      <c r="Z13212"/>
      <c r="AA13212"/>
      <c r="AB13212"/>
      <c r="AC13212"/>
      <c r="AD13212"/>
      <c r="AE13212"/>
      <c r="AF13212"/>
      <c r="AG13212"/>
      <c r="AH13212"/>
      <c r="AI13212"/>
      <c r="AJ13212"/>
      <c r="AK13212"/>
      <c r="AL13212"/>
      <c r="AM13212"/>
      <c r="AN13212"/>
      <c r="AO13212"/>
      <c r="AP13212"/>
      <c r="AQ13212"/>
      <c r="AR13212"/>
      <c r="AS13212"/>
      <c r="AT13212"/>
      <c r="AU13212"/>
      <c r="AV13212"/>
      <c r="AW13212"/>
      <c r="AX13212"/>
      <c r="AY13212"/>
      <c r="AZ13212"/>
      <c r="BA13212"/>
      <c r="BB13212"/>
      <c r="BC13212"/>
      <c r="BD13212"/>
    </row>
    <row r="13213" spans="1:56" s="4" customFormat="1" x14ac:dyDescent="0.25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  <c r="P13213"/>
      <c r="Q13213"/>
      <c r="R13213"/>
      <c r="S13213"/>
      <c r="T13213"/>
      <c r="U13213"/>
      <c r="V13213"/>
      <c r="W13213"/>
      <c r="X13213"/>
      <c r="Y13213"/>
      <c r="Z13213"/>
      <c r="AA13213"/>
      <c r="AB13213"/>
      <c r="AC13213"/>
      <c r="AD13213"/>
      <c r="AE13213"/>
      <c r="AF13213"/>
      <c r="AG13213"/>
      <c r="AH13213"/>
      <c r="AI13213"/>
      <c r="AJ13213"/>
      <c r="AK13213"/>
      <c r="AL13213"/>
      <c r="AM13213"/>
      <c r="AN13213"/>
      <c r="AO13213"/>
      <c r="AP13213"/>
      <c r="AQ13213"/>
      <c r="AR13213"/>
      <c r="AS13213"/>
      <c r="AT13213"/>
      <c r="AU13213"/>
      <c r="AV13213"/>
      <c r="AW13213"/>
      <c r="AX13213"/>
      <c r="AY13213"/>
      <c r="AZ13213"/>
      <c r="BA13213"/>
      <c r="BB13213"/>
      <c r="BC13213"/>
      <c r="BD13213"/>
    </row>
    <row r="13214" spans="1:56" s="4" customFormat="1" x14ac:dyDescent="0.25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  <c r="P13214"/>
      <c r="Q13214"/>
      <c r="R13214"/>
      <c r="S13214"/>
      <c r="T13214"/>
      <c r="U13214"/>
      <c r="V13214"/>
      <c r="W13214"/>
      <c r="X13214"/>
      <c r="Y13214"/>
      <c r="Z13214"/>
      <c r="AA13214"/>
      <c r="AB13214"/>
      <c r="AC13214"/>
      <c r="AD13214"/>
      <c r="AE13214"/>
      <c r="AF13214"/>
      <c r="AG13214"/>
      <c r="AH13214"/>
      <c r="AI13214"/>
      <c r="AJ13214"/>
      <c r="AK13214"/>
      <c r="AL13214"/>
      <c r="AM13214"/>
      <c r="AN13214"/>
      <c r="AO13214"/>
      <c r="AP13214"/>
      <c r="AQ13214"/>
      <c r="AR13214"/>
      <c r="AS13214"/>
      <c r="AT13214"/>
      <c r="AU13214"/>
      <c r="AV13214"/>
      <c r="AW13214"/>
      <c r="AX13214"/>
      <c r="AY13214"/>
      <c r="AZ13214"/>
      <c r="BA13214"/>
      <c r="BB13214"/>
      <c r="BC13214"/>
      <c r="BD13214"/>
    </row>
    <row r="13215" spans="1:56" s="4" customFormat="1" x14ac:dyDescent="0.25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  <c r="P13215"/>
      <c r="Q13215"/>
      <c r="R13215"/>
      <c r="S13215"/>
      <c r="T13215"/>
      <c r="U13215"/>
      <c r="V13215"/>
      <c r="W13215"/>
      <c r="X13215"/>
      <c r="Y13215"/>
      <c r="Z13215"/>
      <c r="AA13215"/>
      <c r="AB13215"/>
      <c r="AC13215"/>
      <c r="AD13215"/>
      <c r="AE13215"/>
      <c r="AF13215"/>
      <c r="AG13215"/>
      <c r="AH13215"/>
      <c r="AI13215"/>
      <c r="AJ13215"/>
      <c r="AK13215"/>
      <c r="AL13215"/>
      <c r="AM13215"/>
      <c r="AN13215"/>
      <c r="AO13215"/>
      <c r="AP13215"/>
      <c r="AQ13215"/>
      <c r="AR13215"/>
      <c r="AS13215"/>
      <c r="AT13215"/>
      <c r="AU13215"/>
      <c r="AV13215"/>
      <c r="AW13215"/>
      <c r="AX13215"/>
      <c r="AY13215"/>
      <c r="AZ13215"/>
      <c r="BA13215"/>
      <c r="BB13215"/>
      <c r="BC13215"/>
      <c r="BD13215"/>
    </row>
    <row r="13216" spans="1:56" s="4" customFormat="1" x14ac:dyDescent="0.25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  <c r="P13216"/>
      <c r="Q13216"/>
      <c r="R13216"/>
      <c r="S13216"/>
      <c r="T13216"/>
      <c r="U13216"/>
      <c r="V13216"/>
      <c r="W13216"/>
      <c r="X13216"/>
      <c r="Y13216"/>
      <c r="Z13216"/>
      <c r="AA13216"/>
      <c r="AB13216"/>
      <c r="AC13216"/>
      <c r="AD13216"/>
      <c r="AE13216"/>
      <c r="AF13216"/>
      <c r="AG13216"/>
      <c r="AH13216"/>
      <c r="AI13216"/>
      <c r="AJ13216"/>
      <c r="AK13216"/>
      <c r="AL13216"/>
      <c r="AM13216"/>
      <c r="AN13216"/>
      <c r="AO13216"/>
      <c r="AP13216"/>
      <c r="AQ13216"/>
      <c r="AR13216"/>
      <c r="AS13216"/>
      <c r="AT13216"/>
      <c r="AU13216"/>
      <c r="AV13216"/>
      <c r="AW13216"/>
      <c r="AX13216"/>
      <c r="AY13216"/>
      <c r="AZ13216"/>
      <c r="BA13216"/>
      <c r="BB13216"/>
      <c r="BC13216"/>
      <c r="BD13216"/>
    </row>
    <row r="13217" spans="1:56" s="4" customFormat="1" x14ac:dyDescent="0.25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  <c r="P13217"/>
      <c r="Q13217"/>
      <c r="R13217"/>
      <c r="S13217"/>
      <c r="T13217"/>
      <c r="U13217"/>
      <c r="V13217"/>
      <c r="W13217"/>
      <c r="X13217"/>
      <c r="Y13217"/>
      <c r="Z13217"/>
      <c r="AA13217"/>
      <c r="AB13217"/>
      <c r="AC13217"/>
      <c r="AD13217"/>
      <c r="AE13217"/>
      <c r="AF13217"/>
      <c r="AG13217"/>
      <c r="AH13217"/>
      <c r="AI13217"/>
      <c r="AJ13217"/>
      <c r="AK13217"/>
      <c r="AL13217"/>
      <c r="AM13217"/>
      <c r="AN13217"/>
      <c r="AO13217"/>
      <c r="AP13217"/>
      <c r="AQ13217"/>
      <c r="AR13217"/>
      <c r="AS13217"/>
      <c r="AT13217"/>
      <c r="AU13217"/>
      <c r="AV13217"/>
      <c r="AW13217"/>
      <c r="AX13217"/>
      <c r="AY13217"/>
      <c r="AZ13217"/>
      <c r="BA13217"/>
      <c r="BB13217"/>
      <c r="BC13217"/>
      <c r="BD13217"/>
    </row>
    <row r="13218" spans="1:56" s="4" customFormat="1" x14ac:dyDescent="0.25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  <c r="P13218"/>
      <c r="Q13218"/>
      <c r="R13218"/>
      <c r="S13218"/>
      <c r="T13218"/>
      <c r="U13218"/>
      <c r="V13218"/>
      <c r="W13218"/>
      <c r="X13218"/>
      <c r="Y13218"/>
      <c r="Z13218"/>
      <c r="AA13218"/>
      <c r="AB13218"/>
      <c r="AC13218"/>
      <c r="AD13218"/>
      <c r="AE13218"/>
      <c r="AF13218"/>
      <c r="AG13218"/>
      <c r="AH13218"/>
      <c r="AI13218"/>
      <c r="AJ13218"/>
      <c r="AK13218"/>
      <c r="AL13218"/>
      <c r="AM13218"/>
      <c r="AN13218"/>
      <c r="AO13218"/>
      <c r="AP13218"/>
      <c r="AQ13218"/>
      <c r="AR13218"/>
      <c r="AS13218"/>
      <c r="AT13218"/>
      <c r="AU13218"/>
      <c r="AV13218"/>
      <c r="AW13218"/>
      <c r="AX13218"/>
      <c r="AY13218"/>
      <c r="AZ13218"/>
      <c r="BA13218"/>
      <c r="BB13218"/>
      <c r="BC13218"/>
      <c r="BD13218"/>
    </row>
    <row r="13219" spans="1:56" s="4" customFormat="1" x14ac:dyDescent="0.25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  <c r="P13219"/>
      <c r="Q13219"/>
      <c r="R13219"/>
      <c r="S13219"/>
      <c r="T13219"/>
      <c r="U13219"/>
      <c r="V13219"/>
      <c r="W13219"/>
      <c r="X13219"/>
      <c r="Y13219"/>
      <c r="Z13219"/>
      <c r="AA13219"/>
      <c r="AB13219"/>
      <c r="AC13219"/>
      <c r="AD13219"/>
      <c r="AE13219"/>
      <c r="AF13219"/>
      <c r="AG13219"/>
      <c r="AH13219"/>
      <c r="AI13219"/>
      <c r="AJ13219"/>
      <c r="AK13219"/>
      <c r="AL13219"/>
      <c r="AM13219"/>
      <c r="AN13219"/>
      <c r="AO13219"/>
      <c r="AP13219"/>
      <c r="AQ13219"/>
      <c r="AR13219"/>
      <c r="AS13219"/>
      <c r="AT13219"/>
      <c r="AU13219"/>
      <c r="AV13219"/>
      <c r="AW13219"/>
      <c r="AX13219"/>
      <c r="AY13219"/>
      <c r="AZ13219"/>
      <c r="BA13219"/>
      <c r="BB13219"/>
      <c r="BC13219"/>
      <c r="BD13219"/>
    </row>
    <row r="13220" spans="1:56" s="4" customFormat="1" x14ac:dyDescent="0.25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  <c r="P13220"/>
      <c r="Q13220"/>
      <c r="R13220"/>
      <c r="S13220"/>
      <c r="T13220"/>
      <c r="U13220"/>
      <c r="V13220"/>
      <c r="W13220"/>
      <c r="X13220"/>
      <c r="Y13220"/>
      <c r="Z13220"/>
      <c r="AA13220"/>
      <c r="AB13220"/>
      <c r="AC13220"/>
      <c r="AD13220"/>
      <c r="AE13220"/>
      <c r="AF13220"/>
      <c r="AG13220"/>
      <c r="AH13220"/>
      <c r="AI13220"/>
      <c r="AJ13220"/>
      <c r="AK13220"/>
      <c r="AL13220"/>
      <c r="AM13220"/>
      <c r="AN13220"/>
      <c r="AO13220"/>
      <c r="AP13220"/>
      <c r="AQ13220"/>
      <c r="AR13220"/>
      <c r="AS13220"/>
      <c r="AT13220"/>
      <c r="AU13220"/>
      <c r="AV13220"/>
      <c r="AW13220"/>
      <c r="AX13220"/>
      <c r="AY13220"/>
      <c r="AZ13220"/>
      <c r="BA13220"/>
      <c r="BB13220"/>
      <c r="BC13220"/>
      <c r="BD13220"/>
    </row>
    <row r="13221" spans="1:56" s="4" customFormat="1" x14ac:dyDescent="0.25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  <c r="P13221"/>
      <c r="Q13221"/>
      <c r="R13221"/>
      <c r="S13221"/>
      <c r="T13221"/>
      <c r="U13221"/>
      <c r="V13221"/>
      <c r="W13221"/>
      <c r="X13221"/>
      <c r="Y13221"/>
      <c r="Z13221"/>
      <c r="AA13221"/>
      <c r="AB13221"/>
      <c r="AC13221"/>
      <c r="AD13221"/>
      <c r="AE13221"/>
      <c r="AF13221"/>
      <c r="AG13221"/>
      <c r="AH13221"/>
      <c r="AI13221"/>
      <c r="AJ13221"/>
      <c r="AK13221"/>
      <c r="AL13221"/>
      <c r="AM13221"/>
      <c r="AN13221"/>
      <c r="AO13221"/>
      <c r="AP13221"/>
      <c r="AQ13221"/>
      <c r="AR13221"/>
      <c r="AS13221"/>
      <c r="AT13221"/>
      <c r="AU13221"/>
      <c r="AV13221"/>
      <c r="AW13221"/>
      <c r="AX13221"/>
      <c r="AY13221"/>
      <c r="AZ13221"/>
      <c r="BA13221"/>
      <c r="BB13221"/>
      <c r="BC13221"/>
      <c r="BD13221"/>
    </row>
    <row r="13222" spans="1:56" s="4" customFormat="1" x14ac:dyDescent="0.25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  <c r="P13222"/>
      <c r="Q13222"/>
      <c r="R13222"/>
      <c r="S13222"/>
      <c r="T13222"/>
      <c r="U13222"/>
      <c r="V13222"/>
      <c r="W13222"/>
      <c r="X13222"/>
      <c r="Y13222"/>
      <c r="Z13222"/>
      <c r="AA13222"/>
      <c r="AB13222"/>
      <c r="AC13222"/>
      <c r="AD13222"/>
      <c r="AE13222"/>
      <c r="AF13222"/>
      <c r="AG13222"/>
      <c r="AH13222"/>
      <c r="AI13222"/>
      <c r="AJ13222"/>
      <c r="AK13222"/>
      <c r="AL13222"/>
      <c r="AM13222"/>
      <c r="AN13222"/>
      <c r="AO13222"/>
      <c r="AP13222"/>
      <c r="AQ13222"/>
      <c r="AR13222"/>
      <c r="AS13222"/>
      <c r="AT13222"/>
      <c r="AU13222"/>
      <c r="AV13222"/>
      <c r="AW13222"/>
      <c r="AX13222"/>
      <c r="AY13222"/>
      <c r="AZ13222"/>
      <c r="BA13222"/>
      <c r="BB13222"/>
      <c r="BC13222"/>
      <c r="BD13222"/>
    </row>
    <row r="13223" spans="1:56" s="4" customFormat="1" x14ac:dyDescent="0.25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  <c r="P13223"/>
      <c r="Q13223"/>
      <c r="R13223"/>
      <c r="S13223"/>
      <c r="T13223"/>
      <c r="U13223"/>
      <c r="V13223"/>
      <c r="W13223"/>
      <c r="X13223"/>
      <c r="Y13223"/>
      <c r="Z13223"/>
      <c r="AA13223"/>
      <c r="AB13223"/>
      <c r="AC13223"/>
      <c r="AD13223"/>
      <c r="AE13223"/>
      <c r="AF13223"/>
      <c r="AG13223"/>
      <c r="AH13223"/>
      <c r="AI13223"/>
      <c r="AJ13223"/>
      <c r="AK13223"/>
      <c r="AL13223"/>
      <c r="AM13223"/>
      <c r="AN13223"/>
      <c r="AO13223"/>
      <c r="AP13223"/>
      <c r="AQ13223"/>
      <c r="AR13223"/>
      <c r="AS13223"/>
      <c r="AT13223"/>
      <c r="AU13223"/>
      <c r="AV13223"/>
      <c r="AW13223"/>
      <c r="AX13223"/>
      <c r="AY13223"/>
      <c r="AZ13223"/>
      <c r="BA13223"/>
      <c r="BB13223"/>
      <c r="BC13223"/>
      <c r="BD13223"/>
    </row>
    <row r="13224" spans="1:56" s="4" customFormat="1" x14ac:dyDescent="0.25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  <c r="P13224"/>
      <c r="Q13224"/>
      <c r="R13224"/>
      <c r="S13224"/>
      <c r="T13224"/>
      <c r="U13224"/>
      <c r="V13224"/>
      <c r="W13224"/>
      <c r="X13224"/>
      <c r="Y13224"/>
      <c r="Z13224"/>
      <c r="AA13224"/>
      <c r="AB13224"/>
      <c r="AC13224"/>
      <c r="AD13224"/>
      <c r="AE13224"/>
      <c r="AF13224"/>
      <c r="AG13224"/>
      <c r="AH13224"/>
      <c r="AI13224"/>
      <c r="AJ13224"/>
      <c r="AK13224"/>
      <c r="AL13224"/>
      <c r="AM13224"/>
      <c r="AN13224"/>
      <c r="AO13224"/>
      <c r="AP13224"/>
      <c r="AQ13224"/>
      <c r="AR13224"/>
      <c r="AS13224"/>
      <c r="AT13224"/>
      <c r="AU13224"/>
      <c r="AV13224"/>
      <c r="AW13224"/>
      <c r="AX13224"/>
      <c r="AY13224"/>
      <c r="AZ13224"/>
      <c r="BA13224"/>
      <c r="BB13224"/>
      <c r="BC13224"/>
      <c r="BD13224"/>
    </row>
    <row r="13225" spans="1:56" s="4" customFormat="1" x14ac:dyDescent="0.25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  <c r="P13225"/>
      <c r="Q13225"/>
      <c r="R13225"/>
      <c r="S13225"/>
      <c r="T13225"/>
      <c r="U13225"/>
      <c r="V13225"/>
      <c r="W13225"/>
      <c r="X13225"/>
      <c r="Y13225"/>
      <c r="Z13225"/>
      <c r="AA13225"/>
      <c r="AB13225"/>
      <c r="AC13225"/>
      <c r="AD13225"/>
      <c r="AE13225"/>
      <c r="AF13225"/>
      <c r="AG13225"/>
      <c r="AH13225"/>
      <c r="AI13225"/>
      <c r="AJ13225"/>
      <c r="AK13225"/>
      <c r="AL13225"/>
      <c r="AM13225"/>
      <c r="AN13225"/>
      <c r="AO13225"/>
      <c r="AP13225"/>
      <c r="AQ13225"/>
      <c r="AR13225"/>
      <c r="AS13225"/>
      <c r="AT13225"/>
      <c r="AU13225"/>
      <c r="AV13225"/>
      <c r="AW13225"/>
      <c r="AX13225"/>
      <c r="AY13225"/>
      <c r="AZ13225"/>
      <c r="BA13225"/>
      <c r="BB13225"/>
      <c r="BC13225"/>
      <c r="BD13225"/>
    </row>
    <row r="13226" spans="1:56" s="4" customFormat="1" x14ac:dyDescent="0.25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  <c r="P13226"/>
      <c r="Q13226"/>
      <c r="R13226"/>
      <c r="S13226"/>
      <c r="T13226"/>
      <c r="U13226"/>
      <c r="V13226"/>
      <c r="W13226"/>
      <c r="X13226"/>
      <c r="Y13226"/>
      <c r="Z13226"/>
      <c r="AA13226"/>
      <c r="AB13226"/>
      <c r="AC13226"/>
      <c r="AD13226"/>
      <c r="AE13226"/>
      <c r="AF13226"/>
      <c r="AG13226"/>
      <c r="AH13226"/>
      <c r="AI13226"/>
      <c r="AJ13226"/>
      <c r="AK13226"/>
      <c r="AL13226"/>
      <c r="AM13226"/>
      <c r="AN13226"/>
      <c r="AO13226"/>
      <c r="AP13226"/>
      <c r="AQ13226"/>
      <c r="AR13226"/>
      <c r="AS13226"/>
      <c r="AT13226"/>
      <c r="AU13226"/>
      <c r="AV13226"/>
      <c r="AW13226"/>
      <c r="AX13226"/>
      <c r="AY13226"/>
      <c r="AZ13226"/>
      <c r="BA13226"/>
      <c r="BB13226"/>
      <c r="BC13226"/>
      <c r="BD13226"/>
    </row>
    <row r="13227" spans="1:56" s="4" customFormat="1" x14ac:dyDescent="0.25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  <c r="P13227"/>
      <c r="Q13227"/>
      <c r="R13227"/>
      <c r="S13227"/>
      <c r="T13227"/>
      <c r="U13227"/>
      <c r="V13227"/>
      <c r="W13227"/>
      <c r="X13227"/>
      <c r="Y13227"/>
      <c r="Z13227"/>
      <c r="AA13227"/>
      <c r="AB13227"/>
      <c r="AC13227"/>
      <c r="AD13227"/>
      <c r="AE13227"/>
      <c r="AF13227"/>
      <c r="AG13227"/>
      <c r="AH13227"/>
      <c r="AI13227"/>
      <c r="AJ13227"/>
      <c r="AK13227"/>
      <c r="AL13227"/>
      <c r="AM13227"/>
      <c r="AN13227"/>
      <c r="AO13227"/>
      <c r="AP13227"/>
      <c r="AQ13227"/>
      <c r="AR13227"/>
      <c r="AS13227"/>
      <c r="AT13227"/>
      <c r="AU13227"/>
      <c r="AV13227"/>
      <c r="AW13227"/>
      <c r="AX13227"/>
      <c r="AY13227"/>
      <c r="AZ13227"/>
      <c r="BA13227"/>
      <c r="BB13227"/>
      <c r="BC13227"/>
      <c r="BD13227"/>
    </row>
    <row r="13228" spans="1:56" s="4" customFormat="1" x14ac:dyDescent="0.25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  <c r="P13228"/>
      <c r="Q13228"/>
      <c r="R13228"/>
      <c r="S13228"/>
      <c r="T13228"/>
      <c r="U13228"/>
      <c r="V13228"/>
      <c r="W13228"/>
      <c r="X13228"/>
      <c r="Y13228"/>
      <c r="Z13228"/>
      <c r="AA13228"/>
      <c r="AB13228"/>
      <c r="AC13228"/>
      <c r="AD13228"/>
      <c r="AE13228"/>
      <c r="AF13228"/>
      <c r="AG13228"/>
      <c r="AH13228"/>
      <c r="AI13228"/>
      <c r="AJ13228"/>
      <c r="AK13228"/>
      <c r="AL13228"/>
      <c r="AM13228"/>
      <c r="AN13228"/>
      <c r="AO13228"/>
      <c r="AP13228"/>
      <c r="AQ13228"/>
      <c r="AR13228"/>
      <c r="AS13228"/>
      <c r="AT13228"/>
      <c r="AU13228"/>
      <c r="AV13228"/>
      <c r="AW13228"/>
      <c r="AX13228"/>
      <c r="AY13228"/>
      <c r="AZ13228"/>
      <c r="BA13228"/>
      <c r="BB13228"/>
      <c r="BC13228"/>
      <c r="BD13228"/>
    </row>
    <row r="13229" spans="1:56" s="4" customFormat="1" x14ac:dyDescent="0.25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  <c r="P13229"/>
      <c r="Q13229"/>
      <c r="R13229"/>
      <c r="S13229"/>
      <c r="T13229"/>
      <c r="U13229"/>
      <c r="V13229"/>
      <c r="W13229"/>
      <c r="X13229"/>
      <c r="Y13229"/>
      <c r="Z13229"/>
      <c r="AA13229"/>
      <c r="AB13229"/>
      <c r="AC13229"/>
      <c r="AD13229"/>
      <c r="AE13229"/>
      <c r="AF13229"/>
      <c r="AG13229"/>
      <c r="AH13229"/>
      <c r="AI13229"/>
      <c r="AJ13229"/>
      <c r="AK13229"/>
      <c r="AL13229"/>
      <c r="AM13229"/>
      <c r="AN13229"/>
      <c r="AO13229"/>
      <c r="AP13229"/>
      <c r="AQ13229"/>
      <c r="AR13229"/>
      <c r="AS13229"/>
      <c r="AT13229"/>
      <c r="AU13229"/>
      <c r="AV13229"/>
      <c r="AW13229"/>
      <c r="AX13229"/>
      <c r="AY13229"/>
      <c r="AZ13229"/>
      <c r="BA13229"/>
      <c r="BB13229"/>
      <c r="BC13229"/>
      <c r="BD13229"/>
    </row>
    <row r="13230" spans="1:56" s="4" customFormat="1" x14ac:dyDescent="0.25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  <c r="P13230"/>
      <c r="Q13230"/>
      <c r="R13230"/>
      <c r="S13230"/>
      <c r="T13230"/>
      <c r="U13230"/>
      <c r="V13230"/>
      <c r="W13230"/>
      <c r="X13230"/>
      <c r="Y13230"/>
      <c r="Z13230"/>
      <c r="AA13230"/>
      <c r="AB13230"/>
      <c r="AC13230"/>
      <c r="AD13230"/>
      <c r="AE13230"/>
      <c r="AF13230"/>
      <c r="AG13230"/>
      <c r="AH13230"/>
      <c r="AI13230"/>
      <c r="AJ13230"/>
      <c r="AK13230"/>
      <c r="AL13230"/>
      <c r="AM13230"/>
      <c r="AN13230"/>
      <c r="AO13230"/>
      <c r="AP13230"/>
      <c r="AQ13230"/>
      <c r="AR13230"/>
      <c r="AS13230"/>
      <c r="AT13230"/>
      <c r="AU13230"/>
      <c r="AV13230"/>
      <c r="AW13230"/>
      <c r="AX13230"/>
      <c r="AY13230"/>
      <c r="AZ13230"/>
      <c r="BA13230"/>
      <c r="BB13230"/>
      <c r="BC13230"/>
      <c r="BD13230"/>
    </row>
    <row r="13231" spans="1:56" s="4" customFormat="1" x14ac:dyDescent="0.25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  <c r="P13231"/>
      <c r="Q13231"/>
      <c r="R13231"/>
      <c r="S13231"/>
      <c r="T13231"/>
      <c r="U13231"/>
      <c r="V13231"/>
      <c r="W13231"/>
      <c r="X13231"/>
      <c r="Y13231"/>
      <c r="Z13231"/>
      <c r="AA13231"/>
      <c r="AB13231"/>
      <c r="AC13231"/>
      <c r="AD13231"/>
      <c r="AE13231"/>
      <c r="AF13231"/>
      <c r="AG13231"/>
      <c r="AH13231"/>
      <c r="AI13231"/>
      <c r="AJ13231"/>
      <c r="AK13231"/>
      <c r="AL13231"/>
      <c r="AM13231"/>
      <c r="AN13231"/>
      <c r="AO13231"/>
      <c r="AP13231"/>
      <c r="AQ13231"/>
      <c r="AR13231"/>
      <c r="AS13231"/>
      <c r="AT13231"/>
      <c r="AU13231"/>
      <c r="AV13231"/>
      <c r="AW13231"/>
      <c r="AX13231"/>
      <c r="AY13231"/>
      <c r="AZ13231"/>
      <c r="BA13231"/>
      <c r="BB13231"/>
      <c r="BC13231"/>
      <c r="BD13231"/>
    </row>
    <row r="13232" spans="1:56" s="4" customFormat="1" x14ac:dyDescent="0.25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  <c r="P13232"/>
      <c r="Q13232"/>
      <c r="R13232"/>
      <c r="S13232"/>
      <c r="T13232"/>
      <c r="U13232"/>
      <c r="V13232"/>
      <c r="W13232"/>
      <c r="X13232"/>
      <c r="Y13232"/>
      <c r="Z13232"/>
      <c r="AA13232"/>
      <c r="AB13232"/>
      <c r="AC13232"/>
      <c r="AD13232"/>
      <c r="AE13232"/>
      <c r="AF13232"/>
      <c r="AG13232"/>
      <c r="AH13232"/>
      <c r="AI13232"/>
      <c r="AJ13232"/>
      <c r="AK13232"/>
      <c r="AL13232"/>
      <c r="AM13232"/>
      <c r="AN13232"/>
      <c r="AO13232"/>
      <c r="AP13232"/>
      <c r="AQ13232"/>
      <c r="AR13232"/>
      <c r="AS13232"/>
      <c r="AT13232"/>
      <c r="AU13232"/>
      <c r="AV13232"/>
      <c r="AW13232"/>
      <c r="AX13232"/>
      <c r="AY13232"/>
      <c r="AZ13232"/>
      <c r="BA13232"/>
      <c r="BB13232"/>
      <c r="BC13232"/>
      <c r="BD13232"/>
    </row>
    <row r="13233" spans="1:56" s="4" customFormat="1" x14ac:dyDescent="0.25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  <c r="P13233"/>
      <c r="Q13233"/>
      <c r="R13233"/>
      <c r="S13233"/>
      <c r="T13233"/>
      <c r="U13233"/>
      <c r="V13233"/>
      <c r="W13233"/>
      <c r="X13233"/>
      <c r="Y13233"/>
      <c r="Z13233"/>
      <c r="AA13233"/>
      <c r="AB13233"/>
      <c r="AC13233"/>
      <c r="AD13233"/>
      <c r="AE13233"/>
      <c r="AF13233"/>
      <c r="AG13233"/>
      <c r="AH13233"/>
      <c r="AI13233"/>
      <c r="AJ13233"/>
      <c r="AK13233"/>
      <c r="AL13233"/>
      <c r="AM13233"/>
      <c r="AN13233"/>
      <c r="AO13233"/>
      <c r="AP13233"/>
      <c r="AQ13233"/>
      <c r="AR13233"/>
      <c r="AS13233"/>
      <c r="AT13233"/>
      <c r="AU13233"/>
      <c r="AV13233"/>
      <c r="AW13233"/>
      <c r="AX13233"/>
      <c r="AY13233"/>
      <c r="AZ13233"/>
      <c r="BA13233"/>
      <c r="BB13233"/>
      <c r="BC13233"/>
      <c r="BD13233"/>
    </row>
    <row r="13234" spans="1:56" s="4" customFormat="1" x14ac:dyDescent="0.25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  <c r="P13234"/>
      <c r="Q13234"/>
      <c r="R13234"/>
      <c r="S13234"/>
      <c r="T13234"/>
      <c r="U13234"/>
      <c r="V13234"/>
      <c r="W13234"/>
      <c r="X13234"/>
      <c r="Y13234"/>
      <c r="Z13234"/>
      <c r="AA13234"/>
      <c r="AB13234"/>
      <c r="AC13234"/>
      <c r="AD13234"/>
      <c r="AE13234"/>
      <c r="AF13234"/>
      <c r="AG13234"/>
      <c r="AH13234"/>
      <c r="AI13234"/>
      <c r="AJ13234"/>
      <c r="AK13234"/>
      <c r="AL13234"/>
      <c r="AM13234"/>
      <c r="AN13234"/>
      <c r="AO13234"/>
      <c r="AP13234"/>
      <c r="AQ13234"/>
      <c r="AR13234"/>
      <c r="AS13234"/>
      <c r="AT13234"/>
      <c r="AU13234"/>
      <c r="AV13234"/>
      <c r="AW13234"/>
      <c r="AX13234"/>
      <c r="AY13234"/>
      <c r="AZ13234"/>
      <c r="BA13234"/>
      <c r="BB13234"/>
      <c r="BC13234"/>
      <c r="BD13234"/>
    </row>
    <row r="13235" spans="1:56" s="4" customFormat="1" x14ac:dyDescent="0.25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  <c r="P13235"/>
      <c r="Q13235"/>
      <c r="R13235"/>
      <c r="S13235"/>
      <c r="T13235"/>
      <c r="U13235"/>
      <c r="V13235"/>
      <c r="W13235"/>
      <c r="X13235"/>
      <c r="Y13235"/>
      <c r="Z13235"/>
      <c r="AA13235"/>
      <c r="AB13235"/>
      <c r="AC13235"/>
      <c r="AD13235"/>
      <c r="AE13235"/>
      <c r="AF13235"/>
      <c r="AG13235"/>
      <c r="AH13235"/>
      <c r="AI13235"/>
      <c r="AJ13235"/>
      <c r="AK13235"/>
      <c r="AL13235"/>
      <c r="AM13235"/>
      <c r="AN13235"/>
      <c r="AO13235"/>
      <c r="AP13235"/>
      <c r="AQ13235"/>
      <c r="AR13235"/>
      <c r="AS13235"/>
      <c r="AT13235"/>
      <c r="AU13235"/>
      <c r="AV13235"/>
      <c r="AW13235"/>
      <c r="AX13235"/>
      <c r="AY13235"/>
      <c r="AZ13235"/>
      <c r="BA13235"/>
      <c r="BB13235"/>
      <c r="BC13235"/>
      <c r="BD13235"/>
    </row>
    <row r="13236" spans="1:56" s="4" customFormat="1" x14ac:dyDescent="0.25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  <c r="P13236"/>
      <c r="Q13236"/>
      <c r="R13236"/>
      <c r="S13236"/>
      <c r="T13236"/>
      <c r="U13236"/>
      <c r="V13236"/>
      <c r="W13236"/>
      <c r="X13236"/>
      <c r="Y13236"/>
      <c r="Z13236"/>
      <c r="AA13236"/>
      <c r="AB13236"/>
      <c r="AC13236"/>
      <c r="AD13236"/>
      <c r="AE13236"/>
      <c r="AF13236"/>
      <c r="AG13236"/>
      <c r="AH13236"/>
      <c r="AI13236"/>
      <c r="AJ13236"/>
      <c r="AK13236"/>
      <c r="AL13236"/>
      <c r="AM13236"/>
      <c r="AN13236"/>
      <c r="AO13236"/>
      <c r="AP13236"/>
      <c r="AQ13236"/>
      <c r="AR13236"/>
      <c r="AS13236"/>
      <c r="AT13236"/>
      <c r="AU13236"/>
      <c r="AV13236"/>
      <c r="AW13236"/>
      <c r="AX13236"/>
      <c r="AY13236"/>
      <c r="AZ13236"/>
      <c r="BA13236"/>
      <c r="BB13236"/>
      <c r="BC13236"/>
      <c r="BD13236"/>
    </row>
    <row r="13237" spans="1:56" s="4" customFormat="1" x14ac:dyDescent="0.25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  <c r="P13237"/>
      <c r="Q13237"/>
      <c r="R13237"/>
      <c r="S13237"/>
      <c r="T13237"/>
      <c r="U13237"/>
      <c r="V13237"/>
      <c r="W13237"/>
      <c r="X13237"/>
      <c r="Y13237"/>
      <c r="Z13237"/>
      <c r="AA13237"/>
      <c r="AB13237"/>
      <c r="AC13237"/>
      <c r="AD13237"/>
      <c r="AE13237"/>
      <c r="AF13237"/>
      <c r="AG13237"/>
      <c r="AH13237"/>
      <c r="AI13237"/>
      <c r="AJ13237"/>
      <c r="AK13237"/>
      <c r="AL13237"/>
      <c r="AM13237"/>
      <c r="AN13237"/>
      <c r="AO13237"/>
      <c r="AP13237"/>
      <c r="AQ13237"/>
      <c r="AR13237"/>
      <c r="AS13237"/>
      <c r="AT13237"/>
      <c r="AU13237"/>
      <c r="AV13237"/>
      <c r="AW13237"/>
      <c r="AX13237"/>
      <c r="AY13237"/>
      <c r="AZ13237"/>
      <c r="BA13237"/>
      <c r="BB13237"/>
      <c r="BC13237"/>
      <c r="BD13237"/>
    </row>
    <row r="13238" spans="1:56" s="4" customFormat="1" x14ac:dyDescent="0.25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  <c r="P13238"/>
      <c r="Q13238"/>
      <c r="R13238"/>
      <c r="S13238"/>
      <c r="T13238"/>
      <c r="U13238"/>
      <c r="V13238"/>
      <c r="W13238"/>
      <c r="X13238"/>
      <c r="Y13238"/>
      <c r="Z13238"/>
      <c r="AA13238"/>
      <c r="AB13238"/>
      <c r="AC13238"/>
      <c r="AD13238"/>
      <c r="AE13238"/>
      <c r="AF13238"/>
      <c r="AG13238"/>
      <c r="AH13238"/>
      <c r="AI13238"/>
      <c r="AJ13238"/>
      <c r="AK13238"/>
      <c r="AL13238"/>
      <c r="AM13238"/>
      <c r="AN13238"/>
      <c r="AO13238"/>
      <c r="AP13238"/>
      <c r="AQ13238"/>
      <c r="AR13238"/>
      <c r="AS13238"/>
      <c r="AT13238"/>
      <c r="AU13238"/>
      <c r="AV13238"/>
      <c r="AW13238"/>
      <c r="AX13238"/>
      <c r="AY13238"/>
      <c r="AZ13238"/>
      <c r="BA13238"/>
      <c r="BB13238"/>
      <c r="BC13238"/>
      <c r="BD13238"/>
    </row>
    <row r="13239" spans="1:56" s="4" customFormat="1" x14ac:dyDescent="0.25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  <c r="P13239"/>
      <c r="Q13239"/>
      <c r="R13239"/>
      <c r="S13239"/>
      <c r="T13239"/>
      <c r="U13239"/>
      <c r="V13239"/>
      <c r="W13239"/>
      <c r="X13239"/>
      <c r="Y13239"/>
      <c r="Z13239"/>
      <c r="AA13239"/>
      <c r="AB13239"/>
      <c r="AC13239"/>
      <c r="AD13239"/>
      <c r="AE13239"/>
      <c r="AF13239"/>
      <c r="AG13239"/>
      <c r="AH13239"/>
      <c r="AI13239"/>
      <c r="AJ13239"/>
      <c r="AK13239"/>
      <c r="AL13239"/>
      <c r="AM13239"/>
      <c r="AN13239"/>
      <c r="AO13239"/>
      <c r="AP13239"/>
      <c r="AQ13239"/>
      <c r="AR13239"/>
      <c r="AS13239"/>
      <c r="AT13239"/>
      <c r="AU13239"/>
      <c r="AV13239"/>
      <c r="AW13239"/>
      <c r="AX13239"/>
      <c r="AY13239"/>
      <c r="AZ13239"/>
      <c r="BA13239"/>
      <c r="BB13239"/>
      <c r="BC13239"/>
      <c r="BD13239"/>
    </row>
    <row r="13240" spans="1:56" s="4" customFormat="1" x14ac:dyDescent="0.25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  <c r="P13240"/>
      <c r="Q13240"/>
      <c r="R13240"/>
      <c r="S13240"/>
      <c r="T13240"/>
      <c r="U13240"/>
      <c r="V13240"/>
      <c r="W13240"/>
      <c r="X13240"/>
      <c r="Y13240"/>
      <c r="Z13240"/>
      <c r="AA13240"/>
      <c r="AB13240"/>
      <c r="AC13240"/>
      <c r="AD13240"/>
      <c r="AE13240"/>
      <c r="AF13240"/>
      <c r="AG13240"/>
      <c r="AH13240"/>
      <c r="AI13240"/>
      <c r="AJ13240"/>
      <c r="AK13240"/>
      <c r="AL13240"/>
      <c r="AM13240"/>
      <c r="AN13240"/>
      <c r="AO13240"/>
      <c r="AP13240"/>
      <c r="AQ13240"/>
      <c r="AR13240"/>
      <c r="AS13240"/>
      <c r="AT13240"/>
      <c r="AU13240"/>
      <c r="AV13240"/>
      <c r="AW13240"/>
      <c r="AX13240"/>
      <c r="AY13240"/>
      <c r="AZ13240"/>
      <c r="BA13240"/>
      <c r="BB13240"/>
      <c r="BC13240"/>
      <c r="BD13240"/>
    </row>
    <row r="13241" spans="1:56" s="4" customFormat="1" x14ac:dyDescent="0.25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  <c r="P13241"/>
      <c r="Q13241"/>
      <c r="R13241"/>
      <c r="S13241"/>
      <c r="T13241"/>
      <c r="U13241"/>
      <c r="V13241"/>
      <c r="W13241"/>
      <c r="X13241"/>
      <c r="Y13241"/>
      <c r="Z13241"/>
      <c r="AA13241"/>
      <c r="AB13241"/>
      <c r="AC13241"/>
      <c r="AD13241"/>
      <c r="AE13241"/>
      <c r="AF13241"/>
      <c r="AG13241"/>
      <c r="AH13241"/>
      <c r="AI13241"/>
      <c r="AJ13241"/>
      <c r="AK13241"/>
      <c r="AL13241"/>
      <c r="AM13241"/>
      <c r="AN13241"/>
      <c r="AO13241"/>
      <c r="AP13241"/>
      <c r="AQ13241"/>
      <c r="AR13241"/>
      <c r="AS13241"/>
      <c r="AT13241"/>
      <c r="AU13241"/>
      <c r="AV13241"/>
      <c r="AW13241"/>
      <c r="AX13241"/>
      <c r="AY13241"/>
      <c r="AZ13241"/>
      <c r="BA13241"/>
      <c r="BB13241"/>
      <c r="BC13241"/>
      <c r="BD13241"/>
    </row>
    <row r="13242" spans="1:56" s="4" customFormat="1" x14ac:dyDescent="0.25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  <c r="P13242"/>
      <c r="Q13242"/>
      <c r="R13242"/>
      <c r="S13242"/>
      <c r="T13242"/>
      <c r="U13242"/>
      <c r="V13242"/>
      <c r="W13242"/>
      <c r="X13242"/>
      <c r="Y13242"/>
      <c r="Z13242"/>
      <c r="AA13242"/>
      <c r="AB13242"/>
      <c r="AC13242"/>
      <c r="AD13242"/>
      <c r="AE13242"/>
      <c r="AF13242"/>
      <c r="AG13242"/>
      <c r="AH13242"/>
      <c r="AI13242"/>
      <c r="AJ13242"/>
      <c r="AK13242"/>
      <c r="AL13242"/>
      <c r="AM13242"/>
      <c r="AN13242"/>
      <c r="AO13242"/>
      <c r="AP13242"/>
      <c r="AQ13242"/>
      <c r="AR13242"/>
      <c r="AS13242"/>
      <c r="AT13242"/>
      <c r="AU13242"/>
      <c r="AV13242"/>
      <c r="AW13242"/>
      <c r="AX13242"/>
      <c r="AY13242"/>
      <c r="AZ13242"/>
      <c r="BA13242"/>
      <c r="BB13242"/>
      <c r="BC13242"/>
      <c r="BD13242"/>
    </row>
    <row r="13243" spans="1:56" s="4" customFormat="1" x14ac:dyDescent="0.25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  <c r="P13243"/>
      <c r="Q13243"/>
      <c r="R13243"/>
      <c r="S13243"/>
      <c r="T13243"/>
      <c r="U13243"/>
      <c r="V13243"/>
      <c r="W13243"/>
      <c r="X13243"/>
      <c r="Y13243"/>
      <c r="Z13243"/>
      <c r="AA13243"/>
      <c r="AB13243"/>
      <c r="AC13243"/>
      <c r="AD13243"/>
      <c r="AE13243"/>
      <c r="AF13243"/>
      <c r="AG13243"/>
      <c r="AH13243"/>
      <c r="AI13243"/>
      <c r="AJ13243"/>
      <c r="AK13243"/>
      <c r="AL13243"/>
      <c r="AM13243"/>
      <c r="AN13243"/>
      <c r="AO13243"/>
      <c r="AP13243"/>
      <c r="AQ13243"/>
      <c r="AR13243"/>
      <c r="AS13243"/>
      <c r="AT13243"/>
      <c r="AU13243"/>
      <c r="AV13243"/>
      <c r="AW13243"/>
      <c r="AX13243"/>
      <c r="AY13243"/>
      <c r="AZ13243"/>
      <c r="BA13243"/>
      <c r="BB13243"/>
      <c r="BC13243"/>
      <c r="BD13243"/>
    </row>
    <row r="13244" spans="1:56" s="4" customFormat="1" x14ac:dyDescent="0.25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  <c r="P13244"/>
      <c r="Q13244"/>
      <c r="R13244"/>
      <c r="S13244"/>
      <c r="T13244"/>
      <c r="U13244"/>
      <c r="V13244"/>
      <c r="W13244"/>
      <c r="X13244"/>
      <c r="Y13244"/>
      <c r="Z13244"/>
      <c r="AA13244"/>
      <c r="AB13244"/>
      <c r="AC13244"/>
      <c r="AD13244"/>
      <c r="AE13244"/>
      <c r="AF13244"/>
      <c r="AG13244"/>
      <c r="AH13244"/>
      <c r="AI13244"/>
      <c r="AJ13244"/>
      <c r="AK13244"/>
      <c r="AL13244"/>
      <c r="AM13244"/>
      <c r="AN13244"/>
      <c r="AO13244"/>
      <c r="AP13244"/>
      <c r="AQ13244"/>
      <c r="AR13244"/>
      <c r="AS13244"/>
      <c r="AT13244"/>
      <c r="AU13244"/>
      <c r="AV13244"/>
      <c r="AW13244"/>
      <c r="AX13244"/>
      <c r="AY13244"/>
      <c r="AZ13244"/>
      <c r="BA13244"/>
      <c r="BB13244"/>
      <c r="BC13244"/>
      <c r="BD13244"/>
    </row>
    <row r="13245" spans="1:56" s="4" customFormat="1" x14ac:dyDescent="0.25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  <c r="P13245"/>
      <c r="Q13245"/>
      <c r="R13245"/>
      <c r="S13245"/>
      <c r="T13245"/>
      <c r="U13245"/>
      <c r="V13245"/>
      <c r="W13245"/>
      <c r="X13245"/>
      <c r="Y13245"/>
      <c r="Z13245"/>
      <c r="AA13245"/>
      <c r="AB13245"/>
      <c r="AC13245"/>
      <c r="AD13245"/>
      <c r="AE13245"/>
      <c r="AF13245"/>
      <c r="AG13245"/>
      <c r="AH13245"/>
      <c r="AI13245"/>
      <c r="AJ13245"/>
      <c r="AK13245"/>
      <c r="AL13245"/>
      <c r="AM13245"/>
      <c r="AN13245"/>
      <c r="AO13245"/>
      <c r="AP13245"/>
      <c r="AQ13245"/>
      <c r="AR13245"/>
      <c r="AS13245"/>
      <c r="AT13245"/>
      <c r="AU13245"/>
      <c r="AV13245"/>
      <c r="AW13245"/>
      <c r="AX13245"/>
      <c r="AY13245"/>
      <c r="AZ13245"/>
      <c r="BA13245"/>
      <c r="BB13245"/>
      <c r="BC13245"/>
      <c r="BD13245"/>
    </row>
    <row r="13246" spans="1:56" s="4" customFormat="1" x14ac:dyDescent="0.25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  <c r="P13246"/>
      <c r="Q13246"/>
      <c r="R13246"/>
      <c r="S13246"/>
      <c r="T13246"/>
      <c r="U13246"/>
      <c r="V13246"/>
      <c r="W13246"/>
      <c r="X13246"/>
      <c r="Y13246"/>
      <c r="Z13246"/>
      <c r="AA13246"/>
      <c r="AB13246"/>
      <c r="AC13246"/>
      <c r="AD13246"/>
      <c r="AE13246"/>
      <c r="AF13246"/>
      <c r="AG13246"/>
      <c r="AH13246"/>
      <c r="AI13246"/>
      <c r="AJ13246"/>
      <c r="AK13246"/>
      <c r="AL13246"/>
      <c r="AM13246"/>
      <c r="AN13246"/>
      <c r="AO13246"/>
      <c r="AP13246"/>
      <c r="AQ13246"/>
      <c r="AR13246"/>
      <c r="AS13246"/>
      <c r="AT13246"/>
      <c r="AU13246"/>
      <c r="AV13246"/>
      <c r="AW13246"/>
      <c r="AX13246"/>
      <c r="AY13246"/>
      <c r="AZ13246"/>
      <c r="BA13246"/>
      <c r="BB13246"/>
      <c r="BC13246"/>
      <c r="BD13246"/>
    </row>
    <row r="13247" spans="1:56" s="4" customFormat="1" x14ac:dyDescent="0.25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  <c r="P13247"/>
      <c r="Q13247"/>
      <c r="R13247"/>
      <c r="S13247"/>
      <c r="T13247"/>
      <c r="U13247"/>
      <c r="V13247"/>
      <c r="W13247"/>
      <c r="X13247"/>
      <c r="Y13247"/>
      <c r="Z13247"/>
      <c r="AA13247"/>
      <c r="AB13247"/>
      <c r="AC13247"/>
      <c r="AD13247"/>
      <c r="AE13247"/>
      <c r="AF13247"/>
      <c r="AG13247"/>
      <c r="AH13247"/>
      <c r="AI13247"/>
      <c r="AJ13247"/>
      <c r="AK13247"/>
      <c r="AL13247"/>
      <c r="AM13247"/>
      <c r="AN13247"/>
      <c r="AO13247"/>
      <c r="AP13247"/>
      <c r="AQ13247"/>
      <c r="AR13247"/>
      <c r="AS13247"/>
      <c r="AT13247"/>
      <c r="AU13247"/>
      <c r="AV13247"/>
      <c r="AW13247"/>
      <c r="AX13247"/>
      <c r="AY13247"/>
      <c r="AZ13247"/>
      <c r="BA13247"/>
      <c r="BB13247"/>
      <c r="BC13247"/>
      <c r="BD13247"/>
    </row>
    <row r="13248" spans="1:56" s="4" customFormat="1" x14ac:dyDescent="0.25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  <c r="P13248"/>
      <c r="Q13248"/>
      <c r="R13248"/>
      <c r="S13248"/>
      <c r="T13248"/>
      <c r="U13248"/>
      <c r="V13248"/>
      <c r="W13248"/>
      <c r="X13248"/>
      <c r="Y13248"/>
      <c r="Z13248"/>
      <c r="AA13248"/>
      <c r="AB13248"/>
      <c r="AC13248"/>
      <c r="AD13248"/>
      <c r="AE13248"/>
      <c r="AF13248"/>
      <c r="AG13248"/>
      <c r="AH13248"/>
      <c r="AI13248"/>
      <c r="AJ13248"/>
      <c r="AK13248"/>
      <c r="AL13248"/>
      <c r="AM13248"/>
      <c r="AN13248"/>
      <c r="AO13248"/>
      <c r="AP13248"/>
      <c r="AQ13248"/>
      <c r="AR13248"/>
      <c r="AS13248"/>
      <c r="AT13248"/>
      <c r="AU13248"/>
      <c r="AV13248"/>
      <c r="AW13248"/>
      <c r="AX13248"/>
      <c r="AY13248"/>
      <c r="AZ13248"/>
      <c r="BA13248"/>
      <c r="BB13248"/>
      <c r="BC13248"/>
      <c r="BD13248"/>
    </row>
    <row r="13249" spans="1:56" s="4" customFormat="1" x14ac:dyDescent="0.25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  <c r="P13249"/>
      <c r="Q13249"/>
      <c r="R13249"/>
      <c r="S13249"/>
      <c r="T13249"/>
      <c r="U13249"/>
      <c r="V13249"/>
      <c r="W13249"/>
      <c r="X13249"/>
      <c r="Y13249"/>
      <c r="Z13249"/>
      <c r="AA13249"/>
      <c r="AB13249"/>
      <c r="AC13249"/>
      <c r="AD13249"/>
      <c r="AE13249"/>
      <c r="AF13249"/>
      <c r="AG13249"/>
      <c r="AH13249"/>
      <c r="AI13249"/>
      <c r="AJ13249"/>
      <c r="AK13249"/>
      <c r="AL13249"/>
      <c r="AM13249"/>
      <c r="AN13249"/>
      <c r="AO13249"/>
      <c r="AP13249"/>
      <c r="AQ13249"/>
      <c r="AR13249"/>
      <c r="AS13249"/>
      <c r="AT13249"/>
      <c r="AU13249"/>
      <c r="AV13249"/>
      <c r="AW13249"/>
      <c r="AX13249"/>
      <c r="AY13249"/>
      <c r="AZ13249"/>
      <c r="BA13249"/>
      <c r="BB13249"/>
      <c r="BC13249"/>
      <c r="BD13249"/>
    </row>
    <row r="13250" spans="1:56" s="4" customFormat="1" x14ac:dyDescent="0.25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  <c r="P13250"/>
      <c r="Q13250"/>
      <c r="R13250"/>
      <c r="S13250"/>
      <c r="T13250"/>
      <c r="U13250"/>
      <c r="V13250"/>
      <c r="W13250"/>
      <c r="X13250"/>
      <c r="Y13250"/>
      <c r="Z13250"/>
      <c r="AA13250"/>
      <c r="AB13250"/>
      <c r="AC13250"/>
      <c r="AD13250"/>
      <c r="AE13250"/>
      <c r="AF13250"/>
      <c r="AG13250"/>
      <c r="AH13250"/>
      <c r="AI13250"/>
      <c r="AJ13250"/>
      <c r="AK13250"/>
      <c r="AL13250"/>
      <c r="AM13250"/>
      <c r="AN13250"/>
      <c r="AO13250"/>
      <c r="AP13250"/>
      <c r="AQ13250"/>
      <c r="AR13250"/>
      <c r="AS13250"/>
      <c r="AT13250"/>
      <c r="AU13250"/>
      <c r="AV13250"/>
      <c r="AW13250"/>
      <c r="AX13250"/>
      <c r="AY13250"/>
      <c r="AZ13250"/>
      <c r="BA13250"/>
      <c r="BB13250"/>
      <c r="BC13250"/>
      <c r="BD13250"/>
    </row>
    <row r="13251" spans="1:56" s="4" customFormat="1" x14ac:dyDescent="0.25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  <c r="P13251"/>
      <c r="Q13251"/>
      <c r="R13251"/>
      <c r="S13251"/>
      <c r="T13251"/>
      <c r="U13251"/>
      <c r="V13251"/>
      <c r="W13251"/>
      <c r="X13251"/>
      <c r="Y13251"/>
      <c r="Z13251"/>
      <c r="AA13251"/>
      <c r="AB13251"/>
      <c r="AC13251"/>
      <c r="AD13251"/>
      <c r="AE13251"/>
      <c r="AF13251"/>
      <c r="AG13251"/>
      <c r="AH13251"/>
      <c r="AI13251"/>
      <c r="AJ13251"/>
      <c r="AK13251"/>
      <c r="AL13251"/>
      <c r="AM13251"/>
      <c r="AN13251"/>
      <c r="AO13251"/>
      <c r="AP13251"/>
      <c r="AQ13251"/>
      <c r="AR13251"/>
      <c r="AS13251"/>
      <c r="AT13251"/>
      <c r="AU13251"/>
      <c r="AV13251"/>
      <c r="AW13251"/>
      <c r="AX13251"/>
      <c r="AY13251"/>
      <c r="AZ13251"/>
      <c r="BA13251"/>
      <c r="BB13251"/>
      <c r="BC13251"/>
      <c r="BD13251"/>
    </row>
    <row r="13252" spans="1:56" s="4" customFormat="1" x14ac:dyDescent="0.25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  <c r="P13252"/>
      <c r="Q13252"/>
      <c r="R13252"/>
      <c r="S13252"/>
      <c r="T13252"/>
      <c r="U13252"/>
      <c r="V13252"/>
      <c r="W13252"/>
      <c r="X13252"/>
      <c r="Y13252"/>
      <c r="Z13252"/>
      <c r="AA13252"/>
      <c r="AB13252"/>
      <c r="AC13252"/>
      <c r="AD13252"/>
      <c r="AE13252"/>
      <c r="AF13252"/>
      <c r="AG13252"/>
      <c r="AH13252"/>
      <c r="AI13252"/>
      <c r="AJ13252"/>
      <c r="AK13252"/>
      <c r="AL13252"/>
      <c r="AM13252"/>
      <c r="AN13252"/>
      <c r="AO13252"/>
      <c r="AP13252"/>
      <c r="AQ13252"/>
      <c r="AR13252"/>
      <c r="AS13252"/>
      <c r="AT13252"/>
      <c r="AU13252"/>
      <c r="AV13252"/>
      <c r="AW13252"/>
      <c r="AX13252"/>
      <c r="AY13252"/>
      <c r="AZ13252"/>
      <c r="BA13252"/>
      <c r="BB13252"/>
      <c r="BC13252"/>
      <c r="BD13252"/>
    </row>
    <row r="13253" spans="1:56" s="4" customFormat="1" x14ac:dyDescent="0.25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  <c r="P13253"/>
      <c r="Q13253"/>
      <c r="R13253"/>
      <c r="S13253"/>
      <c r="T13253"/>
      <c r="U13253"/>
      <c r="V13253"/>
      <c r="W13253"/>
      <c r="X13253"/>
      <c r="Y13253"/>
      <c r="Z13253"/>
      <c r="AA13253"/>
      <c r="AB13253"/>
      <c r="AC13253"/>
      <c r="AD13253"/>
      <c r="AE13253"/>
      <c r="AF13253"/>
      <c r="AG13253"/>
      <c r="AH13253"/>
      <c r="AI13253"/>
      <c r="AJ13253"/>
      <c r="AK13253"/>
      <c r="AL13253"/>
      <c r="AM13253"/>
      <c r="AN13253"/>
      <c r="AO13253"/>
      <c r="AP13253"/>
      <c r="AQ13253"/>
      <c r="AR13253"/>
      <c r="AS13253"/>
      <c r="AT13253"/>
      <c r="AU13253"/>
      <c r="AV13253"/>
      <c r="AW13253"/>
      <c r="AX13253"/>
      <c r="AY13253"/>
      <c r="AZ13253"/>
      <c r="BA13253"/>
      <c r="BB13253"/>
      <c r="BC13253"/>
      <c r="BD13253"/>
    </row>
    <row r="13254" spans="1:56" s="4" customFormat="1" x14ac:dyDescent="0.25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  <c r="P13254"/>
      <c r="Q13254"/>
      <c r="R13254"/>
      <c r="S13254"/>
      <c r="T13254"/>
      <c r="U13254"/>
      <c r="V13254"/>
      <c r="W13254"/>
      <c r="X13254"/>
      <c r="Y13254"/>
      <c r="Z13254"/>
      <c r="AA13254"/>
      <c r="AB13254"/>
      <c r="AC13254"/>
      <c r="AD13254"/>
      <c r="AE13254"/>
      <c r="AF13254"/>
      <c r="AG13254"/>
      <c r="AH13254"/>
      <c r="AI13254"/>
      <c r="AJ13254"/>
      <c r="AK13254"/>
      <c r="AL13254"/>
      <c r="AM13254"/>
      <c r="AN13254"/>
      <c r="AO13254"/>
      <c r="AP13254"/>
      <c r="AQ13254"/>
      <c r="AR13254"/>
      <c r="AS13254"/>
      <c r="AT13254"/>
      <c r="AU13254"/>
      <c r="AV13254"/>
      <c r="AW13254"/>
      <c r="AX13254"/>
      <c r="AY13254"/>
      <c r="AZ13254"/>
      <c r="BA13254"/>
      <c r="BB13254"/>
      <c r="BC13254"/>
      <c r="BD13254"/>
    </row>
    <row r="13255" spans="1:56" s="4" customFormat="1" x14ac:dyDescent="0.25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  <c r="P13255"/>
      <c r="Q13255"/>
      <c r="R13255"/>
      <c r="S13255"/>
      <c r="T13255"/>
      <c r="U13255"/>
      <c r="V13255"/>
      <c r="W13255"/>
      <c r="X13255"/>
      <c r="Y13255"/>
      <c r="Z13255"/>
      <c r="AA13255"/>
      <c r="AB13255"/>
      <c r="AC13255"/>
      <c r="AD13255"/>
      <c r="AE13255"/>
      <c r="AF13255"/>
      <c r="AG13255"/>
      <c r="AH13255"/>
      <c r="AI13255"/>
      <c r="AJ13255"/>
      <c r="AK13255"/>
      <c r="AL13255"/>
      <c r="AM13255"/>
      <c r="AN13255"/>
      <c r="AO13255"/>
      <c r="AP13255"/>
      <c r="AQ13255"/>
      <c r="AR13255"/>
      <c r="AS13255"/>
      <c r="AT13255"/>
      <c r="AU13255"/>
      <c r="AV13255"/>
      <c r="AW13255"/>
      <c r="AX13255"/>
      <c r="AY13255"/>
      <c r="AZ13255"/>
      <c r="BA13255"/>
      <c r="BB13255"/>
      <c r="BC13255"/>
      <c r="BD13255"/>
    </row>
    <row r="13256" spans="1:56" s="4" customFormat="1" x14ac:dyDescent="0.25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  <c r="P13256"/>
      <c r="Q13256"/>
      <c r="R13256"/>
      <c r="S13256"/>
      <c r="T13256"/>
      <c r="U13256"/>
      <c r="V13256"/>
      <c r="W13256"/>
      <c r="X13256"/>
      <c r="Y13256"/>
      <c r="Z13256"/>
      <c r="AA13256"/>
      <c r="AB13256"/>
      <c r="AC13256"/>
      <c r="AD13256"/>
      <c r="AE13256"/>
      <c r="AF13256"/>
      <c r="AG13256"/>
      <c r="AH13256"/>
      <c r="AI13256"/>
      <c r="AJ13256"/>
      <c r="AK13256"/>
      <c r="AL13256"/>
      <c r="AM13256"/>
      <c r="AN13256"/>
      <c r="AO13256"/>
      <c r="AP13256"/>
      <c r="AQ13256"/>
      <c r="AR13256"/>
      <c r="AS13256"/>
      <c r="AT13256"/>
      <c r="AU13256"/>
      <c r="AV13256"/>
      <c r="AW13256"/>
      <c r="AX13256"/>
      <c r="AY13256"/>
      <c r="AZ13256"/>
      <c r="BA13256"/>
      <c r="BB13256"/>
      <c r="BC13256"/>
      <c r="BD13256"/>
    </row>
    <row r="13257" spans="1:56" s="4" customFormat="1" x14ac:dyDescent="0.25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  <c r="P13257"/>
      <c r="Q13257"/>
      <c r="R13257"/>
      <c r="S13257"/>
      <c r="T13257"/>
      <c r="U13257"/>
      <c r="V13257"/>
      <c r="W13257"/>
      <c r="X13257"/>
      <c r="Y13257"/>
      <c r="Z13257"/>
      <c r="AA13257"/>
      <c r="AB13257"/>
      <c r="AC13257"/>
      <c r="AD13257"/>
      <c r="AE13257"/>
      <c r="AF13257"/>
      <c r="AG13257"/>
      <c r="AH13257"/>
      <c r="AI13257"/>
      <c r="AJ13257"/>
      <c r="AK13257"/>
      <c r="AL13257"/>
      <c r="AM13257"/>
      <c r="AN13257"/>
      <c r="AO13257"/>
      <c r="AP13257"/>
      <c r="AQ13257"/>
      <c r="AR13257"/>
      <c r="AS13257"/>
      <c r="AT13257"/>
      <c r="AU13257"/>
      <c r="AV13257"/>
      <c r="AW13257"/>
      <c r="AX13257"/>
      <c r="AY13257"/>
      <c r="AZ13257"/>
      <c r="BA13257"/>
      <c r="BB13257"/>
      <c r="BC13257"/>
      <c r="BD13257"/>
    </row>
    <row r="13258" spans="1:56" s="4" customFormat="1" x14ac:dyDescent="0.25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  <c r="P13258"/>
      <c r="Q13258"/>
      <c r="R13258"/>
      <c r="S13258"/>
      <c r="T13258"/>
      <c r="U13258"/>
      <c r="V13258"/>
      <c r="W13258"/>
      <c r="X13258"/>
      <c r="Y13258"/>
      <c r="Z13258"/>
      <c r="AA13258"/>
      <c r="AB13258"/>
      <c r="AC13258"/>
      <c r="AD13258"/>
      <c r="AE13258"/>
      <c r="AF13258"/>
      <c r="AG13258"/>
      <c r="AH13258"/>
      <c r="AI13258"/>
      <c r="AJ13258"/>
      <c r="AK13258"/>
      <c r="AL13258"/>
      <c r="AM13258"/>
      <c r="AN13258"/>
      <c r="AO13258"/>
      <c r="AP13258"/>
      <c r="AQ13258"/>
      <c r="AR13258"/>
      <c r="AS13258"/>
      <c r="AT13258"/>
      <c r="AU13258"/>
      <c r="AV13258"/>
      <c r="AW13258"/>
      <c r="AX13258"/>
      <c r="AY13258"/>
      <c r="AZ13258"/>
      <c r="BA13258"/>
      <c r="BB13258"/>
      <c r="BC13258"/>
      <c r="BD13258"/>
    </row>
    <row r="13259" spans="1:56" s="4" customFormat="1" x14ac:dyDescent="0.25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  <c r="P13259"/>
      <c r="Q13259"/>
      <c r="R13259"/>
      <c r="S13259"/>
      <c r="T13259"/>
      <c r="U13259"/>
      <c r="V13259"/>
      <c r="W13259"/>
      <c r="X13259"/>
      <c r="Y13259"/>
      <c r="Z13259"/>
      <c r="AA13259"/>
      <c r="AB13259"/>
      <c r="AC13259"/>
      <c r="AD13259"/>
      <c r="AE13259"/>
      <c r="AF13259"/>
      <c r="AG13259"/>
      <c r="AH13259"/>
      <c r="AI13259"/>
      <c r="AJ13259"/>
      <c r="AK13259"/>
      <c r="AL13259"/>
      <c r="AM13259"/>
      <c r="AN13259"/>
      <c r="AO13259"/>
      <c r="AP13259"/>
      <c r="AQ13259"/>
      <c r="AR13259"/>
      <c r="AS13259"/>
      <c r="AT13259"/>
      <c r="AU13259"/>
      <c r="AV13259"/>
      <c r="AW13259"/>
      <c r="AX13259"/>
      <c r="AY13259"/>
      <c r="AZ13259"/>
      <c r="BA13259"/>
      <c r="BB13259"/>
      <c r="BC13259"/>
      <c r="BD13259"/>
    </row>
    <row r="13260" spans="1:56" s="4" customFormat="1" x14ac:dyDescent="0.25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  <c r="P13260"/>
      <c r="Q13260"/>
      <c r="R13260"/>
      <c r="S13260"/>
      <c r="T13260"/>
      <c r="U13260"/>
      <c r="V13260"/>
      <c r="W13260"/>
      <c r="X13260"/>
      <c r="Y13260"/>
      <c r="Z13260"/>
      <c r="AA13260"/>
      <c r="AB13260"/>
      <c r="AC13260"/>
      <c r="AD13260"/>
      <c r="AE13260"/>
      <c r="AF13260"/>
      <c r="AG13260"/>
      <c r="AH13260"/>
      <c r="AI13260"/>
      <c r="AJ13260"/>
      <c r="AK13260"/>
      <c r="AL13260"/>
      <c r="AM13260"/>
      <c r="AN13260"/>
      <c r="AO13260"/>
      <c r="AP13260"/>
      <c r="AQ13260"/>
      <c r="AR13260"/>
      <c r="AS13260"/>
      <c r="AT13260"/>
      <c r="AU13260"/>
      <c r="AV13260"/>
      <c r="AW13260"/>
      <c r="AX13260"/>
      <c r="AY13260"/>
      <c r="AZ13260"/>
      <c r="BA13260"/>
      <c r="BB13260"/>
      <c r="BC13260"/>
      <c r="BD13260"/>
    </row>
    <row r="13261" spans="1:56" s="4" customFormat="1" x14ac:dyDescent="0.25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  <c r="P13261"/>
      <c r="Q13261"/>
      <c r="R13261"/>
      <c r="S13261"/>
      <c r="T13261"/>
      <c r="U13261"/>
      <c r="V13261"/>
      <c r="W13261"/>
      <c r="X13261"/>
      <c r="Y13261"/>
      <c r="Z13261"/>
      <c r="AA13261"/>
      <c r="AB13261"/>
      <c r="AC13261"/>
      <c r="AD13261"/>
      <c r="AE13261"/>
      <c r="AF13261"/>
      <c r="AG13261"/>
      <c r="AH13261"/>
      <c r="AI13261"/>
      <c r="AJ13261"/>
      <c r="AK13261"/>
      <c r="AL13261"/>
      <c r="AM13261"/>
      <c r="AN13261"/>
      <c r="AO13261"/>
      <c r="AP13261"/>
      <c r="AQ13261"/>
      <c r="AR13261"/>
      <c r="AS13261"/>
      <c r="AT13261"/>
      <c r="AU13261"/>
      <c r="AV13261"/>
      <c r="AW13261"/>
      <c r="AX13261"/>
      <c r="AY13261"/>
      <c r="AZ13261"/>
      <c r="BA13261"/>
      <c r="BB13261"/>
      <c r="BC13261"/>
      <c r="BD13261"/>
    </row>
    <row r="13262" spans="1:56" s="4" customFormat="1" x14ac:dyDescent="0.25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  <c r="P13262"/>
      <c r="Q13262"/>
      <c r="R13262"/>
      <c r="S13262"/>
      <c r="T13262"/>
      <c r="U13262"/>
      <c r="V13262"/>
      <c r="W13262"/>
      <c r="X13262"/>
      <c r="Y13262"/>
      <c r="Z13262"/>
      <c r="AA13262"/>
      <c r="AB13262"/>
      <c r="AC13262"/>
      <c r="AD13262"/>
      <c r="AE13262"/>
      <c r="AF13262"/>
      <c r="AG13262"/>
      <c r="AH13262"/>
      <c r="AI13262"/>
      <c r="AJ13262"/>
      <c r="AK13262"/>
      <c r="AL13262"/>
      <c r="AM13262"/>
      <c r="AN13262"/>
      <c r="AO13262"/>
      <c r="AP13262"/>
      <c r="AQ13262"/>
      <c r="AR13262"/>
      <c r="AS13262"/>
      <c r="AT13262"/>
      <c r="AU13262"/>
      <c r="AV13262"/>
      <c r="AW13262"/>
      <c r="AX13262"/>
      <c r="AY13262"/>
      <c r="AZ13262"/>
      <c r="BA13262"/>
      <c r="BB13262"/>
      <c r="BC13262"/>
      <c r="BD13262"/>
    </row>
    <row r="13263" spans="1:56" s="4" customFormat="1" x14ac:dyDescent="0.25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  <c r="P13263"/>
      <c r="Q13263"/>
      <c r="R13263"/>
      <c r="S13263"/>
      <c r="T13263"/>
      <c r="U13263"/>
      <c r="V13263"/>
      <c r="W13263"/>
      <c r="X13263"/>
      <c r="Y13263"/>
      <c r="Z13263"/>
      <c r="AA13263"/>
      <c r="AB13263"/>
      <c r="AC13263"/>
      <c r="AD13263"/>
      <c r="AE13263"/>
      <c r="AF13263"/>
      <c r="AG13263"/>
      <c r="AH13263"/>
      <c r="AI13263"/>
      <c r="AJ13263"/>
      <c r="AK13263"/>
      <c r="AL13263"/>
      <c r="AM13263"/>
      <c r="AN13263"/>
      <c r="AO13263"/>
      <c r="AP13263"/>
      <c r="AQ13263"/>
      <c r="AR13263"/>
      <c r="AS13263"/>
      <c r="AT13263"/>
      <c r="AU13263"/>
      <c r="AV13263"/>
      <c r="AW13263"/>
      <c r="AX13263"/>
      <c r="AY13263"/>
      <c r="AZ13263"/>
      <c r="BA13263"/>
      <c r="BB13263"/>
      <c r="BC13263"/>
      <c r="BD13263"/>
    </row>
    <row r="13264" spans="1:56" s="4" customFormat="1" x14ac:dyDescent="0.25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  <c r="P13264"/>
      <c r="Q13264"/>
      <c r="R13264"/>
      <c r="S13264"/>
      <c r="T13264"/>
      <c r="U13264"/>
      <c r="V13264"/>
      <c r="W13264"/>
      <c r="X13264"/>
      <c r="Y13264"/>
      <c r="Z13264"/>
      <c r="AA13264"/>
      <c r="AB13264"/>
      <c r="AC13264"/>
      <c r="AD13264"/>
      <c r="AE13264"/>
      <c r="AF13264"/>
      <c r="AG13264"/>
      <c r="AH13264"/>
      <c r="AI13264"/>
      <c r="AJ13264"/>
      <c r="AK13264"/>
      <c r="AL13264"/>
      <c r="AM13264"/>
      <c r="AN13264"/>
      <c r="AO13264"/>
      <c r="AP13264"/>
      <c r="AQ13264"/>
      <c r="AR13264"/>
      <c r="AS13264"/>
      <c r="AT13264"/>
      <c r="AU13264"/>
      <c r="AV13264"/>
      <c r="AW13264"/>
      <c r="AX13264"/>
      <c r="AY13264"/>
      <c r="AZ13264"/>
      <c r="BA13264"/>
      <c r="BB13264"/>
      <c r="BC13264"/>
      <c r="BD13264"/>
    </row>
    <row r="13265" spans="1:56" s="4" customFormat="1" x14ac:dyDescent="0.25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  <c r="P13265"/>
      <c r="Q13265"/>
      <c r="R13265"/>
      <c r="S13265"/>
      <c r="T13265"/>
      <c r="U13265"/>
      <c r="V13265"/>
      <c r="W13265"/>
      <c r="X13265"/>
      <c r="Y13265"/>
      <c r="Z13265"/>
      <c r="AA13265"/>
      <c r="AB13265"/>
      <c r="AC13265"/>
      <c r="AD13265"/>
      <c r="AE13265"/>
      <c r="AF13265"/>
      <c r="AG13265"/>
      <c r="AH13265"/>
      <c r="AI13265"/>
      <c r="AJ13265"/>
      <c r="AK13265"/>
      <c r="AL13265"/>
      <c r="AM13265"/>
      <c r="AN13265"/>
      <c r="AO13265"/>
      <c r="AP13265"/>
      <c r="AQ13265"/>
      <c r="AR13265"/>
      <c r="AS13265"/>
      <c r="AT13265"/>
      <c r="AU13265"/>
      <c r="AV13265"/>
      <c r="AW13265"/>
      <c r="AX13265"/>
      <c r="AY13265"/>
      <c r="AZ13265"/>
      <c r="BA13265"/>
      <c r="BB13265"/>
      <c r="BC13265"/>
      <c r="BD13265"/>
    </row>
    <row r="13266" spans="1:56" s="4" customFormat="1" x14ac:dyDescent="0.25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  <c r="P13266"/>
      <c r="Q13266"/>
      <c r="R13266"/>
      <c r="S13266"/>
      <c r="T13266"/>
      <c r="U13266"/>
      <c r="V13266"/>
      <c r="W13266"/>
      <c r="X13266"/>
      <c r="Y13266"/>
      <c r="Z13266"/>
      <c r="AA13266"/>
      <c r="AB13266"/>
      <c r="AC13266"/>
      <c r="AD13266"/>
      <c r="AE13266"/>
      <c r="AF13266"/>
      <c r="AG13266"/>
      <c r="AH13266"/>
      <c r="AI13266"/>
      <c r="AJ13266"/>
      <c r="AK13266"/>
      <c r="AL13266"/>
      <c r="AM13266"/>
      <c r="AN13266"/>
      <c r="AO13266"/>
      <c r="AP13266"/>
      <c r="AQ13266"/>
      <c r="AR13266"/>
      <c r="AS13266"/>
      <c r="AT13266"/>
      <c r="AU13266"/>
      <c r="AV13266"/>
      <c r="AW13266"/>
      <c r="AX13266"/>
      <c r="AY13266"/>
      <c r="AZ13266"/>
      <c r="BA13266"/>
      <c r="BB13266"/>
      <c r="BC13266"/>
      <c r="BD13266"/>
    </row>
    <row r="13267" spans="1:56" s="4" customFormat="1" x14ac:dyDescent="0.25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  <c r="P13267"/>
      <c r="Q13267"/>
      <c r="R13267"/>
      <c r="S13267"/>
      <c r="T13267"/>
      <c r="U13267"/>
      <c r="V13267"/>
      <c r="W13267"/>
      <c r="X13267"/>
      <c r="Y13267"/>
      <c r="Z13267"/>
      <c r="AA13267"/>
      <c r="AB13267"/>
      <c r="AC13267"/>
      <c r="AD13267"/>
      <c r="AE13267"/>
      <c r="AF13267"/>
      <c r="AG13267"/>
      <c r="AH13267"/>
      <c r="AI13267"/>
      <c r="AJ13267"/>
      <c r="AK13267"/>
      <c r="AL13267"/>
      <c r="AM13267"/>
      <c r="AN13267"/>
      <c r="AO13267"/>
      <c r="AP13267"/>
      <c r="AQ13267"/>
      <c r="AR13267"/>
      <c r="AS13267"/>
      <c r="AT13267"/>
      <c r="AU13267"/>
      <c r="AV13267"/>
      <c r="AW13267"/>
      <c r="AX13267"/>
      <c r="AY13267"/>
      <c r="AZ13267"/>
      <c r="BA13267"/>
      <c r="BB13267"/>
      <c r="BC13267"/>
      <c r="BD13267"/>
    </row>
    <row r="13268" spans="1:56" s="4" customFormat="1" x14ac:dyDescent="0.25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  <c r="P13268"/>
      <c r="Q13268"/>
      <c r="R13268"/>
      <c r="S13268"/>
      <c r="T13268"/>
      <c r="U13268"/>
      <c r="V13268"/>
      <c r="W13268"/>
      <c r="X13268"/>
      <c r="Y13268"/>
      <c r="Z13268"/>
      <c r="AA13268"/>
      <c r="AB13268"/>
      <c r="AC13268"/>
      <c r="AD13268"/>
      <c r="AE13268"/>
      <c r="AF13268"/>
      <c r="AG13268"/>
      <c r="AH13268"/>
      <c r="AI13268"/>
      <c r="AJ13268"/>
      <c r="AK13268"/>
      <c r="AL13268"/>
      <c r="AM13268"/>
      <c r="AN13268"/>
      <c r="AO13268"/>
      <c r="AP13268"/>
      <c r="AQ13268"/>
      <c r="AR13268"/>
      <c r="AS13268"/>
      <c r="AT13268"/>
      <c r="AU13268"/>
      <c r="AV13268"/>
      <c r="AW13268"/>
      <c r="AX13268"/>
      <c r="AY13268"/>
      <c r="AZ13268"/>
      <c r="BA13268"/>
      <c r="BB13268"/>
      <c r="BC13268"/>
      <c r="BD13268"/>
    </row>
    <row r="13269" spans="1:56" s="4" customFormat="1" x14ac:dyDescent="0.25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  <c r="P13269"/>
      <c r="Q13269"/>
      <c r="R13269"/>
      <c r="S13269"/>
      <c r="T13269"/>
      <c r="U13269"/>
      <c r="V13269"/>
      <c r="W13269"/>
      <c r="X13269"/>
      <c r="Y13269"/>
      <c r="Z13269"/>
      <c r="AA13269"/>
      <c r="AB13269"/>
      <c r="AC13269"/>
      <c r="AD13269"/>
      <c r="AE13269"/>
      <c r="AF13269"/>
      <c r="AG13269"/>
      <c r="AH13269"/>
      <c r="AI13269"/>
      <c r="AJ13269"/>
      <c r="AK13269"/>
      <c r="AL13269"/>
      <c r="AM13269"/>
      <c r="AN13269"/>
      <c r="AO13269"/>
      <c r="AP13269"/>
      <c r="AQ13269"/>
      <c r="AR13269"/>
      <c r="AS13269"/>
      <c r="AT13269"/>
      <c r="AU13269"/>
      <c r="AV13269"/>
      <c r="AW13269"/>
      <c r="AX13269"/>
      <c r="AY13269"/>
      <c r="AZ13269"/>
      <c r="BA13269"/>
      <c r="BB13269"/>
      <c r="BC13269"/>
      <c r="BD13269"/>
    </row>
    <row r="13270" spans="1:56" s="4" customFormat="1" x14ac:dyDescent="0.25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  <c r="P13270"/>
      <c r="Q13270"/>
      <c r="R13270"/>
      <c r="S13270"/>
      <c r="T13270"/>
      <c r="U13270"/>
      <c r="V13270"/>
      <c r="W13270"/>
      <c r="X13270"/>
      <c r="Y13270"/>
      <c r="Z13270"/>
      <c r="AA13270"/>
      <c r="AB13270"/>
      <c r="AC13270"/>
      <c r="AD13270"/>
      <c r="AE13270"/>
      <c r="AF13270"/>
      <c r="AG13270"/>
      <c r="AH13270"/>
      <c r="AI13270"/>
      <c r="AJ13270"/>
      <c r="AK13270"/>
      <c r="AL13270"/>
      <c r="AM13270"/>
      <c r="AN13270"/>
      <c r="AO13270"/>
      <c r="AP13270"/>
      <c r="AQ13270"/>
      <c r="AR13270"/>
      <c r="AS13270"/>
      <c r="AT13270"/>
      <c r="AU13270"/>
      <c r="AV13270"/>
      <c r="AW13270"/>
      <c r="AX13270"/>
      <c r="AY13270"/>
      <c r="AZ13270"/>
      <c r="BA13270"/>
      <c r="BB13270"/>
      <c r="BC13270"/>
      <c r="BD13270"/>
    </row>
    <row r="13271" spans="1:56" s="4" customFormat="1" x14ac:dyDescent="0.25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  <c r="P13271"/>
      <c r="Q13271"/>
      <c r="R13271"/>
      <c r="S13271"/>
      <c r="T13271"/>
      <c r="U13271"/>
      <c r="V13271"/>
      <c r="W13271"/>
      <c r="X13271"/>
      <c r="Y13271"/>
      <c r="Z13271"/>
      <c r="AA13271"/>
      <c r="AB13271"/>
      <c r="AC13271"/>
      <c r="AD13271"/>
      <c r="AE13271"/>
      <c r="AF13271"/>
      <c r="AG13271"/>
      <c r="AH13271"/>
      <c r="AI13271"/>
      <c r="AJ13271"/>
      <c r="AK13271"/>
      <c r="AL13271"/>
      <c r="AM13271"/>
      <c r="AN13271"/>
      <c r="AO13271"/>
      <c r="AP13271"/>
      <c r="AQ13271"/>
      <c r="AR13271"/>
      <c r="AS13271"/>
      <c r="AT13271"/>
      <c r="AU13271"/>
      <c r="AV13271"/>
      <c r="AW13271"/>
      <c r="AX13271"/>
      <c r="AY13271"/>
      <c r="AZ13271"/>
      <c r="BA13271"/>
      <c r="BB13271"/>
      <c r="BC13271"/>
      <c r="BD13271"/>
    </row>
    <row r="13272" spans="1:56" s="4" customFormat="1" x14ac:dyDescent="0.25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  <c r="P13272"/>
      <c r="Q13272"/>
      <c r="R13272"/>
      <c r="S13272"/>
      <c r="T13272"/>
      <c r="U13272"/>
      <c r="V13272"/>
      <c r="W13272"/>
      <c r="X13272"/>
      <c r="Y13272"/>
      <c r="Z13272"/>
      <c r="AA13272"/>
      <c r="AB13272"/>
      <c r="AC13272"/>
      <c r="AD13272"/>
      <c r="AE13272"/>
      <c r="AF13272"/>
      <c r="AG13272"/>
      <c r="AH13272"/>
      <c r="AI13272"/>
      <c r="AJ13272"/>
      <c r="AK13272"/>
      <c r="AL13272"/>
      <c r="AM13272"/>
      <c r="AN13272"/>
      <c r="AO13272"/>
      <c r="AP13272"/>
      <c r="AQ13272"/>
      <c r="AR13272"/>
      <c r="AS13272"/>
      <c r="AT13272"/>
      <c r="AU13272"/>
      <c r="AV13272"/>
      <c r="AW13272"/>
      <c r="AX13272"/>
      <c r="AY13272"/>
      <c r="AZ13272"/>
      <c r="BA13272"/>
      <c r="BB13272"/>
      <c r="BC13272"/>
      <c r="BD13272"/>
    </row>
    <row r="13273" spans="1:56" s="4" customFormat="1" x14ac:dyDescent="0.25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  <c r="P13273"/>
      <c r="Q13273"/>
      <c r="R13273"/>
      <c r="S13273"/>
      <c r="T13273"/>
      <c r="U13273"/>
      <c r="V13273"/>
      <c r="W13273"/>
      <c r="X13273"/>
      <c r="Y13273"/>
      <c r="Z13273"/>
      <c r="AA13273"/>
      <c r="AB13273"/>
      <c r="AC13273"/>
      <c r="AD13273"/>
      <c r="AE13273"/>
      <c r="AF13273"/>
      <c r="AG13273"/>
      <c r="AH13273"/>
      <c r="AI13273"/>
      <c r="AJ13273"/>
      <c r="AK13273"/>
      <c r="AL13273"/>
      <c r="AM13273"/>
      <c r="AN13273"/>
      <c r="AO13273"/>
      <c r="AP13273"/>
      <c r="AQ13273"/>
      <c r="AR13273"/>
      <c r="AS13273"/>
      <c r="AT13273"/>
      <c r="AU13273"/>
      <c r="AV13273"/>
      <c r="AW13273"/>
      <c r="AX13273"/>
      <c r="AY13273"/>
      <c r="AZ13273"/>
      <c r="BA13273"/>
      <c r="BB13273"/>
      <c r="BC13273"/>
      <c r="BD13273"/>
    </row>
    <row r="13274" spans="1:56" s="4" customFormat="1" x14ac:dyDescent="0.25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  <c r="P13274"/>
      <c r="Q13274"/>
      <c r="R13274"/>
      <c r="S13274"/>
      <c r="T13274"/>
      <c r="U13274"/>
      <c r="V13274"/>
      <c r="W13274"/>
      <c r="X13274"/>
      <c r="Y13274"/>
      <c r="Z13274"/>
      <c r="AA13274"/>
      <c r="AB13274"/>
      <c r="AC13274"/>
      <c r="AD13274"/>
      <c r="AE13274"/>
      <c r="AF13274"/>
      <c r="AG13274"/>
      <c r="AH13274"/>
      <c r="AI13274"/>
      <c r="AJ13274"/>
      <c r="AK13274"/>
      <c r="AL13274"/>
      <c r="AM13274"/>
      <c r="AN13274"/>
      <c r="AO13274"/>
      <c r="AP13274"/>
      <c r="AQ13274"/>
      <c r="AR13274"/>
      <c r="AS13274"/>
      <c r="AT13274"/>
      <c r="AU13274"/>
      <c r="AV13274"/>
      <c r="AW13274"/>
      <c r="AX13274"/>
      <c r="AY13274"/>
      <c r="AZ13274"/>
      <c r="BA13274"/>
      <c r="BB13274"/>
      <c r="BC13274"/>
      <c r="BD13274"/>
    </row>
    <row r="13275" spans="1:56" s="4" customFormat="1" x14ac:dyDescent="0.25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  <c r="P13275"/>
      <c r="Q13275"/>
      <c r="R13275"/>
      <c r="S13275"/>
      <c r="T13275"/>
      <c r="U13275"/>
      <c r="V13275"/>
      <c r="W13275"/>
      <c r="X13275"/>
      <c r="Y13275"/>
      <c r="Z13275"/>
      <c r="AA13275"/>
      <c r="AB13275"/>
      <c r="AC13275"/>
      <c r="AD13275"/>
      <c r="AE13275"/>
      <c r="AF13275"/>
      <c r="AG13275"/>
      <c r="AH13275"/>
      <c r="AI13275"/>
      <c r="AJ13275"/>
      <c r="AK13275"/>
      <c r="AL13275"/>
      <c r="AM13275"/>
      <c r="AN13275"/>
      <c r="AO13275"/>
      <c r="AP13275"/>
      <c r="AQ13275"/>
      <c r="AR13275"/>
      <c r="AS13275"/>
      <c r="AT13275"/>
      <c r="AU13275"/>
      <c r="AV13275"/>
      <c r="AW13275"/>
      <c r="AX13275"/>
      <c r="AY13275"/>
      <c r="AZ13275"/>
      <c r="BA13275"/>
      <c r="BB13275"/>
      <c r="BC13275"/>
      <c r="BD13275"/>
    </row>
    <row r="13276" spans="1:56" s="4" customFormat="1" x14ac:dyDescent="0.25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  <c r="P13276"/>
      <c r="Q13276"/>
      <c r="R13276"/>
      <c r="S13276"/>
      <c r="T13276"/>
      <c r="U13276"/>
      <c r="V13276"/>
      <c r="W13276"/>
      <c r="X13276"/>
      <c r="Y13276"/>
      <c r="Z13276"/>
      <c r="AA13276"/>
      <c r="AB13276"/>
      <c r="AC13276"/>
      <c r="AD13276"/>
      <c r="AE13276"/>
      <c r="AF13276"/>
      <c r="AG13276"/>
      <c r="AH13276"/>
      <c r="AI13276"/>
      <c r="AJ13276"/>
      <c r="AK13276"/>
      <c r="AL13276"/>
      <c r="AM13276"/>
      <c r="AN13276"/>
      <c r="AO13276"/>
      <c r="AP13276"/>
      <c r="AQ13276"/>
      <c r="AR13276"/>
      <c r="AS13276"/>
      <c r="AT13276"/>
      <c r="AU13276"/>
      <c r="AV13276"/>
      <c r="AW13276"/>
      <c r="AX13276"/>
      <c r="AY13276"/>
      <c r="AZ13276"/>
      <c r="BA13276"/>
      <c r="BB13276"/>
      <c r="BC13276"/>
      <c r="BD13276"/>
    </row>
    <row r="13277" spans="1:56" s="4" customFormat="1" x14ac:dyDescent="0.25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  <c r="P13277"/>
      <c r="Q13277"/>
      <c r="R13277"/>
      <c r="S13277"/>
      <c r="T13277"/>
      <c r="U13277"/>
      <c r="V13277"/>
      <c r="W13277"/>
      <c r="X13277"/>
      <c r="Y13277"/>
      <c r="Z13277"/>
      <c r="AA13277"/>
      <c r="AB13277"/>
      <c r="AC13277"/>
      <c r="AD13277"/>
      <c r="AE13277"/>
      <c r="AF13277"/>
      <c r="AG13277"/>
      <c r="AH13277"/>
      <c r="AI13277"/>
      <c r="AJ13277"/>
      <c r="AK13277"/>
      <c r="AL13277"/>
      <c r="AM13277"/>
      <c r="AN13277"/>
      <c r="AO13277"/>
      <c r="AP13277"/>
      <c r="AQ13277"/>
      <c r="AR13277"/>
      <c r="AS13277"/>
      <c r="AT13277"/>
      <c r="AU13277"/>
      <c r="AV13277"/>
      <c r="AW13277"/>
      <c r="AX13277"/>
      <c r="AY13277"/>
      <c r="AZ13277"/>
      <c r="BA13277"/>
      <c r="BB13277"/>
      <c r="BC13277"/>
      <c r="BD13277"/>
    </row>
    <row r="13278" spans="1:56" s="4" customFormat="1" x14ac:dyDescent="0.25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  <c r="P13278"/>
      <c r="Q13278"/>
      <c r="R13278"/>
      <c r="S13278"/>
      <c r="T13278"/>
      <c r="U13278"/>
      <c r="V13278"/>
      <c r="W13278"/>
      <c r="X13278"/>
      <c r="Y13278"/>
      <c r="Z13278"/>
      <c r="AA13278"/>
      <c r="AB13278"/>
      <c r="AC13278"/>
      <c r="AD13278"/>
      <c r="AE13278"/>
      <c r="AF13278"/>
      <c r="AG13278"/>
      <c r="AH13278"/>
      <c r="AI13278"/>
      <c r="AJ13278"/>
      <c r="AK13278"/>
      <c r="AL13278"/>
      <c r="AM13278"/>
      <c r="AN13278"/>
      <c r="AO13278"/>
      <c r="AP13278"/>
      <c r="AQ13278"/>
      <c r="AR13278"/>
      <c r="AS13278"/>
      <c r="AT13278"/>
      <c r="AU13278"/>
      <c r="AV13278"/>
      <c r="AW13278"/>
      <c r="AX13278"/>
      <c r="AY13278"/>
      <c r="AZ13278"/>
      <c r="BA13278"/>
      <c r="BB13278"/>
      <c r="BC13278"/>
      <c r="BD13278"/>
    </row>
    <row r="13279" spans="1:56" s="4" customFormat="1" x14ac:dyDescent="0.25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  <c r="P13279"/>
      <c r="Q13279"/>
      <c r="R13279"/>
      <c r="S13279"/>
      <c r="T13279"/>
      <c r="U13279"/>
      <c r="V13279"/>
      <c r="W13279"/>
      <c r="X13279"/>
      <c r="Y13279"/>
      <c r="Z13279"/>
      <c r="AA13279"/>
      <c r="AB13279"/>
      <c r="AC13279"/>
      <c r="AD13279"/>
      <c r="AE13279"/>
      <c r="AF13279"/>
      <c r="AG13279"/>
      <c r="AH13279"/>
      <c r="AI13279"/>
      <c r="AJ13279"/>
      <c r="AK13279"/>
      <c r="AL13279"/>
      <c r="AM13279"/>
      <c r="AN13279"/>
      <c r="AO13279"/>
      <c r="AP13279"/>
      <c r="AQ13279"/>
      <c r="AR13279"/>
      <c r="AS13279"/>
      <c r="AT13279"/>
      <c r="AU13279"/>
      <c r="AV13279"/>
      <c r="AW13279"/>
      <c r="AX13279"/>
      <c r="AY13279"/>
      <c r="AZ13279"/>
      <c r="BA13279"/>
      <c r="BB13279"/>
      <c r="BC13279"/>
      <c r="BD13279"/>
    </row>
    <row r="13280" spans="1:56" s="4" customFormat="1" x14ac:dyDescent="0.25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  <c r="P13280"/>
      <c r="Q13280"/>
      <c r="R13280"/>
      <c r="S13280"/>
      <c r="T13280"/>
      <c r="U13280"/>
      <c r="V13280"/>
      <c r="W13280"/>
      <c r="X13280"/>
      <c r="Y13280"/>
      <c r="Z13280"/>
      <c r="AA13280"/>
      <c r="AB13280"/>
      <c r="AC13280"/>
      <c r="AD13280"/>
      <c r="AE13280"/>
      <c r="AF13280"/>
      <c r="AG13280"/>
      <c r="AH13280"/>
      <c r="AI13280"/>
      <c r="AJ13280"/>
      <c r="AK13280"/>
      <c r="AL13280"/>
      <c r="AM13280"/>
      <c r="AN13280"/>
      <c r="AO13280"/>
      <c r="AP13280"/>
      <c r="AQ13280"/>
      <c r="AR13280"/>
      <c r="AS13280"/>
      <c r="AT13280"/>
      <c r="AU13280"/>
      <c r="AV13280"/>
      <c r="AW13280"/>
      <c r="AX13280"/>
      <c r="AY13280"/>
      <c r="AZ13280"/>
      <c r="BA13280"/>
      <c r="BB13280"/>
      <c r="BC13280"/>
      <c r="BD13280"/>
    </row>
    <row r="13281" spans="1:56" s="4" customFormat="1" x14ac:dyDescent="0.25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  <c r="P13281"/>
      <c r="Q13281"/>
      <c r="R13281"/>
      <c r="S13281"/>
      <c r="T13281"/>
      <c r="U13281"/>
      <c r="V13281"/>
      <c r="W13281"/>
      <c r="X13281"/>
      <c r="Y13281"/>
      <c r="Z13281"/>
      <c r="AA13281"/>
      <c r="AB13281"/>
      <c r="AC13281"/>
      <c r="AD13281"/>
      <c r="AE13281"/>
      <c r="AF13281"/>
      <c r="AG13281"/>
      <c r="AH13281"/>
      <c r="AI13281"/>
      <c r="AJ13281"/>
      <c r="AK13281"/>
      <c r="AL13281"/>
      <c r="AM13281"/>
      <c r="AN13281"/>
      <c r="AO13281"/>
      <c r="AP13281"/>
      <c r="AQ13281"/>
      <c r="AR13281"/>
      <c r="AS13281"/>
      <c r="AT13281"/>
      <c r="AU13281"/>
      <c r="AV13281"/>
      <c r="AW13281"/>
      <c r="AX13281"/>
      <c r="AY13281"/>
      <c r="AZ13281"/>
      <c r="BA13281"/>
      <c r="BB13281"/>
      <c r="BC13281"/>
      <c r="BD13281"/>
    </row>
    <row r="13282" spans="1:56" s="4" customFormat="1" x14ac:dyDescent="0.25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  <c r="P13282"/>
      <c r="Q13282"/>
      <c r="R13282"/>
      <c r="S13282"/>
      <c r="T13282"/>
      <c r="U13282"/>
      <c r="V13282"/>
      <c r="W13282"/>
      <c r="X13282"/>
      <c r="Y13282"/>
      <c r="Z13282"/>
      <c r="AA13282"/>
      <c r="AB13282"/>
      <c r="AC13282"/>
      <c r="AD13282"/>
      <c r="AE13282"/>
      <c r="AF13282"/>
      <c r="AG13282"/>
      <c r="AH13282"/>
      <c r="AI13282"/>
      <c r="AJ13282"/>
      <c r="AK13282"/>
      <c r="AL13282"/>
      <c r="AM13282"/>
      <c r="AN13282"/>
      <c r="AO13282"/>
      <c r="AP13282"/>
      <c r="AQ13282"/>
      <c r="AR13282"/>
      <c r="AS13282"/>
      <c r="AT13282"/>
      <c r="AU13282"/>
      <c r="AV13282"/>
      <c r="AW13282"/>
      <c r="AX13282"/>
      <c r="AY13282"/>
      <c r="AZ13282"/>
      <c r="BA13282"/>
      <c r="BB13282"/>
      <c r="BC13282"/>
      <c r="BD13282"/>
    </row>
    <row r="13283" spans="1:56" s="4" customFormat="1" x14ac:dyDescent="0.25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  <c r="P13283"/>
      <c r="Q13283"/>
      <c r="R13283"/>
      <c r="S13283"/>
      <c r="T13283"/>
      <c r="U13283"/>
      <c r="V13283"/>
      <c r="W13283"/>
      <c r="X13283"/>
      <c r="Y13283"/>
      <c r="Z13283"/>
      <c r="AA13283"/>
      <c r="AB13283"/>
      <c r="AC13283"/>
      <c r="AD13283"/>
      <c r="AE13283"/>
      <c r="AF13283"/>
      <c r="AG13283"/>
      <c r="AH13283"/>
      <c r="AI13283"/>
      <c r="AJ13283"/>
      <c r="AK13283"/>
      <c r="AL13283"/>
      <c r="AM13283"/>
      <c r="AN13283"/>
      <c r="AO13283"/>
      <c r="AP13283"/>
      <c r="AQ13283"/>
      <c r="AR13283"/>
      <c r="AS13283"/>
      <c r="AT13283"/>
      <c r="AU13283"/>
      <c r="AV13283"/>
      <c r="AW13283"/>
      <c r="AX13283"/>
      <c r="AY13283"/>
      <c r="AZ13283"/>
      <c r="BA13283"/>
      <c r="BB13283"/>
      <c r="BC13283"/>
      <c r="BD13283"/>
    </row>
    <row r="13284" spans="1:56" s="4" customFormat="1" x14ac:dyDescent="0.25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  <c r="P13284"/>
      <c r="Q13284"/>
      <c r="R13284"/>
      <c r="S13284"/>
      <c r="T13284"/>
      <c r="U13284"/>
      <c r="V13284"/>
      <c r="W13284"/>
      <c r="X13284"/>
      <c r="Y13284"/>
      <c r="Z13284"/>
      <c r="AA13284"/>
      <c r="AB13284"/>
      <c r="AC13284"/>
      <c r="AD13284"/>
      <c r="AE13284"/>
      <c r="AF13284"/>
      <c r="AG13284"/>
      <c r="AH13284"/>
      <c r="AI13284"/>
      <c r="AJ13284"/>
      <c r="AK13284"/>
      <c r="AL13284"/>
      <c r="AM13284"/>
      <c r="AN13284"/>
      <c r="AO13284"/>
      <c r="AP13284"/>
      <c r="AQ13284"/>
      <c r="AR13284"/>
      <c r="AS13284"/>
      <c r="AT13284"/>
      <c r="AU13284"/>
      <c r="AV13284"/>
      <c r="AW13284"/>
      <c r="AX13284"/>
      <c r="AY13284"/>
      <c r="AZ13284"/>
      <c r="BA13284"/>
      <c r="BB13284"/>
      <c r="BC13284"/>
      <c r="BD13284"/>
    </row>
    <row r="13285" spans="1:56" s="4" customFormat="1" x14ac:dyDescent="0.25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  <c r="P13285"/>
      <c r="Q13285"/>
      <c r="R13285"/>
      <c r="S13285"/>
      <c r="T13285"/>
      <c r="U13285"/>
      <c r="V13285"/>
      <c r="W13285"/>
      <c r="X13285"/>
      <c r="Y13285"/>
      <c r="Z13285"/>
      <c r="AA13285"/>
      <c r="AB13285"/>
      <c r="AC13285"/>
      <c r="AD13285"/>
      <c r="AE13285"/>
      <c r="AF13285"/>
      <c r="AG13285"/>
      <c r="AH13285"/>
      <c r="AI13285"/>
      <c r="AJ13285"/>
      <c r="AK13285"/>
      <c r="AL13285"/>
      <c r="AM13285"/>
      <c r="AN13285"/>
      <c r="AO13285"/>
      <c r="AP13285"/>
      <c r="AQ13285"/>
      <c r="AR13285"/>
      <c r="AS13285"/>
      <c r="AT13285"/>
      <c r="AU13285"/>
      <c r="AV13285"/>
      <c r="AW13285"/>
      <c r="AX13285"/>
      <c r="AY13285"/>
      <c r="AZ13285"/>
      <c r="BA13285"/>
      <c r="BB13285"/>
      <c r="BC13285"/>
      <c r="BD13285"/>
    </row>
    <row r="13286" spans="1:56" s="4" customFormat="1" x14ac:dyDescent="0.25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  <c r="P13286"/>
      <c r="Q13286"/>
      <c r="R13286"/>
      <c r="S13286"/>
      <c r="T13286"/>
      <c r="U13286"/>
      <c r="V13286"/>
      <c r="W13286"/>
      <c r="X13286"/>
      <c r="Y13286"/>
      <c r="Z13286"/>
      <c r="AA13286"/>
      <c r="AB13286"/>
      <c r="AC13286"/>
      <c r="AD13286"/>
      <c r="AE13286"/>
      <c r="AF13286"/>
      <c r="AG13286"/>
      <c r="AH13286"/>
      <c r="AI13286"/>
      <c r="AJ13286"/>
      <c r="AK13286"/>
      <c r="AL13286"/>
      <c r="AM13286"/>
      <c r="AN13286"/>
      <c r="AO13286"/>
      <c r="AP13286"/>
      <c r="AQ13286"/>
      <c r="AR13286"/>
      <c r="AS13286"/>
      <c r="AT13286"/>
      <c r="AU13286"/>
      <c r="AV13286"/>
      <c r="AW13286"/>
      <c r="AX13286"/>
      <c r="AY13286"/>
      <c r="AZ13286"/>
      <c r="BA13286"/>
      <c r="BB13286"/>
      <c r="BC13286"/>
      <c r="BD13286"/>
    </row>
    <row r="13287" spans="1:56" s="4" customFormat="1" x14ac:dyDescent="0.25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  <c r="P13287"/>
      <c r="Q13287"/>
      <c r="R13287"/>
      <c r="S13287"/>
      <c r="T13287"/>
      <c r="U13287"/>
      <c r="V13287"/>
      <c r="W13287"/>
      <c r="X13287"/>
      <c r="Y13287"/>
      <c r="Z13287"/>
      <c r="AA13287"/>
      <c r="AB13287"/>
      <c r="AC13287"/>
      <c r="AD13287"/>
      <c r="AE13287"/>
      <c r="AF13287"/>
      <c r="AG13287"/>
      <c r="AH13287"/>
      <c r="AI13287"/>
      <c r="AJ13287"/>
      <c r="AK13287"/>
      <c r="AL13287"/>
      <c r="AM13287"/>
      <c r="AN13287"/>
      <c r="AO13287"/>
      <c r="AP13287"/>
      <c r="AQ13287"/>
      <c r="AR13287"/>
      <c r="AS13287"/>
      <c r="AT13287"/>
      <c r="AU13287"/>
      <c r="AV13287"/>
      <c r="AW13287"/>
      <c r="AX13287"/>
      <c r="AY13287"/>
      <c r="AZ13287"/>
      <c r="BA13287"/>
      <c r="BB13287"/>
      <c r="BC13287"/>
      <c r="BD13287"/>
    </row>
    <row r="13288" spans="1:56" s="4" customFormat="1" x14ac:dyDescent="0.25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  <c r="P13288"/>
      <c r="Q13288"/>
      <c r="R13288"/>
      <c r="S13288"/>
      <c r="T13288"/>
      <c r="U13288"/>
      <c r="V13288"/>
      <c r="W13288"/>
      <c r="X13288"/>
      <c r="Y13288"/>
      <c r="Z13288"/>
      <c r="AA13288"/>
      <c r="AB13288"/>
      <c r="AC13288"/>
      <c r="AD13288"/>
      <c r="AE13288"/>
      <c r="AF13288"/>
      <c r="AG13288"/>
      <c r="AH13288"/>
      <c r="AI13288"/>
      <c r="AJ13288"/>
      <c r="AK13288"/>
      <c r="AL13288"/>
      <c r="AM13288"/>
      <c r="AN13288"/>
      <c r="AO13288"/>
      <c r="AP13288"/>
      <c r="AQ13288"/>
      <c r="AR13288"/>
      <c r="AS13288"/>
      <c r="AT13288"/>
      <c r="AU13288"/>
      <c r="AV13288"/>
      <c r="AW13288"/>
      <c r="AX13288"/>
      <c r="AY13288"/>
      <c r="AZ13288"/>
      <c r="BA13288"/>
      <c r="BB13288"/>
      <c r="BC13288"/>
      <c r="BD13288"/>
    </row>
    <row r="13289" spans="1:56" s="4" customFormat="1" x14ac:dyDescent="0.25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  <c r="P13289"/>
      <c r="Q13289"/>
      <c r="R13289"/>
      <c r="S13289"/>
      <c r="T13289"/>
      <c r="U13289"/>
      <c r="V13289"/>
      <c r="W13289"/>
      <c r="X13289"/>
      <c r="Y13289"/>
      <c r="Z13289"/>
      <c r="AA13289"/>
      <c r="AB13289"/>
      <c r="AC13289"/>
      <c r="AD13289"/>
      <c r="AE13289"/>
      <c r="AF13289"/>
      <c r="AG13289"/>
      <c r="AH13289"/>
      <c r="AI13289"/>
      <c r="AJ13289"/>
      <c r="AK13289"/>
      <c r="AL13289"/>
      <c r="AM13289"/>
      <c r="AN13289"/>
      <c r="AO13289"/>
      <c r="AP13289"/>
      <c r="AQ13289"/>
      <c r="AR13289"/>
      <c r="AS13289"/>
      <c r="AT13289"/>
      <c r="AU13289"/>
      <c r="AV13289"/>
      <c r="AW13289"/>
      <c r="AX13289"/>
      <c r="AY13289"/>
      <c r="AZ13289"/>
      <c r="BA13289"/>
      <c r="BB13289"/>
      <c r="BC13289"/>
      <c r="BD13289"/>
    </row>
    <row r="13290" spans="1:56" s="4" customFormat="1" x14ac:dyDescent="0.25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  <c r="P13290"/>
      <c r="Q13290"/>
      <c r="R13290"/>
      <c r="S13290"/>
      <c r="T13290"/>
      <c r="U13290"/>
      <c r="V13290"/>
      <c r="W13290"/>
      <c r="X13290"/>
      <c r="Y13290"/>
      <c r="Z13290"/>
      <c r="AA13290"/>
      <c r="AB13290"/>
      <c r="AC13290"/>
      <c r="AD13290"/>
      <c r="AE13290"/>
      <c r="AF13290"/>
      <c r="AG13290"/>
      <c r="AH13290"/>
      <c r="AI13290"/>
      <c r="AJ13290"/>
      <c r="AK13290"/>
      <c r="AL13290"/>
      <c r="AM13290"/>
      <c r="AN13290"/>
      <c r="AO13290"/>
      <c r="AP13290"/>
      <c r="AQ13290"/>
      <c r="AR13290"/>
      <c r="AS13290"/>
      <c r="AT13290"/>
      <c r="AU13290"/>
      <c r="AV13290"/>
      <c r="AW13290"/>
      <c r="AX13290"/>
      <c r="AY13290"/>
      <c r="AZ13290"/>
      <c r="BA13290"/>
      <c r="BB13290"/>
      <c r="BC13290"/>
      <c r="BD13290"/>
    </row>
    <row r="13291" spans="1:56" s="4" customFormat="1" x14ac:dyDescent="0.25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  <c r="P13291"/>
      <c r="Q13291"/>
      <c r="R13291"/>
      <c r="S13291"/>
      <c r="T13291"/>
      <c r="U13291"/>
      <c r="V13291"/>
      <c r="W13291"/>
      <c r="X13291"/>
      <c r="Y13291"/>
      <c r="Z13291"/>
      <c r="AA13291"/>
      <c r="AB13291"/>
      <c r="AC13291"/>
      <c r="AD13291"/>
      <c r="AE13291"/>
      <c r="AF13291"/>
      <c r="AG13291"/>
      <c r="AH13291"/>
      <c r="AI13291"/>
      <c r="AJ13291"/>
      <c r="AK13291"/>
      <c r="AL13291"/>
      <c r="AM13291"/>
      <c r="AN13291"/>
      <c r="AO13291"/>
      <c r="AP13291"/>
      <c r="AQ13291"/>
      <c r="AR13291"/>
      <c r="AS13291"/>
      <c r="AT13291"/>
      <c r="AU13291"/>
      <c r="AV13291"/>
      <c r="AW13291"/>
      <c r="AX13291"/>
      <c r="AY13291"/>
      <c r="AZ13291"/>
      <c r="BA13291"/>
      <c r="BB13291"/>
      <c r="BC13291"/>
      <c r="BD13291"/>
    </row>
    <row r="13292" spans="1:56" s="4" customFormat="1" x14ac:dyDescent="0.25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  <c r="P13292"/>
      <c r="Q13292"/>
      <c r="R13292"/>
      <c r="S13292"/>
      <c r="T13292"/>
      <c r="U13292"/>
      <c r="V13292"/>
      <c r="W13292"/>
      <c r="X13292"/>
      <c r="Y13292"/>
      <c r="Z13292"/>
      <c r="AA13292"/>
      <c r="AB13292"/>
      <c r="AC13292"/>
      <c r="AD13292"/>
      <c r="AE13292"/>
      <c r="AF13292"/>
      <c r="AG13292"/>
      <c r="AH13292"/>
      <c r="AI13292"/>
      <c r="AJ13292"/>
      <c r="AK13292"/>
      <c r="AL13292"/>
      <c r="AM13292"/>
      <c r="AN13292"/>
      <c r="AO13292"/>
      <c r="AP13292"/>
      <c r="AQ13292"/>
      <c r="AR13292"/>
      <c r="AS13292"/>
      <c r="AT13292"/>
      <c r="AU13292"/>
      <c r="AV13292"/>
      <c r="AW13292"/>
      <c r="AX13292"/>
      <c r="AY13292"/>
      <c r="AZ13292"/>
      <c r="BA13292"/>
      <c r="BB13292"/>
      <c r="BC13292"/>
      <c r="BD13292"/>
    </row>
    <row r="13293" spans="1:56" s="4" customFormat="1" x14ac:dyDescent="0.25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  <c r="P13293"/>
      <c r="Q13293"/>
      <c r="R13293"/>
      <c r="S13293"/>
      <c r="T13293"/>
      <c r="U13293"/>
      <c r="V13293"/>
      <c r="W13293"/>
      <c r="X13293"/>
      <c r="Y13293"/>
      <c r="Z13293"/>
      <c r="AA13293"/>
      <c r="AB13293"/>
      <c r="AC13293"/>
      <c r="AD13293"/>
      <c r="AE13293"/>
      <c r="AF13293"/>
      <c r="AG13293"/>
      <c r="AH13293"/>
      <c r="AI13293"/>
      <c r="AJ13293"/>
      <c r="AK13293"/>
      <c r="AL13293"/>
      <c r="AM13293"/>
      <c r="AN13293"/>
      <c r="AO13293"/>
      <c r="AP13293"/>
      <c r="AQ13293"/>
      <c r="AR13293"/>
      <c r="AS13293"/>
      <c r="AT13293"/>
      <c r="AU13293"/>
      <c r="AV13293"/>
      <c r="AW13293"/>
      <c r="AX13293"/>
      <c r="AY13293"/>
      <c r="AZ13293"/>
      <c r="BA13293"/>
      <c r="BB13293"/>
      <c r="BC13293"/>
      <c r="BD13293"/>
    </row>
    <row r="13294" spans="1:56" s="4" customFormat="1" x14ac:dyDescent="0.25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  <c r="P13294"/>
      <c r="Q13294"/>
      <c r="R13294"/>
      <c r="S13294"/>
      <c r="T13294"/>
      <c r="U13294"/>
      <c r="V13294"/>
      <c r="W13294"/>
      <c r="X13294"/>
      <c r="Y13294"/>
      <c r="Z13294"/>
      <c r="AA13294"/>
      <c r="AB13294"/>
      <c r="AC13294"/>
      <c r="AD13294"/>
      <c r="AE13294"/>
      <c r="AF13294"/>
      <c r="AG13294"/>
      <c r="AH13294"/>
      <c r="AI13294"/>
      <c r="AJ13294"/>
      <c r="AK13294"/>
      <c r="AL13294"/>
      <c r="AM13294"/>
      <c r="AN13294"/>
      <c r="AO13294"/>
      <c r="AP13294"/>
      <c r="AQ13294"/>
      <c r="AR13294"/>
      <c r="AS13294"/>
      <c r="AT13294"/>
      <c r="AU13294"/>
      <c r="AV13294"/>
      <c r="AW13294"/>
      <c r="AX13294"/>
      <c r="AY13294"/>
      <c r="AZ13294"/>
      <c r="BA13294"/>
      <c r="BB13294"/>
      <c r="BC13294"/>
      <c r="BD13294"/>
    </row>
    <row r="13295" spans="1:56" s="4" customFormat="1" x14ac:dyDescent="0.25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  <c r="P13295"/>
      <c r="Q13295"/>
      <c r="R13295"/>
      <c r="S13295"/>
      <c r="T13295"/>
      <c r="U13295"/>
      <c r="V13295"/>
      <c r="W13295"/>
      <c r="X13295"/>
      <c r="Y13295"/>
      <c r="Z13295"/>
      <c r="AA13295"/>
      <c r="AB13295"/>
      <c r="AC13295"/>
      <c r="AD13295"/>
      <c r="AE13295"/>
      <c r="AF13295"/>
      <c r="AG13295"/>
      <c r="AH13295"/>
      <c r="AI13295"/>
      <c r="AJ13295"/>
      <c r="AK13295"/>
      <c r="AL13295"/>
      <c r="AM13295"/>
      <c r="AN13295"/>
      <c r="AO13295"/>
      <c r="AP13295"/>
      <c r="AQ13295"/>
      <c r="AR13295"/>
      <c r="AS13295"/>
      <c r="AT13295"/>
      <c r="AU13295"/>
      <c r="AV13295"/>
      <c r="AW13295"/>
      <c r="AX13295"/>
      <c r="AY13295"/>
      <c r="AZ13295"/>
      <c r="BA13295"/>
      <c r="BB13295"/>
      <c r="BC13295"/>
      <c r="BD13295"/>
    </row>
    <row r="13296" spans="1:56" s="4" customFormat="1" x14ac:dyDescent="0.25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  <c r="P13296"/>
      <c r="Q13296"/>
      <c r="R13296"/>
      <c r="S13296"/>
      <c r="T13296"/>
      <c r="U13296"/>
      <c r="V13296"/>
      <c r="W13296"/>
      <c r="X13296"/>
      <c r="Y13296"/>
      <c r="Z13296"/>
      <c r="AA13296"/>
      <c r="AB13296"/>
      <c r="AC13296"/>
      <c r="AD13296"/>
      <c r="AE13296"/>
      <c r="AF13296"/>
      <c r="AG13296"/>
      <c r="AH13296"/>
      <c r="AI13296"/>
      <c r="AJ13296"/>
      <c r="AK13296"/>
      <c r="AL13296"/>
      <c r="AM13296"/>
      <c r="AN13296"/>
      <c r="AO13296"/>
      <c r="AP13296"/>
      <c r="AQ13296"/>
      <c r="AR13296"/>
      <c r="AS13296"/>
      <c r="AT13296"/>
      <c r="AU13296"/>
      <c r="AV13296"/>
      <c r="AW13296"/>
      <c r="AX13296"/>
      <c r="AY13296"/>
      <c r="AZ13296"/>
      <c r="BA13296"/>
      <c r="BB13296"/>
      <c r="BC13296"/>
      <c r="BD13296"/>
    </row>
    <row r="13297" spans="1:56" s="4" customFormat="1" x14ac:dyDescent="0.25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  <c r="P13297"/>
      <c r="Q13297"/>
      <c r="R13297"/>
      <c r="S13297"/>
      <c r="T13297"/>
      <c r="U13297"/>
      <c r="V13297"/>
      <c r="W13297"/>
      <c r="X13297"/>
      <c r="Y13297"/>
      <c r="Z13297"/>
      <c r="AA13297"/>
      <c r="AB13297"/>
      <c r="AC13297"/>
      <c r="AD13297"/>
      <c r="AE13297"/>
      <c r="AF13297"/>
      <c r="AG13297"/>
      <c r="AH13297"/>
      <c r="AI13297"/>
      <c r="AJ13297"/>
      <c r="AK13297"/>
      <c r="AL13297"/>
      <c r="AM13297"/>
      <c r="AN13297"/>
      <c r="AO13297"/>
      <c r="AP13297"/>
      <c r="AQ13297"/>
      <c r="AR13297"/>
      <c r="AS13297"/>
      <c r="AT13297"/>
      <c r="AU13297"/>
      <c r="AV13297"/>
      <c r="AW13297"/>
      <c r="AX13297"/>
      <c r="AY13297"/>
      <c r="AZ13297"/>
      <c r="BA13297"/>
      <c r="BB13297"/>
      <c r="BC13297"/>
      <c r="BD13297"/>
    </row>
    <row r="13298" spans="1:56" s="4" customFormat="1" x14ac:dyDescent="0.25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  <c r="P13298"/>
      <c r="Q13298"/>
      <c r="R13298"/>
      <c r="S13298"/>
      <c r="T13298"/>
      <c r="U13298"/>
      <c r="V13298"/>
      <c r="W13298"/>
      <c r="X13298"/>
      <c r="Y13298"/>
      <c r="Z13298"/>
      <c r="AA13298"/>
      <c r="AB13298"/>
      <c r="AC13298"/>
      <c r="AD13298"/>
      <c r="AE13298"/>
      <c r="AF13298"/>
      <c r="AG13298"/>
      <c r="AH13298"/>
      <c r="AI13298"/>
      <c r="AJ13298"/>
      <c r="AK13298"/>
      <c r="AL13298"/>
      <c r="AM13298"/>
      <c r="AN13298"/>
      <c r="AO13298"/>
      <c r="AP13298"/>
      <c r="AQ13298"/>
      <c r="AR13298"/>
      <c r="AS13298"/>
      <c r="AT13298"/>
      <c r="AU13298"/>
      <c r="AV13298"/>
      <c r="AW13298"/>
      <c r="AX13298"/>
      <c r="AY13298"/>
      <c r="AZ13298"/>
      <c r="BA13298"/>
      <c r="BB13298"/>
      <c r="BC13298"/>
      <c r="BD13298"/>
    </row>
    <row r="13299" spans="1:56" s="4" customFormat="1" x14ac:dyDescent="0.25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  <c r="P13299"/>
      <c r="Q13299"/>
      <c r="R13299"/>
      <c r="S13299"/>
      <c r="T13299"/>
      <c r="U13299"/>
      <c r="V13299"/>
      <c r="W13299"/>
      <c r="X13299"/>
      <c r="Y13299"/>
      <c r="Z13299"/>
      <c r="AA13299"/>
      <c r="AB13299"/>
      <c r="AC13299"/>
      <c r="AD13299"/>
      <c r="AE13299"/>
      <c r="AF13299"/>
      <c r="AG13299"/>
      <c r="AH13299"/>
      <c r="AI13299"/>
      <c r="AJ13299"/>
      <c r="AK13299"/>
      <c r="AL13299"/>
      <c r="AM13299"/>
      <c r="AN13299"/>
      <c r="AO13299"/>
      <c r="AP13299"/>
      <c r="AQ13299"/>
      <c r="AR13299"/>
      <c r="AS13299"/>
      <c r="AT13299"/>
      <c r="AU13299"/>
      <c r="AV13299"/>
      <c r="AW13299"/>
      <c r="AX13299"/>
      <c r="AY13299"/>
      <c r="AZ13299"/>
      <c r="BA13299"/>
      <c r="BB13299"/>
      <c r="BC13299"/>
      <c r="BD13299"/>
    </row>
    <row r="13300" spans="1:56" s="4" customFormat="1" x14ac:dyDescent="0.25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  <c r="P13300"/>
      <c r="Q13300"/>
      <c r="R13300"/>
      <c r="S13300"/>
      <c r="T13300"/>
      <c r="U13300"/>
      <c r="V13300"/>
      <c r="W13300"/>
      <c r="X13300"/>
      <c r="Y13300"/>
      <c r="Z13300"/>
      <c r="AA13300"/>
      <c r="AB13300"/>
      <c r="AC13300"/>
      <c r="AD13300"/>
      <c r="AE13300"/>
      <c r="AF13300"/>
      <c r="AG13300"/>
      <c r="AH13300"/>
      <c r="AI13300"/>
      <c r="AJ13300"/>
      <c r="AK13300"/>
      <c r="AL13300"/>
      <c r="AM13300"/>
      <c r="AN13300"/>
      <c r="AO13300"/>
      <c r="AP13300"/>
      <c r="AQ13300"/>
      <c r="AR13300"/>
      <c r="AS13300"/>
      <c r="AT13300"/>
      <c r="AU13300"/>
      <c r="AV13300"/>
      <c r="AW13300"/>
      <c r="AX13300"/>
      <c r="AY13300"/>
      <c r="AZ13300"/>
      <c r="BA13300"/>
      <c r="BB13300"/>
      <c r="BC13300"/>
      <c r="BD13300"/>
    </row>
    <row r="13301" spans="1:56" s="4" customFormat="1" x14ac:dyDescent="0.25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  <c r="P13301"/>
      <c r="Q13301"/>
      <c r="R13301"/>
      <c r="S13301"/>
      <c r="T13301"/>
      <c r="U13301"/>
      <c r="V13301"/>
      <c r="W13301"/>
      <c r="X13301"/>
      <c r="Y13301"/>
      <c r="Z13301"/>
      <c r="AA13301"/>
      <c r="AB13301"/>
      <c r="AC13301"/>
      <c r="AD13301"/>
      <c r="AE13301"/>
      <c r="AF13301"/>
      <c r="AG13301"/>
      <c r="AH13301"/>
      <c r="AI13301"/>
      <c r="AJ13301"/>
      <c r="AK13301"/>
      <c r="AL13301"/>
      <c r="AM13301"/>
      <c r="AN13301"/>
      <c r="AO13301"/>
      <c r="AP13301"/>
      <c r="AQ13301"/>
      <c r="AR13301"/>
      <c r="AS13301"/>
      <c r="AT13301"/>
      <c r="AU13301"/>
      <c r="AV13301"/>
      <c r="AW13301"/>
      <c r="AX13301"/>
      <c r="AY13301"/>
      <c r="AZ13301"/>
      <c r="BA13301"/>
      <c r="BB13301"/>
      <c r="BC13301"/>
      <c r="BD13301"/>
    </row>
    <row r="13302" spans="1:56" s="4" customFormat="1" x14ac:dyDescent="0.25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  <c r="P13302"/>
      <c r="Q13302"/>
      <c r="R13302"/>
      <c r="S13302"/>
      <c r="T13302"/>
      <c r="U13302"/>
      <c r="V13302"/>
      <c r="W13302"/>
      <c r="X13302"/>
      <c r="Y13302"/>
      <c r="Z13302"/>
      <c r="AA13302"/>
      <c r="AB13302"/>
      <c r="AC13302"/>
      <c r="AD13302"/>
      <c r="AE13302"/>
      <c r="AF13302"/>
      <c r="AG13302"/>
      <c r="AH13302"/>
      <c r="AI13302"/>
      <c r="AJ13302"/>
      <c r="AK13302"/>
      <c r="AL13302"/>
      <c r="AM13302"/>
      <c r="AN13302"/>
      <c r="AO13302"/>
      <c r="AP13302"/>
      <c r="AQ13302"/>
      <c r="AR13302"/>
      <c r="AS13302"/>
      <c r="AT13302"/>
      <c r="AU13302"/>
      <c r="AV13302"/>
      <c r="AW13302"/>
      <c r="AX13302"/>
      <c r="AY13302"/>
      <c r="AZ13302"/>
      <c r="BA13302"/>
      <c r="BB13302"/>
      <c r="BC13302"/>
      <c r="BD13302"/>
    </row>
    <row r="13303" spans="1:56" s="4" customFormat="1" x14ac:dyDescent="0.25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  <c r="P13303"/>
      <c r="Q13303"/>
      <c r="R13303"/>
      <c r="S13303"/>
      <c r="T13303"/>
      <c r="U13303"/>
      <c r="V13303"/>
      <c r="W13303"/>
      <c r="X13303"/>
      <c r="Y13303"/>
      <c r="Z13303"/>
      <c r="AA13303"/>
      <c r="AB13303"/>
      <c r="AC13303"/>
      <c r="AD13303"/>
      <c r="AE13303"/>
      <c r="AF13303"/>
      <c r="AG13303"/>
      <c r="AH13303"/>
      <c r="AI13303"/>
      <c r="AJ13303"/>
      <c r="AK13303"/>
      <c r="AL13303"/>
      <c r="AM13303"/>
      <c r="AN13303"/>
      <c r="AO13303"/>
      <c r="AP13303"/>
      <c r="AQ13303"/>
      <c r="AR13303"/>
      <c r="AS13303"/>
      <c r="AT13303"/>
      <c r="AU13303"/>
      <c r="AV13303"/>
      <c r="AW13303"/>
      <c r="AX13303"/>
      <c r="AY13303"/>
      <c r="AZ13303"/>
      <c r="BA13303"/>
      <c r="BB13303"/>
      <c r="BC13303"/>
      <c r="BD13303"/>
    </row>
    <row r="13304" spans="1:56" s="4" customFormat="1" x14ac:dyDescent="0.25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  <c r="P13304"/>
      <c r="Q13304"/>
      <c r="R13304"/>
      <c r="S13304"/>
      <c r="T13304"/>
      <c r="U13304"/>
      <c r="V13304"/>
      <c r="W13304"/>
      <c r="X13304"/>
      <c r="Y13304"/>
      <c r="Z13304"/>
      <c r="AA13304"/>
      <c r="AB13304"/>
      <c r="AC13304"/>
      <c r="AD13304"/>
      <c r="AE13304"/>
      <c r="AF13304"/>
      <c r="AG13304"/>
      <c r="AH13304"/>
      <c r="AI13304"/>
      <c r="AJ13304"/>
      <c r="AK13304"/>
      <c r="AL13304"/>
      <c r="AM13304"/>
      <c r="AN13304"/>
      <c r="AO13304"/>
      <c r="AP13304"/>
      <c r="AQ13304"/>
      <c r="AR13304"/>
      <c r="AS13304"/>
      <c r="AT13304"/>
      <c r="AU13304"/>
      <c r="AV13304"/>
      <c r="AW13304"/>
      <c r="AX13304"/>
      <c r="AY13304"/>
      <c r="AZ13304"/>
      <c r="BA13304"/>
      <c r="BB13304"/>
      <c r="BC13304"/>
      <c r="BD13304"/>
    </row>
    <row r="13305" spans="1:56" s="4" customFormat="1" x14ac:dyDescent="0.25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  <c r="P13305"/>
      <c r="Q13305"/>
      <c r="R13305"/>
      <c r="S13305"/>
      <c r="T13305"/>
      <c r="U13305"/>
      <c r="V13305"/>
      <c r="W13305"/>
      <c r="X13305"/>
      <c r="Y13305"/>
      <c r="Z13305"/>
      <c r="AA13305"/>
      <c r="AB13305"/>
      <c r="AC13305"/>
      <c r="AD13305"/>
      <c r="AE13305"/>
      <c r="AF13305"/>
      <c r="AG13305"/>
      <c r="AH13305"/>
      <c r="AI13305"/>
      <c r="AJ13305"/>
      <c r="AK13305"/>
      <c r="AL13305"/>
      <c r="AM13305"/>
      <c r="AN13305"/>
      <c r="AO13305"/>
      <c r="AP13305"/>
      <c r="AQ13305"/>
      <c r="AR13305"/>
      <c r="AS13305"/>
      <c r="AT13305"/>
      <c r="AU13305"/>
      <c r="AV13305"/>
      <c r="AW13305"/>
      <c r="AX13305"/>
      <c r="AY13305"/>
      <c r="AZ13305"/>
      <c r="BA13305"/>
      <c r="BB13305"/>
      <c r="BC13305"/>
      <c r="BD13305"/>
    </row>
    <row r="13306" spans="1:56" s="4" customFormat="1" x14ac:dyDescent="0.25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  <c r="P13306"/>
      <c r="Q13306"/>
      <c r="R13306"/>
      <c r="S13306"/>
      <c r="T13306"/>
      <c r="U13306"/>
      <c r="V13306"/>
      <c r="W13306"/>
      <c r="X13306"/>
      <c r="Y13306"/>
      <c r="Z13306"/>
      <c r="AA13306"/>
      <c r="AB13306"/>
      <c r="AC13306"/>
      <c r="AD13306"/>
      <c r="AE13306"/>
      <c r="AF13306"/>
      <c r="AG13306"/>
      <c r="AH13306"/>
      <c r="AI13306"/>
      <c r="AJ13306"/>
      <c r="AK13306"/>
      <c r="AL13306"/>
      <c r="AM13306"/>
      <c r="AN13306"/>
      <c r="AO13306"/>
      <c r="AP13306"/>
      <c r="AQ13306"/>
      <c r="AR13306"/>
      <c r="AS13306"/>
      <c r="AT13306"/>
      <c r="AU13306"/>
      <c r="AV13306"/>
      <c r="AW13306"/>
      <c r="AX13306"/>
      <c r="AY13306"/>
      <c r="AZ13306"/>
      <c r="BA13306"/>
      <c r="BB13306"/>
      <c r="BC13306"/>
      <c r="BD13306"/>
    </row>
    <row r="13307" spans="1:56" s="4" customFormat="1" x14ac:dyDescent="0.25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  <c r="P13307"/>
      <c r="Q13307"/>
      <c r="R13307"/>
      <c r="S13307"/>
      <c r="T13307"/>
      <c r="U13307"/>
      <c r="V13307"/>
      <c r="W13307"/>
      <c r="X13307"/>
      <c r="Y13307"/>
      <c r="Z13307"/>
      <c r="AA13307"/>
      <c r="AB13307"/>
      <c r="AC13307"/>
      <c r="AD13307"/>
      <c r="AE13307"/>
      <c r="AF13307"/>
      <c r="AG13307"/>
      <c r="AH13307"/>
      <c r="AI13307"/>
      <c r="AJ13307"/>
      <c r="AK13307"/>
      <c r="AL13307"/>
      <c r="AM13307"/>
      <c r="AN13307"/>
      <c r="AO13307"/>
      <c r="AP13307"/>
      <c r="AQ13307"/>
      <c r="AR13307"/>
      <c r="AS13307"/>
      <c r="AT13307"/>
      <c r="AU13307"/>
      <c r="AV13307"/>
      <c r="AW13307"/>
      <c r="AX13307"/>
      <c r="AY13307"/>
      <c r="AZ13307"/>
      <c r="BA13307"/>
      <c r="BB13307"/>
      <c r="BC13307"/>
      <c r="BD13307"/>
    </row>
    <row r="13308" spans="1:56" s="4" customFormat="1" x14ac:dyDescent="0.25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  <c r="P13308"/>
      <c r="Q13308"/>
      <c r="R13308"/>
      <c r="S13308"/>
      <c r="T13308"/>
      <c r="U13308"/>
      <c r="V13308"/>
      <c r="W13308"/>
      <c r="X13308"/>
      <c r="Y13308"/>
      <c r="Z13308"/>
      <c r="AA13308"/>
      <c r="AB13308"/>
      <c r="AC13308"/>
      <c r="AD13308"/>
      <c r="AE13308"/>
      <c r="AF13308"/>
      <c r="AG13308"/>
      <c r="AH13308"/>
      <c r="AI13308"/>
      <c r="AJ13308"/>
      <c r="AK13308"/>
      <c r="AL13308"/>
      <c r="AM13308"/>
      <c r="AN13308"/>
      <c r="AO13308"/>
      <c r="AP13308"/>
      <c r="AQ13308"/>
      <c r="AR13308"/>
      <c r="AS13308"/>
      <c r="AT13308"/>
      <c r="AU13308"/>
      <c r="AV13308"/>
      <c r="AW13308"/>
      <c r="AX13308"/>
      <c r="AY13308"/>
      <c r="AZ13308"/>
      <c r="BA13308"/>
      <c r="BB13308"/>
      <c r="BC13308"/>
      <c r="BD13308"/>
    </row>
    <row r="13309" spans="1:56" s="4" customFormat="1" x14ac:dyDescent="0.25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  <c r="P13309"/>
      <c r="Q13309"/>
      <c r="R13309"/>
      <c r="S13309"/>
      <c r="T13309"/>
      <c r="U13309"/>
      <c r="V13309"/>
      <c r="W13309"/>
      <c r="X13309"/>
      <c r="Y13309"/>
      <c r="Z13309"/>
      <c r="AA13309"/>
      <c r="AB13309"/>
      <c r="AC13309"/>
      <c r="AD13309"/>
      <c r="AE13309"/>
      <c r="AF13309"/>
      <c r="AG13309"/>
      <c r="AH13309"/>
      <c r="AI13309"/>
      <c r="AJ13309"/>
      <c r="AK13309"/>
      <c r="AL13309"/>
      <c r="AM13309"/>
      <c r="AN13309"/>
      <c r="AO13309"/>
      <c r="AP13309"/>
      <c r="AQ13309"/>
      <c r="AR13309"/>
      <c r="AS13309"/>
      <c r="AT13309"/>
      <c r="AU13309"/>
      <c r="AV13309"/>
      <c r="AW13309"/>
      <c r="AX13309"/>
      <c r="AY13309"/>
      <c r="AZ13309"/>
      <c r="BA13309"/>
      <c r="BB13309"/>
      <c r="BC13309"/>
      <c r="BD13309"/>
    </row>
    <row r="13310" spans="1:56" s="4" customFormat="1" x14ac:dyDescent="0.25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  <c r="P13310"/>
      <c r="Q13310"/>
      <c r="R13310"/>
      <c r="S13310"/>
      <c r="T13310"/>
      <c r="U13310"/>
      <c r="V13310"/>
      <c r="W13310"/>
      <c r="X13310"/>
      <c r="Y13310"/>
      <c r="Z13310"/>
      <c r="AA13310"/>
      <c r="AB13310"/>
      <c r="AC13310"/>
      <c r="AD13310"/>
      <c r="AE13310"/>
      <c r="AF13310"/>
      <c r="AG13310"/>
      <c r="AH13310"/>
      <c r="AI13310"/>
      <c r="AJ13310"/>
      <c r="AK13310"/>
      <c r="AL13310"/>
      <c r="AM13310"/>
      <c r="AN13310"/>
      <c r="AO13310"/>
      <c r="AP13310"/>
      <c r="AQ13310"/>
      <c r="AR13310"/>
      <c r="AS13310"/>
      <c r="AT13310"/>
      <c r="AU13310"/>
      <c r="AV13310"/>
      <c r="AW13310"/>
      <c r="AX13310"/>
      <c r="AY13310"/>
      <c r="AZ13310"/>
      <c r="BA13310"/>
      <c r="BB13310"/>
      <c r="BC13310"/>
      <c r="BD13310"/>
    </row>
    <row r="13311" spans="1:56" s="4" customFormat="1" x14ac:dyDescent="0.25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  <c r="P13311"/>
      <c r="Q13311"/>
      <c r="R13311"/>
      <c r="S13311"/>
      <c r="T13311"/>
      <c r="U13311"/>
      <c r="V13311"/>
      <c r="W13311"/>
      <c r="X13311"/>
      <c r="Y13311"/>
      <c r="Z13311"/>
      <c r="AA13311"/>
      <c r="AB13311"/>
      <c r="AC13311"/>
      <c r="AD13311"/>
      <c r="AE13311"/>
      <c r="AF13311"/>
      <c r="AG13311"/>
      <c r="AH13311"/>
      <c r="AI13311"/>
      <c r="AJ13311"/>
      <c r="AK13311"/>
      <c r="AL13311"/>
      <c r="AM13311"/>
      <c r="AN13311"/>
      <c r="AO13311"/>
      <c r="AP13311"/>
      <c r="AQ13311"/>
      <c r="AR13311"/>
      <c r="AS13311"/>
      <c r="AT13311"/>
      <c r="AU13311"/>
      <c r="AV13311"/>
      <c r="AW13311"/>
      <c r="AX13311"/>
      <c r="AY13311"/>
      <c r="AZ13311"/>
      <c r="BA13311"/>
      <c r="BB13311"/>
      <c r="BC13311"/>
      <c r="BD13311"/>
    </row>
    <row r="13312" spans="1:56" s="4" customFormat="1" x14ac:dyDescent="0.25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  <c r="P13312"/>
      <c r="Q13312"/>
      <c r="R13312"/>
      <c r="S13312"/>
      <c r="T13312"/>
      <c r="U13312"/>
      <c r="V13312"/>
      <c r="W13312"/>
      <c r="X13312"/>
      <c r="Y13312"/>
      <c r="Z13312"/>
      <c r="AA13312"/>
      <c r="AB13312"/>
      <c r="AC13312"/>
      <c r="AD13312"/>
      <c r="AE13312"/>
      <c r="AF13312"/>
      <c r="AG13312"/>
      <c r="AH13312"/>
      <c r="AI13312"/>
      <c r="AJ13312"/>
      <c r="AK13312"/>
      <c r="AL13312"/>
      <c r="AM13312"/>
      <c r="AN13312"/>
      <c r="AO13312"/>
      <c r="AP13312"/>
      <c r="AQ13312"/>
      <c r="AR13312"/>
      <c r="AS13312"/>
      <c r="AT13312"/>
      <c r="AU13312"/>
      <c r="AV13312"/>
      <c r="AW13312"/>
      <c r="AX13312"/>
      <c r="AY13312"/>
      <c r="AZ13312"/>
      <c r="BA13312"/>
      <c r="BB13312"/>
      <c r="BC13312"/>
      <c r="BD13312"/>
    </row>
    <row r="13313" spans="1:56" s="4" customFormat="1" x14ac:dyDescent="0.25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  <c r="P13313"/>
      <c r="Q13313"/>
      <c r="R13313"/>
      <c r="S13313"/>
      <c r="T13313"/>
      <c r="U13313"/>
      <c r="V13313"/>
      <c r="W13313"/>
      <c r="X13313"/>
      <c r="Y13313"/>
      <c r="Z13313"/>
      <c r="AA13313"/>
      <c r="AB13313"/>
      <c r="AC13313"/>
      <c r="AD13313"/>
      <c r="AE13313"/>
      <c r="AF13313"/>
      <c r="AG13313"/>
      <c r="AH13313"/>
      <c r="AI13313"/>
      <c r="AJ13313"/>
      <c r="AK13313"/>
      <c r="AL13313"/>
      <c r="AM13313"/>
      <c r="AN13313"/>
      <c r="AO13313"/>
      <c r="AP13313"/>
      <c r="AQ13313"/>
      <c r="AR13313"/>
      <c r="AS13313"/>
      <c r="AT13313"/>
      <c r="AU13313"/>
      <c r="AV13313"/>
      <c r="AW13313"/>
      <c r="AX13313"/>
      <c r="AY13313"/>
      <c r="AZ13313"/>
      <c r="BA13313"/>
      <c r="BB13313"/>
      <c r="BC13313"/>
      <c r="BD13313"/>
    </row>
    <row r="13314" spans="1:56" s="4" customFormat="1" x14ac:dyDescent="0.25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  <c r="P13314"/>
      <c r="Q13314"/>
      <c r="R13314"/>
      <c r="S13314"/>
      <c r="T13314"/>
      <c r="U13314"/>
      <c r="V13314"/>
      <c r="W13314"/>
      <c r="X13314"/>
      <c r="Y13314"/>
      <c r="Z13314"/>
      <c r="AA13314"/>
      <c r="AB13314"/>
      <c r="AC13314"/>
      <c r="AD13314"/>
      <c r="AE13314"/>
      <c r="AF13314"/>
      <c r="AG13314"/>
      <c r="AH13314"/>
      <c r="AI13314"/>
      <c r="AJ13314"/>
      <c r="AK13314"/>
      <c r="AL13314"/>
      <c r="AM13314"/>
      <c r="AN13314"/>
      <c r="AO13314"/>
      <c r="AP13314"/>
      <c r="AQ13314"/>
      <c r="AR13314"/>
      <c r="AS13314"/>
      <c r="AT13314"/>
      <c r="AU13314"/>
      <c r="AV13314"/>
      <c r="AW13314"/>
      <c r="AX13314"/>
      <c r="AY13314"/>
      <c r="AZ13314"/>
      <c r="BA13314"/>
      <c r="BB13314"/>
      <c r="BC13314"/>
      <c r="BD13314"/>
    </row>
    <row r="13315" spans="1:56" s="4" customFormat="1" x14ac:dyDescent="0.25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  <c r="P13315"/>
      <c r="Q13315"/>
      <c r="R13315"/>
      <c r="S13315"/>
      <c r="T13315"/>
      <c r="U13315"/>
      <c r="V13315"/>
      <c r="W13315"/>
      <c r="X13315"/>
      <c r="Y13315"/>
      <c r="Z13315"/>
      <c r="AA13315"/>
      <c r="AB13315"/>
      <c r="AC13315"/>
      <c r="AD13315"/>
      <c r="AE13315"/>
      <c r="AF13315"/>
      <c r="AG13315"/>
      <c r="AH13315"/>
      <c r="AI13315"/>
      <c r="AJ13315"/>
      <c r="AK13315"/>
      <c r="AL13315"/>
      <c r="AM13315"/>
      <c r="AN13315"/>
      <c r="AO13315"/>
      <c r="AP13315"/>
      <c r="AQ13315"/>
      <c r="AR13315"/>
      <c r="AS13315"/>
      <c r="AT13315"/>
      <c r="AU13315"/>
      <c r="AV13315"/>
      <c r="AW13315"/>
      <c r="AX13315"/>
      <c r="AY13315"/>
      <c r="AZ13315"/>
      <c r="BA13315"/>
      <c r="BB13315"/>
      <c r="BC13315"/>
      <c r="BD13315"/>
    </row>
    <row r="13316" spans="1:56" s="4" customFormat="1" x14ac:dyDescent="0.25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  <c r="P13316"/>
      <c r="Q13316"/>
      <c r="R13316"/>
      <c r="S13316"/>
      <c r="T13316"/>
      <c r="U13316"/>
      <c r="V13316"/>
      <c r="W13316"/>
      <c r="X13316"/>
      <c r="Y13316"/>
      <c r="Z13316"/>
      <c r="AA13316"/>
      <c r="AB13316"/>
      <c r="AC13316"/>
      <c r="AD13316"/>
      <c r="AE13316"/>
      <c r="AF13316"/>
      <c r="AG13316"/>
      <c r="AH13316"/>
      <c r="AI13316"/>
      <c r="AJ13316"/>
      <c r="AK13316"/>
      <c r="AL13316"/>
      <c r="AM13316"/>
      <c r="AN13316"/>
      <c r="AO13316"/>
      <c r="AP13316"/>
      <c r="AQ13316"/>
      <c r="AR13316"/>
      <c r="AS13316"/>
      <c r="AT13316"/>
      <c r="AU13316"/>
      <c r="AV13316"/>
      <c r="AW13316"/>
      <c r="AX13316"/>
      <c r="AY13316"/>
      <c r="AZ13316"/>
      <c r="BA13316"/>
      <c r="BB13316"/>
      <c r="BC13316"/>
      <c r="BD13316"/>
    </row>
    <row r="13317" spans="1:56" s="4" customFormat="1" x14ac:dyDescent="0.25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  <c r="P13317"/>
      <c r="Q13317"/>
      <c r="R13317"/>
      <c r="S13317"/>
      <c r="T13317"/>
      <c r="U13317"/>
      <c r="V13317"/>
      <c r="W13317"/>
      <c r="X13317"/>
      <c r="Y13317"/>
      <c r="Z13317"/>
      <c r="AA13317"/>
      <c r="AB13317"/>
      <c r="AC13317"/>
      <c r="AD13317"/>
      <c r="AE13317"/>
      <c r="AF13317"/>
      <c r="AG13317"/>
      <c r="AH13317"/>
      <c r="AI13317"/>
      <c r="AJ13317"/>
      <c r="AK13317"/>
      <c r="AL13317"/>
      <c r="AM13317"/>
      <c r="AN13317"/>
      <c r="AO13317"/>
      <c r="AP13317"/>
      <c r="AQ13317"/>
      <c r="AR13317"/>
      <c r="AS13317"/>
      <c r="AT13317"/>
      <c r="AU13317"/>
      <c r="AV13317"/>
      <c r="AW13317"/>
      <c r="AX13317"/>
      <c r="AY13317"/>
      <c r="AZ13317"/>
      <c r="BA13317"/>
      <c r="BB13317"/>
      <c r="BC13317"/>
      <c r="BD13317"/>
    </row>
    <row r="13318" spans="1:56" s="4" customFormat="1" x14ac:dyDescent="0.25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  <c r="P13318"/>
      <c r="Q13318"/>
      <c r="R13318"/>
      <c r="S13318"/>
      <c r="T13318"/>
      <c r="U13318"/>
      <c r="V13318"/>
      <c r="W13318"/>
      <c r="X13318"/>
      <c r="Y13318"/>
      <c r="Z13318"/>
      <c r="AA13318"/>
      <c r="AB13318"/>
      <c r="AC13318"/>
      <c r="AD13318"/>
      <c r="AE13318"/>
      <c r="AF13318"/>
      <c r="AG13318"/>
      <c r="AH13318"/>
      <c r="AI13318"/>
      <c r="AJ13318"/>
      <c r="AK13318"/>
      <c r="AL13318"/>
      <c r="AM13318"/>
      <c r="AN13318"/>
      <c r="AO13318"/>
      <c r="AP13318"/>
      <c r="AQ13318"/>
      <c r="AR13318"/>
      <c r="AS13318"/>
      <c r="AT13318"/>
      <c r="AU13318"/>
      <c r="AV13318"/>
      <c r="AW13318"/>
      <c r="AX13318"/>
      <c r="AY13318"/>
      <c r="AZ13318"/>
      <c r="BA13318"/>
      <c r="BB13318"/>
      <c r="BC13318"/>
      <c r="BD13318"/>
    </row>
    <row r="13319" spans="1:56" s="4" customFormat="1" x14ac:dyDescent="0.25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  <c r="P13319"/>
      <c r="Q13319"/>
      <c r="R13319"/>
      <c r="S13319"/>
      <c r="T13319"/>
      <c r="U13319"/>
      <c r="V13319"/>
      <c r="W13319"/>
      <c r="X13319"/>
      <c r="Y13319"/>
      <c r="Z13319"/>
      <c r="AA13319"/>
      <c r="AB13319"/>
      <c r="AC13319"/>
      <c r="AD13319"/>
      <c r="AE13319"/>
      <c r="AF13319"/>
      <c r="AG13319"/>
      <c r="AH13319"/>
      <c r="AI13319"/>
      <c r="AJ13319"/>
      <c r="AK13319"/>
      <c r="AL13319"/>
      <c r="AM13319"/>
      <c r="AN13319"/>
      <c r="AO13319"/>
      <c r="AP13319"/>
      <c r="AQ13319"/>
      <c r="AR13319"/>
      <c r="AS13319"/>
      <c r="AT13319"/>
      <c r="AU13319"/>
      <c r="AV13319"/>
      <c r="AW13319"/>
      <c r="AX13319"/>
      <c r="AY13319"/>
      <c r="AZ13319"/>
      <c r="BA13319"/>
      <c r="BB13319"/>
      <c r="BC13319"/>
      <c r="BD13319"/>
    </row>
    <row r="13320" spans="1:56" s="4" customFormat="1" x14ac:dyDescent="0.25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  <c r="P13320"/>
      <c r="Q13320"/>
      <c r="R13320"/>
      <c r="S13320"/>
      <c r="T13320"/>
      <c r="U13320"/>
      <c r="V13320"/>
      <c r="W13320"/>
      <c r="X13320"/>
      <c r="Y13320"/>
      <c r="Z13320"/>
      <c r="AA13320"/>
      <c r="AB13320"/>
      <c r="AC13320"/>
      <c r="AD13320"/>
      <c r="AE13320"/>
      <c r="AF13320"/>
      <c r="AG13320"/>
      <c r="AH13320"/>
      <c r="AI13320"/>
      <c r="AJ13320"/>
      <c r="AK13320"/>
      <c r="AL13320"/>
      <c r="AM13320"/>
      <c r="AN13320"/>
      <c r="AO13320"/>
      <c r="AP13320"/>
      <c r="AQ13320"/>
      <c r="AR13320"/>
      <c r="AS13320"/>
      <c r="AT13320"/>
      <c r="AU13320"/>
      <c r="AV13320"/>
      <c r="AW13320"/>
      <c r="AX13320"/>
      <c r="AY13320"/>
      <c r="AZ13320"/>
      <c r="BA13320"/>
      <c r="BB13320"/>
      <c r="BC13320"/>
      <c r="BD13320"/>
    </row>
    <row r="13321" spans="1:56" s="4" customFormat="1" x14ac:dyDescent="0.25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  <c r="P13321"/>
      <c r="Q13321"/>
      <c r="R13321"/>
      <c r="S13321"/>
      <c r="T13321"/>
      <c r="U13321"/>
      <c r="V13321"/>
      <c r="W13321"/>
      <c r="X13321"/>
      <c r="Y13321"/>
      <c r="Z13321"/>
      <c r="AA13321"/>
      <c r="AB13321"/>
      <c r="AC13321"/>
      <c r="AD13321"/>
      <c r="AE13321"/>
      <c r="AF13321"/>
      <c r="AG13321"/>
      <c r="AH13321"/>
      <c r="AI13321"/>
      <c r="AJ13321"/>
      <c r="AK13321"/>
      <c r="AL13321"/>
      <c r="AM13321"/>
      <c r="AN13321"/>
      <c r="AO13321"/>
      <c r="AP13321"/>
      <c r="AQ13321"/>
      <c r="AR13321"/>
      <c r="AS13321"/>
      <c r="AT13321"/>
      <c r="AU13321"/>
      <c r="AV13321"/>
      <c r="AW13321"/>
      <c r="AX13321"/>
      <c r="AY13321"/>
      <c r="AZ13321"/>
      <c r="BA13321"/>
      <c r="BB13321"/>
      <c r="BC13321"/>
      <c r="BD13321"/>
    </row>
    <row r="13322" spans="1:56" s="4" customFormat="1" x14ac:dyDescent="0.25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  <c r="P13322"/>
      <c r="Q13322"/>
      <c r="R13322"/>
      <c r="S13322"/>
      <c r="T13322"/>
      <c r="U13322"/>
      <c r="V13322"/>
      <c r="W13322"/>
      <c r="X13322"/>
      <c r="Y13322"/>
      <c r="Z13322"/>
      <c r="AA13322"/>
      <c r="AB13322"/>
      <c r="AC13322"/>
      <c r="AD13322"/>
      <c r="AE13322"/>
      <c r="AF13322"/>
      <c r="AG13322"/>
      <c r="AH13322"/>
      <c r="AI13322"/>
      <c r="AJ13322"/>
      <c r="AK13322"/>
      <c r="AL13322"/>
      <c r="AM13322"/>
      <c r="AN13322"/>
      <c r="AO13322"/>
      <c r="AP13322"/>
      <c r="AQ13322"/>
      <c r="AR13322"/>
      <c r="AS13322"/>
      <c r="AT13322"/>
      <c r="AU13322"/>
      <c r="AV13322"/>
      <c r="AW13322"/>
      <c r="AX13322"/>
      <c r="AY13322"/>
      <c r="AZ13322"/>
      <c r="BA13322"/>
      <c r="BB13322"/>
      <c r="BC13322"/>
      <c r="BD13322"/>
    </row>
    <row r="13323" spans="1:56" s="4" customFormat="1" x14ac:dyDescent="0.25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  <c r="P13323"/>
      <c r="Q13323"/>
      <c r="R13323"/>
      <c r="S13323"/>
      <c r="T13323"/>
      <c r="U13323"/>
      <c r="V13323"/>
      <c r="W13323"/>
      <c r="X13323"/>
      <c r="Y13323"/>
      <c r="Z13323"/>
      <c r="AA13323"/>
      <c r="AB13323"/>
      <c r="AC13323"/>
      <c r="AD13323"/>
      <c r="AE13323"/>
      <c r="AF13323"/>
      <c r="AG13323"/>
      <c r="AH13323"/>
      <c r="AI13323"/>
      <c r="AJ13323"/>
      <c r="AK13323"/>
      <c r="AL13323"/>
      <c r="AM13323"/>
      <c r="AN13323"/>
      <c r="AO13323"/>
      <c r="AP13323"/>
      <c r="AQ13323"/>
      <c r="AR13323"/>
      <c r="AS13323"/>
      <c r="AT13323"/>
      <c r="AU13323"/>
      <c r="AV13323"/>
      <c r="AW13323"/>
      <c r="AX13323"/>
      <c r="AY13323"/>
      <c r="AZ13323"/>
      <c r="BA13323"/>
      <c r="BB13323"/>
      <c r="BC13323"/>
      <c r="BD13323"/>
    </row>
    <row r="13324" spans="1:56" s="4" customFormat="1" x14ac:dyDescent="0.25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  <c r="P13324"/>
      <c r="Q13324"/>
      <c r="R13324"/>
      <c r="S13324"/>
      <c r="T13324"/>
      <c r="U13324"/>
      <c r="V13324"/>
      <c r="W13324"/>
      <c r="X13324"/>
      <c r="Y13324"/>
      <c r="Z13324"/>
      <c r="AA13324"/>
      <c r="AB13324"/>
      <c r="AC13324"/>
      <c r="AD13324"/>
      <c r="AE13324"/>
      <c r="AF13324"/>
      <c r="AG13324"/>
      <c r="AH13324"/>
      <c r="AI13324"/>
      <c r="AJ13324"/>
      <c r="AK13324"/>
      <c r="AL13324"/>
      <c r="AM13324"/>
      <c r="AN13324"/>
      <c r="AO13324"/>
      <c r="AP13324"/>
      <c r="AQ13324"/>
      <c r="AR13324"/>
      <c r="AS13324"/>
      <c r="AT13324"/>
      <c r="AU13324"/>
      <c r="AV13324"/>
      <c r="AW13324"/>
      <c r="AX13324"/>
      <c r="AY13324"/>
      <c r="AZ13324"/>
      <c r="BA13324"/>
      <c r="BB13324"/>
      <c r="BC13324"/>
      <c r="BD13324"/>
    </row>
    <row r="13325" spans="1:56" s="4" customFormat="1" x14ac:dyDescent="0.25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  <c r="P13325"/>
      <c r="Q13325"/>
      <c r="R13325"/>
      <c r="S13325"/>
      <c r="T13325"/>
      <c r="U13325"/>
      <c r="V13325"/>
      <c r="W13325"/>
      <c r="X13325"/>
      <c r="Y13325"/>
      <c r="Z13325"/>
      <c r="AA13325"/>
      <c r="AB13325"/>
      <c r="AC13325"/>
      <c r="AD13325"/>
      <c r="AE13325"/>
      <c r="AF13325"/>
      <c r="AG13325"/>
      <c r="AH13325"/>
      <c r="AI13325"/>
      <c r="AJ13325"/>
      <c r="AK13325"/>
      <c r="AL13325"/>
      <c r="AM13325"/>
      <c r="AN13325"/>
      <c r="AO13325"/>
      <c r="AP13325"/>
      <c r="AQ13325"/>
      <c r="AR13325"/>
      <c r="AS13325"/>
      <c r="AT13325"/>
      <c r="AU13325"/>
      <c r="AV13325"/>
      <c r="AW13325"/>
      <c r="AX13325"/>
      <c r="AY13325"/>
      <c r="AZ13325"/>
      <c r="BA13325"/>
      <c r="BB13325"/>
      <c r="BC13325"/>
      <c r="BD13325"/>
    </row>
    <row r="13326" spans="1:56" s="4" customFormat="1" x14ac:dyDescent="0.25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  <c r="P13326"/>
      <c r="Q13326"/>
      <c r="R13326"/>
      <c r="S13326"/>
      <c r="T13326"/>
      <c r="U13326"/>
      <c r="V13326"/>
      <c r="W13326"/>
      <c r="X13326"/>
      <c r="Y13326"/>
      <c r="Z13326"/>
      <c r="AA13326"/>
      <c r="AB13326"/>
      <c r="AC13326"/>
      <c r="AD13326"/>
      <c r="AE13326"/>
      <c r="AF13326"/>
      <c r="AG13326"/>
      <c r="AH13326"/>
      <c r="AI13326"/>
      <c r="AJ13326"/>
      <c r="AK13326"/>
      <c r="AL13326"/>
      <c r="AM13326"/>
      <c r="AN13326"/>
      <c r="AO13326"/>
      <c r="AP13326"/>
      <c r="AQ13326"/>
      <c r="AR13326"/>
      <c r="AS13326"/>
      <c r="AT13326"/>
      <c r="AU13326"/>
      <c r="AV13326"/>
      <c r="AW13326"/>
      <c r="AX13326"/>
      <c r="AY13326"/>
      <c r="AZ13326"/>
      <c r="BA13326"/>
      <c r="BB13326"/>
      <c r="BC13326"/>
      <c r="BD13326"/>
    </row>
    <row r="13327" spans="1:56" s="4" customFormat="1" x14ac:dyDescent="0.25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  <c r="P13327"/>
      <c r="Q13327"/>
      <c r="R13327"/>
      <c r="S13327"/>
      <c r="T13327"/>
      <c r="U13327"/>
      <c r="V13327"/>
      <c r="W13327"/>
      <c r="X13327"/>
      <c r="Y13327"/>
      <c r="Z13327"/>
      <c r="AA13327"/>
      <c r="AB13327"/>
      <c r="AC13327"/>
      <c r="AD13327"/>
      <c r="AE13327"/>
      <c r="AF13327"/>
      <c r="AG13327"/>
      <c r="AH13327"/>
      <c r="AI13327"/>
      <c r="AJ13327"/>
      <c r="AK13327"/>
      <c r="AL13327"/>
      <c r="AM13327"/>
      <c r="AN13327"/>
      <c r="AO13327"/>
      <c r="AP13327"/>
      <c r="AQ13327"/>
      <c r="AR13327"/>
      <c r="AS13327"/>
      <c r="AT13327"/>
      <c r="AU13327"/>
      <c r="AV13327"/>
      <c r="AW13327"/>
      <c r="AX13327"/>
      <c r="AY13327"/>
      <c r="AZ13327"/>
      <c r="BA13327"/>
      <c r="BB13327"/>
      <c r="BC13327"/>
      <c r="BD13327"/>
    </row>
    <row r="13328" spans="1:56" s="4" customFormat="1" x14ac:dyDescent="0.25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  <c r="P13328"/>
      <c r="Q13328"/>
      <c r="R13328"/>
      <c r="S13328"/>
      <c r="T13328"/>
      <c r="U13328"/>
      <c r="V13328"/>
      <c r="W13328"/>
      <c r="X13328"/>
      <c r="Y13328"/>
      <c r="Z13328"/>
      <c r="AA13328"/>
      <c r="AB13328"/>
      <c r="AC13328"/>
      <c r="AD13328"/>
      <c r="AE13328"/>
      <c r="AF13328"/>
      <c r="AG13328"/>
      <c r="AH13328"/>
      <c r="AI13328"/>
      <c r="AJ13328"/>
      <c r="AK13328"/>
      <c r="AL13328"/>
      <c r="AM13328"/>
      <c r="AN13328"/>
      <c r="AO13328"/>
      <c r="AP13328"/>
      <c r="AQ13328"/>
      <c r="AR13328"/>
      <c r="AS13328"/>
      <c r="AT13328"/>
      <c r="AU13328"/>
      <c r="AV13328"/>
      <c r="AW13328"/>
      <c r="AX13328"/>
      <c r="AY13328"/>
      <c r="AZ13328"/>
      <c r="BA13328"/>
      <c r="BB13328"/>
      <c r="BC13328"/>
      <c r="BD13328"/>
    </row>
    <row r="13329" spans="1:56" s="4" customFormat="1" x14ac:dyDescent="0.25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  <c r="P13329"/>
      <c r="Q13329"/>
      <c r="R13329"/>
      <c r="S13329"/>
      <c r="T13329"/>
      <c r="U13329"/>
      <c r="V13329"/>
      <c r="W13329"/>
      <c r="X13329"/>
      <c r="Y13329"/>
      <c r="Z13329"/>
      <c r="AA13329"/>
      <c r="AB13329"/>
      <c r="AC13329"/>
      <c r="AD13329"/>
      <c r="AE13329"/>
      <c r="AF13329"/>
      <c r="AG13329"/>
      <c r="AH13329"/>
      <c r="AI13329"/>
      <c r="AJ13329"/>
      <c r="AK13329"/>
      <c r="AL13329"/>
      <c r="AM13329"/>
      <c r="AN13329"/>
      <c r="AO13329"/>
      <c r="AP13329"/>
      <c r="AQ13329"/>
      <c r="AR13329"/>
      <c r="AS13329"/>
      <c r="AT13329"/>
      <c r="AU13329"/>
      <c r="AV13329"/>
      <c r="AW13329"/>
      <c r="AX13329"/>
      <c r="AY13329"/>
      <c r="AZ13329"/>
      <c r="BA13329"/>
      <c r="BB13329"/>
      <c r="BC13329"/>
      <c r="BD13329"/>
    </row>
    <row r="13330" spans="1:56" s="4" customFormat="1" x14ac:dyDescent="0.25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  <c r="P13330"/>
      <c r="Q13330"/>
      <c r="R13330"/>
      <c r="S13330"/>
      <c r="T13330"/>
      <c r="U13330"/>
      <c r="V13330"/>
      <c r="W13330"/>
      <c r="X13330"/>
      <c r="Y13330"/>
      <c r="Z13330"/>
      <c r="AA13330"/>
      <c r="AB13330"/>
      <c r="AC13330"/>
      <c r="AD13330"/>
      <c r="AE13330"/>
      <c r="AF13330"/>
      <c r="AG13330"/>
      <c r="AH13330"/>
      <c r="AI13330"/>
      <c r="AJ13330"/>
      <c r="AK13330"/>
      <c r="AL13330"/>
      <c r="AM13330"/>
      <c r="AN13330"/>
      <c r="AO13330"/>
      <c r="AP13330"/>
      <c r="AQ13330"/>
      <c r="AR13330"/>
      <c r="AS13330"/>
      <c r="AT13330"/>
      <c r="AU13330"/>
      <c r="AV13330"/>
      <c r="AW13330"/>
      <c r="AX13330"/>
      <c r="AY13330"/>
      <c r="AZ13330"/>
      <c r="BA13330"/>
      <c r="BB13330"/>
      <c r="BC13330"/>
      <c r="BD13330"/>
    </row>
    <row r="13331" spans="1:56" s="4" customFormat="1" x14ac:dyDescent="0.25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  <c r="P13331"/>
      <c r="Q13331"/>
      <c r="R13331"/>
      <c r="S13331"/>
      <c r="T13331"/>
      <c r="U13331"/>
      <c r="V13331"/>
      <c r="W13331"/>
      <c r="X13331"/>
      <c r="Y13331"/>
      <c r="Z13331"/>
      <c r="AA13331"/>
      <c r="AB13331"/>
      <c r="AC13331"/>
      <c r="AD13331"/>
      <c r="AE13331"/>
      <c r="AF13331"/>
      <c r="AG13331"/>
      <c r="AH13331"/>
      <c r="AI13331"/>
      <c r="AJ13331"/>
      <c r="AK13331"/>
      <c r="AL13331"/>
      <c r="AM13331"/>
      <c r="AN13331"/>
      <c r="AO13331"/>
      <c r="AP13331"/>
      <c r="AQ13331"/>
      <c r="AR13331"/>
      <c r="AS13331"/>
      <c r="AT13331"/>
      <c r="AU13331"/>
      <c r="AV13331"/>
      <c r="AW13331"/>
      <c r="AX13331"/>
      <c r="AY13331"/>
      <c r="AZ13331"/>
      <c r="BA13331"/>
      <c r="BB13331"/>
      <c r="BC13331"/>
      <c r="BD13331"/>
    </row>
    <row r="13332" spans="1:56" s="4" customFormat="1" x14ac:dyDescent="0.25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  <c r="P13332"/>
      <c r="Q13332"/>
      <c r="R13332"/>
      <c r="S13332"/>
      <c r="T13332"/>
      <c r="U13332"/>
      <c r="V13332"/>
      <c r="W13332"/>
      <c r="X13332"/>
      <c r="Y13332"/>
      <c r="Z13332"/>
      <c r="AA13332"/>
      <c r="AB13332"/>
      <c r="AC13332"/>
      <c r="AD13332"/>
      <c r="AE13332"/>
      <c r="AF13332"/>
      <c r="AG13332"/>
      <c r="AH13332"/>
      <c r="AI13332"/>
      <c r="AJ13332"/>
      <c r="AK13332"/>
      <c r="AL13332"/>
      <c r="AM13332"/>
      <c r="AN13332"/>
      <c r="AO13332"/>
      <c r="AP13332"/>
      <c r="AQ13332"/>
      <c r="AR13332"/>
      <c r="AS13332"/>
      <c r="AT13332"/>
      <c r="AU13332"/>
      <c r="AV13332"/>
      <c r="AW13332"/>
      <c r="AX13332"/>
      <c r="AY13332"/>
      <c r="AZ13332"/>
      <c r="BA13332"/>
      <c r="BB13332"/>
      <c r="BC13332"/>
      <c r="BD13332"/>
    </row>
    <row r="13333" spans="1:56" s="4" customFormat="1" x14ac:dyDescent="0.25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  <c r="P13333"/>
      <c r="Q13333"/>
      <c r="R13333"/>
      <c r="S13333"/>
      <c r="T13333"/>
      <c r="U13333"/>
      <c r="V13333"/>
      <c r="W13333"/>
      <c r="X13333"/>
      <c r="Y13333"/>
      <c r="Z13333"/>
      <c r="AA13333"/>
      <c r="AB13333"/>
      <c r="AC13333"/>
      <c r="AD13333"/>
      <c r="AE13333"/>
      <c r="AF13333"/>
      <c r="AG13333"/>
      <c r="AH13333"/>
      <c r="AI13333"/>
      <c r="AJ13333"/>
      <c r="AK13333"/>
      <c r="AL13333"/>
      <c r="AM13333"/>
      <c r="AN13333"/>
      <c r="AO13333"/>
      <c r="AP13333"/>
      <c r="AQ13333"/>
      <c r="AR13333"/>
      <c r="AS13333"/>
      <c r="AT13333"/>
      <c r="AU13333"/>
      <c r="AV13333"/>
      <c r="AW13333"/>
      <c r="AX13333"/>
      <c r="AY13333"/>
      <c r="AZ13333"/>
      <c r="BA13333"/>
      <c r="BB13333"/>
      <c r="BC13333"/>
      <c r="BD13333"/>
    </row>
    <row r="13334" spans="1:56" s="4" customFormat="1" x14ac:dyDescent="0.25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  <c r="P13334"/>
      <c r="Q13334"/>
      <c r="R13334"/>
      <c r="S13334"/>
      <c r="T13334"/>
      <c r="U13334"/>
      <c r="V13334"/>
      <c r="W13334"/>
      <c r="X13334"/>
      <c r="Y13334"/>
      <c r="Z13334"/>
      <c r="AA13334"/>
      <c r="AB13334"/>
      <c r="AC13334"/>
      <c r="AD13334"/>
      <c r="AE13334"/>
      <c r="AF13334"/>
      <c r="AG13334"/>
      <c r="AH13334"/>
      <c r="AI13334"/>
      <c r="AJ13334"/>
      <c r="AK13334"/>
      <c r="AL13334"/>
      <c r="AM13334"/>
      <c r="AN13334"/>
      <c r="AO13334"/>
      <c r="AP13334"/>
      <c r="AQ13334"/>
      <c r="AR13334"/>
      <c r="AS13334"/>
      <c r="AT13334"/>
      <c r="AU13334"/>
      <c r="AV13334"/>
      <c r="AW13334"/>
      <c r="AX13334"/>
      <c r="AY13334"/>
      <c r="AZ13334"/>
      <c r="BA13334"/>
      <c r="BB13334"/>
      <c r="BC13334"/>
      <c r="BD13334"/>
    </row>
    <row r="13335" spans="1:56" s="4" customFormat="1" x14ac:dyDescent="0.25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  <c r="P13335"/>
      <c r="Q13335"/>
      <c r="R13335"/>
      <c r="S13335"/>
      <c r="T13335"/>
      <c r="U13335"/>
      <c r="V13335"/>
      <c r="W13335"/>
      <c r="X13335"/>
      <c r="Y13335"/>
      <c r="Z13335"/>
      <c r="AA13335"/>
      <c r="AB13335"/>
      <c r="AC13335"/>
      <c r="AD13335"/>
      <c r="AE13335"/>
      <c r="AF13335"/>
      <c r="AG13335"/>
      <c r="AH13335"/>
      <c r="AI13335"/>
      <c r="AJ13335"/>
      <c r="AK13335"/>
      <c r="AL13335"/>
      <c r="AM13335"/>
      <c r="AN13335"/>
      <c r="AO13335"/>
      <c r="AP13335"/>
      <c r="AQ13335"/>
      <c r="AR13335"/>
      <c r="AS13335"/>
      <c r="AT13335"/>
      <c r="AU13335"/>
      <c r="AV13335"/>
      <c r="AW13335"/>
      <c r="AX13335"/>
      <c r="AY13335"/>
      <c r="AZ13335"/>
      <c r="BA13335"/>
      <c r="BB13335"/>
      <c r="BC13335"/>
      <c r="BD13335"/>
    </row>
    <row r="13336" spans="1:56" s="4" customFormat="1" x14ac:dyDescent="0.25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  <c r="P13336"/>
      <c r="Q13336"/>
      <c r="R13336"/>
      <c r="S13336"/>
      <c r="T13336"/>
      <c r="U13336"/>
      <c r="V13336"/>
      <c r="W13336"/>
      <c r="X13336"/>
      <c r="Y13336"/>
      <c r="Z13336"/>
      <c r="AA13336"/>
      <c r="AB13336"/>
      <c r="AC13336"/>
      <c r="AD13336"/>
      <c r="AE13336"/>
      <c r="AF13336"/>
      <c r="AG13336"/>
      <c r="AH13336"/>
      <c r="AI13336"/>
      <c r="AJ13336"/>
      <c r="AK13336"/>
      <c r="AL13336"/>
      <c r="AM13336"/>
      <c r="AN13336"/>
      <c r="AO13336"/>
      <c r="AP13336"/>
      <c r="AQ13336"/>
      <c r="AR13336"/>
      <c r="AS13336"/>
      <c r="AT13336"/>
      <c r="AU13336"/>
      <c r="AV13336"/>
      <c r="AW13336"/>
      <c r="AX13336"/>
      <c r="AY13336"/>
      <c r="AZ13336"/>
      <c r="BA13336"/>
      <c r="BB13336"/>
      <c r="BC13336"/>
      <c r="BD13336"/>
    </row>
    <row r="13337" spans="1:56" s="4" customFormat="1" x14ac:dyDescent="0.25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  <c r="P13337"/>
      <c r="Q13337"/>
      <c r="R13337"/>
      <c r="S13337"/>
      <c r="T13337"/>
      <c r="U13337"/>
      <c r="V13337"/>
      <c r="W13337"/>
      <c r="X13337"/>
      <c r="Y13337"/>
      <c r="Z13337"/>
      <c r="AA13337"/>
      <c r="AB13337"/>
      <c r="AC13337"/>
      <c r="AD13337"/>
      <c r="AE13337"/>
      <c r="AF13337"/>
      <c r="AG13337"/>
      <c r="AH13337"/>
      <c r="AI13337"/>
      <c r="AJ13337"/>
      <c r="AK13337"/>
      <c r="AL13337"/>
      <c r="AM13337"/>
      <c r="AN13337"/>
      <c r="AO13337"/>
      <c r="AP13337"/>
      <c r="AQ13337"/>
      <c r="AR13337"/>
      <c r="AS13337"/>
      <c r="AT13337"/>
      <c r="AU13337"/>
      <c r="AV13337"/>
      <c r="AW13337"/>
      <c r="AX13337"/>
      <c r="AY13337"/>
      <c r="AZ13337"/>
      <c r="BA13337"/>
      <c r="BB13337"/>
      <c r="BC13337"/>
      <c r="BD13337"/>
    </row>
    <row r="13338" spans="1:56" s="4" customFormat="1" x14ac:dyDescent="0.25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  <c r="P13338"/>
      <c r="Q13338"/>
      <c r="R13338"/>
      <c r="S13338"/>
      <c r="T13338"/>
      <c r="U13338"/>
      <c r="V13338"/>
      <c r="W13338"/>
      <c r="X13338"/>
      <c r="Y13338"/>
      <c r="Z13338"/>
      <c r="AA13338"/>
      <c r="AB13338"/>
      <c r="AC13338"/>
      <c r="AD13338"/>
      <c r="AE13338"/>
      <c r="AF13338"/>
      <c r="AG13338"/>
      <c r="AH13338"/>
      <c r="AI13338"/>
      <c r="AJ13338"/>
      <c r="AK13338"/>
      <c r="AL13338"/>
      <c r="AM13338"/>
      <c r="AN13338"/>
      <c r="AO13338"/>
      <c r="AP13338"/>
      <c r="AQ13338"/>
      <c r="AR13338"/>
      <c r="AS13338"/>
      <c r="AT13338"/>
      <c r="AU13338"/>
      <c r="AV13338"/>
      <c r="AW13338"/>
      <c r="AX13338"/>
      <c r="AY13338"/>
      <c r="AZ13338"/>
      <c r="BA13338"/>
      <c r="BB13338"/>
      <c r="BC13338"/>
      <c r="BD13338"/>
    </row>
    <row r="13339" spans="1:56" s="4" customFormat="1" x14ac:dyDescent="0.25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  <c r="P13339"/>
      <c r="Q13339"/>
      <c r="R13339"/>
      <c r="S13339"/>
      <c r="T13339"/>
      <c r="U13339"/>
      <c r="V13339"/>
      <c r="W13339"/>
      <c r="X13339"/>
      <c r="Y13339"/>
      <c r="Z13339"/>
      <c r="AA13339"/>
      <c r="AB13339"/>
      <c r="AC13339"/>
      <c r="AD13339"/>
      <c r="AE13339"/>
      <c r="AF13339"/>
      <c r="AG13339"/>
      <c r="AH13339"/>
      <c r="AI13339"/>
      <c r="AJ13339"/>
      <c r="AK13339"/>
      <c r="AL13339"/>
      <c r="AM13339"/>
      <c r="AN13339"/>
      <c r="AO13339"/>
      <c r="AP13339"/>
      <c r="AQ13339"/>
      <c r="AR13339"/>
      <c r="AS13339"/>
      <c r="AT13339"/>
      <c r="AU13339"/>
      <c r="AV13339"/>
      <c r="AW13339"/>
      <c r="AX13339"/>
      <c r="AY13339"/>
      <c r="AZ13339"/>
      <c r="BA13339"/>
      <c r="BB13339"/>
      <c r="BC13339"/>
      <c r="BD13339"/>
    </row>
    <row r="13340" spans="1:56" s="4" customFormat="1" x14ac:dyDescent="0.25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  <c r="P13340"/>
      <c r="Q13340"/>
      <c r="R13340"/>
      <c r="S13340"/>
      <c r="T13340"/>
      <c r="U13340"/>
      <c r="V13340"/>
      <c r="W13340"/>
      <c r="X13340"/>
      <c r="Y13340"/>
      <c r="Z13340"/>
      <c r="AA13340"/>
      <c r="AB13340"/>
      <c r="AC13340"/>
      <c r="AD13340"/>
      <c r="AE13340"/>
      <c r="AF13340"/>
      <c r="AG13340"/>
      <c r="AH13340"/>
      <c r="AI13340"/>
      <c r="AJ13340"/>
      <c r="AK13340"/>
      <c r="AL13340"/>
      <c r="AM13340"/>
      <c r="AN13340"/>
      <c r="AO13340"/>
      <c r="AP13340"/>
      <c r="AQ13340"/>
      <c r="AR13340"/>
      <c r="AS13340"/>
      <c r="AT13340"/>
      <c r="AU13340"/>
      <c r="AV13340"/>
      <c r="AW13340"/>
      <c r="AX13340"/>
      <c r="AY13340"/>
      <c r="AZ13340"/>
      <c r="BA13340"/>
      <c r="BB13340"/>
      <c r="BC13340"/>
      <c r="BD13340"/>
    </row>
    <row r="13341" spans="1:56" s="4" customFormat="1" x14ac:dyDescent="0.25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  <c r="P13341"/>
      <c r="Q13341"/>
      <c r="R13341"/>
      <c r="S13341"/>
      <c r="T13341"/>
      <c r="U13341"/>
      <c r="V13341"/>
      <c r="W13341"/>
      <c r="X13341"/>
      <c r="Y13341"/>
      <c r="Z13341"/>
      <c r="AA13341"/>
      <c r="AB13341"/>
      <c r="AC13341"/>
      <c r="AD13341"/>
      <c r="AE13341"/>
      <c r="AF13341"/>
      <c r="AG13341"/>
      <c r="AH13341"/>
      <c r="AI13341"/>
      <c r="AJ13341"/>
      <c r="AK13341"/>
      <c r="AL13341"/>
      <c r="AM13341"/>
      <c r="AN13341"/>
      <c r="AO13341"/>
      <c r="AP13341"/>
      <c r="AQ13341"/>
      <c r="AR13341"/>
      <c r="AS13341"/>
      <c r="AT13341"/>
      <c r="AU13341"/>
      <c r="AV13341"/>
      <c r="AW13341"/>
      <c r="AX13341"/>
      <c r="AY13341"/>
      <c r="AZ13341"/>
      <c r="BA13341"/>
      <c r="BB13341"/>
      <c r="BC13341"/>
      <c r="BD13341"/>
    </row>
    <row r="13342" spans="1:56" s="4" customFormat="1" x14ac:dyDescent="0.25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  <c r="P13342"/>
      <c r="Q13342"/>
      <c r="R13342"/>
      <c r="S13342"/>
      <c r="T13342"/>
      <c r="U13342"/>
      <c r="V13342"/>
      <c r="W13342"/>
      <c r="X13342"/>
      <c r="Y13342"/>
      <c r="Z13342"/>
      <c r="AA13342"/>
      <c r="AB13342"/>
      <c r="AC13342"/>
      <c r="AD13342"/>
      <c r="AE13342"/>
      <c r="AF13342"/>
      <c r="AG13342"/>
      <c r="AH13342"/>
      <c r="AI13342"/>
      <c r="AJ13342"/>
      <c r="AK13342"/>
      <c r="AL13342"/>
      <c r="AM13342"/>
      <c r="AN13342"/>
      <c r="AO13342"/>
      <c r="AP13342"/>
      <c r="AQ13342"/>
      <c r="AR13342"/>
      <c r="AS13342"/>
      <c r="AT13342"/>
      <c r="AU13342"/>
      <c r="AV13342"/>
      <c r="AW13342"/>
      <c r="AX13342"/>
      <c r="AY13342"/>
      <c r="AZ13342"/>
      <c r="BA13342"/>
      <c r="BB13342"/>
      <c r="BC13342"/>
      <c r="BD13342"/>
    </row>
    <row r="13343" spans="1:56" s="4" customFormat="1" x14ac:dyDescent="0.25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  <c r="P13343"/>
      <c r="Q13343"/>
      <c r="R13343"/>
      <c r="S13343"/>
      <c r="T13343"/>
      <c r="U13343"/>
      <c r="V13343"/>
      <c r="W13343"/>
      <c r="X13343"/>
      <c r="Y13343"/>
      <c r="Z13343"/>
      <c r="AA13343"/>
      <c r="AB13343"/>
      <c r="AC13343"/>
      <c r="AD13343"/>
      <c r="AE13343"/>
      <c r="AF13343"/>
      <c r="AG13343"/>
      <c r="AH13343"/>
      <c r="AI13343"/>
      <c r="AJ13343"/>
      <c r="AK13343"/>
      <c r="AL13343"/>
      <c r="AM13343"/>
      <c r="AN13343"/>
      <c r="AO13343"/>
      <c r="AP13343"/>
      <c r="AQ13343"/>
      <c r="AR13343"/>
      <c r="AS13343"/>
      <c r="AT13343"/>
      <c r="AU13343"/>
      <c r="AV13343"/>
      <c r="AW13343"/>
      <c r="AX13343"/>
      <c r="AY13343"/>
      <c r="AZ13343"/>
      <c r="BA13343"/>
      <c r="BB13343"/>
      <c r="BC13343"/>
      <c r="BD13343"/>
    </row>
    <row r="13344" spans="1:56" s="4" customFormat="1" x14ac:dyDescent="0.25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  <c r="P13344"/>
      <c r="Q13344"/>
      <c r="R13344"/>
      <c r="S13344"/>
      <c r="T13344"/>
      <c r="U13344"/>
      <c r="V13344"/>
      <c r="W13344"/>
      <c r="X13344"/>
      <c r="Y13344"/>
      <c r="Z13344"/>
      <c r="AA13344"/>
      <c r="AB13344"/>
      <c r="AC13344"/>
      <c r="AD13344"/>
      <c r="AE13344"/>
      <c r="AF13344"/>
      <c r="AG13344"/>
      <c r="AH13344"/>
      <c r="AI13344"/>
      <c r="AJ13344"/>
      <c r="AK13344"/>
      <c r="AL13344"/>
      <c r="AM13344"/>
      <c r="AN13344"/>
      <c r="AO13344"/>
      <c r="AP13344"/>
      <c r="AQ13344"/>
      <c r="AR13344"/>
      <c r="AS13344"/>
      <c r="AT13344"/>
      <c r="AU13344"/>
      <c r="AV13344"/>
      <c r="AW13344"/>
      <c r="AX13344"/>
      <c r="AY13344"/>
      <c r="AZ13344"/>
      <c r="BA13344"/>
      <c r="BB13344"/>
      <c r="BC13344"/>
      <c r="BD13344"/>
    </row>
    <row r="13345" spans="1:56" s="4" customFormat="1" x14ac:dyDescent="0.25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  <c r="P13345"/>
      <c r="Q13345"/>
      <c r="R13345"/>
      <c r="S13345"/>
      <c r="T13345"/>
      <c r="U13345"/>
      <c r="V13345"/>
      <c r="W13345"/>
      <c r="X13345"/>
      <c r="Y13345"/>
      <c r="Z13345"/>
      <c r="AA13345"/>
      <c r="AB13345"/>
      <c r="AC13345"/>
      <c r="AD13345"/>
      <c r="AE13345"/>
      <c r="AF13345"/>
      <c r="AG13345"/>
      <c r="AH13345"/>
      <c r="AI13345"/>
      <c r="AJ13345"/>
      <c r="AK13345"/>
      <c r="AL13345"/>
      <c r="AM13345"/>
      <c r="AN13345"/>
      <c r="AO13345"/>
      <c r="AP13345"/>
      <c r="AQ13345"/>
      <c r="AR13345"/>
      <c r="AS13345"/>
      <c r="AT13345"/>
      <c r="AU13345"/>
      <c r="AV13345"/>
      <c r="AW13345"/>
      <c r="AX13345"/>
      <c r="AY13345"/>
      <c r="AZ13345"/>
      <c r="BA13345"/>
      <c r="BB13345"/>
      <c r="BC13345"/>
      <c r="BD13345"/>
    </row>
    <row r="13346" spans="1:56" s="4" customFormat="1" x14ac:dyDescent="0.25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  <c r="P13346"/>
      <c r="Q13346"/>
      <c r="R13346"/>
      <c r="S13346"/>
      <c r="T13346"/>
      <c r="U13346"/>
      <c r="V13346"/>
      <c r="W13346"/>
      <c r="X13346"/>
      <c r="Y13346"/>
      <c r="Z13346"/>
      <c r="AA13346"/>
      <c r="AB13346"/>
      <c r="AC13346"/>
      <c r="AD13346"/>
      <c r="AE13346"/>
      <c r="AF13346"/>
      <c r="AG13346"/>
      <c r="AH13346"/>
      <c r="AI13346"/>
      <c r="AJ13346"/>
      <c r="AK13346"/>
      <c r="AL13346"/>
      <c r="AM13346"/>
      <c r="AN13346"/>
      <c r="AO13346"/>
      <c r="AP13346"/>
      <c r="AQ13346"/>
      <c r="AR13346"/>
      <c r="AS13346"/>
      <c r="AT13346"/>
      <c r="AU13346"/>
      <c r="AV13346"/>
      <c r="AW13346"/>
      <c r="AX13346"/>
      <c r="AY13346"/>
      <c r="AZ13346"/>
      <c r="BA13346"/>
      <c r="BB13346"/>
      <c r="BC13346"/>
      <c r="BD13346"/>
    </row>
    <row r="13347" spans="1:56" s="4" customFormat="1" x14ac:dyDescent="0.25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  <c r="P13347"/>
      <c r="Q13347"/>
      <c r="R13347"/>
      <c r="S13347"/>
      <c r="T13347"/>
      <c r="U13347"/>
      <c r="V13347"/>
      <c r="W13347"/>
      <c r="X13347"/>
      <c r="Y13347"/>
      <c r="Z13347"/>
      <c r="AA13347"/>
      <c r="AB13347"/>
      <c r="AC13347"/>
      <c r="AD13347"/>
      <c r="AE13347"/>
      <c r="AF13347"/>
      <c r="AG13347"/>
      <c r="AH13347"/>
      <c r="AI13347"/>
      <c r="AJ13347"/>
      <c r="AK13347"/>
      <c r="AL13347"/>
      <c r="AM13347"/>
      <c r="AN13347"/>
      <c r="AO13347"/>
      <c r="AP13347"/>
      <c r="AQ13347"/>
      <c r="AR13347"/>
      <c r="AS13347"/>
      <c r="AT13347"/>
      <c r="AU13347"/>
      <c r="AV13347"/>
      <c r="AW13347"/>
      <c r="AX13347"/>
      <c r="AY13347"/>
      <c r="AZ13347"/>
      <c r="BA13347"/>
      <c r="BB13347"/>
      <c r="BC13347"/>
      <c r="BD13347"/>
    </row>
    <row r="13348" spans="1:56" s="4" customFormat="1" x14ac:dyDescent="0.25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  <c r="P13348"/>
      <c r="Q13348"/>
      <c r="R13348"/>
      <c r="S13348"/>
      <c r="T13348"/>
      <c r="U13348"/>
      <c r="V13348"/>
      <c r="W13348"/>
      <c r="X13348"/>
      <c r="Y13348"/>
      <c r="Z13348"/>
      <c r="AA13348"/>
      <c r="AB13348"/>
      <c r="AC13348"/>
      <c r="AD13348"/>
      <c r="AE13348"/>
      <c r="AF13348"/>
      <c r="AG13348"/>
      <c r="AH13348"/>
      <c r="AI13348"/>
      <c r="AJ13348"/>
      <c r="AK13348"/>
      <c r="AL13348"/>
      <c r="AM13348"/>
      <c r="AN13348"/>
      <c r="AO13348"/>
      <c r="AP13348"/>
      <c r="AQ13348"/>
      <c r="AR13348"/>
      <c r="AS13348"/>
      <c r="AT13348"/>
      <c r="AU13348"/>
      <c r="AV13348"/>
      <c r="AW13348"/>
      <c r="AX13348"/>
      <c r="AY13348"/>
      <c r="AZ13348"/>
      <c r="BA13348"/>
      <c r="BB13348"/>
      <c r="BC13348"/>
      <c r="BD13348"/>
    </row>
    <row r="13349" spans="1:56" s="4" customFormat="1" x14ac:dyDescent="0.25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  <c r="P13349"/>
      <c r="Q13349"/>
      <c r="R13349"/>
      <c r="S13349"/>
      <c r="T13349"/>
      <c r="U13349"/>
      <c r="V13349"/>
      <c r="W13349"/>
      <c r="X13349"/>
      <c r="Y13349"/>
      <c r="Z13349"/>
      <c r="AA13349"/>
      <c r="AB13349"/>
      <c r="AC13349"/>
      <c r="AD13349"/>
      <c r="AE13349"/>
      <c r="AF13349"/>
      <c r="AG13349"/>
      <c r="AH13349"/>
      <c r="AI13349"/>
      <c r="AJ13349"/>
      <c r="AK13349"/>
      <c r="AL13349"/>
      <c r="AM13349"/>
      <c r="AN13349"/>
      <c r="AO13349"/>
      <c r="AP13349"/>
      <c r="AQ13349"/>
      <c r="AR13349"/>
      <c r="AS13349"/>
      <c r="AT13349"/>
      <c r="AU13349"/>
      <c r="AV13349"/>
      <c r="AW13349"/>
      <c r="AX13349"/>
      <c r="AY13349"/>
      <c r="AZ13349"/>
      <c r="BA13349"/>
      <c r="BB13349"/>
      <c r="BC13349"/>
      <c r="BD13349"/>
    </row>
    <row r="13350" spans="1:56" s="4" customFormat="1" x14ac:dyDescent="0.25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  <c r="P13350"/>
      <c r="Q13350"/>
      <c r="R13350"/>
      <c r="S13350"/>
      <c r="T13350"/>
      <c r="U13350"/>
      <c r="V13350"/>
      <c r="W13350"/>
      <c r="X13350"/>
      <c r="Y13350"/>
      <c r="Z13350"/>
      <c r="AA13350"/>
      <c r="AB13350"/>
      <c r="AC13350"/>
      <c r="AD13350"/>
      <c r="AE13350"/>
      <c r="AF13350"/>
      <c r="AG13350"/>
      <c r="AH13350"/>
      <c r="AI13350"/>
      <c r="AJ13350"/>
      <c r="AK13350"/>
      <c r="AL13350"/>
      <c r="AM13350"/>
      <c r="AN13350"/>
      <c r="AO13350"/>
      <c r="AP13350"/>
      <c r="AQ13350"/>
      <c r="AR13350"/>
      <c r="AS13350"/>
      <c r="AT13350"/>
      <c r="AU13350"/>
      <c r="AV13350"/>
      <c r="AW13350"/>
      <c r="AX13350"/>
      <c r="AY13350"/>
      <c r="AZ13350"/>
      <c r="BA13350"/>
      <c r="BB13350"/>
      <c r="BC13350"/>
      <c r="BD13350"/>
    </row>
    <row r="13351" spans="1:56" s="4" customFormat="1" x14ac:dyDescent="0.25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  <c r="P13351"/>
      <c r="Q13351"/>
      <c r="R13351"/>
      <c r="S13351"/>
      <c r="T13351"/>
      <c r="U13351"/>
      <c r="V13351"/>
      <c r="W13351"/>
      <c r="X13351"/>
      <c r="Y13351"/>
      <c r="Z13351"/>
      <c r="AA13351"/>
      <c r="AB13351"/>
      <c r="AC13351"/>
      <c r="AD13351"/>
      <c r="AE13351"/>
      <c r="AF13351"/>
      <c r="AG13351"/>
      <c r="AH13351"/>
      <c r="AI13351"/>
      <c r="AJ13351"/>
      <c r="AK13351"/>
      <c r="AL13351"/>
      <c r="AM13351"/>
      <c r="AN13351"/>
      <c r="AO13351"/>
      <c r="AP13351"/>
      <c r="AQ13351"/>
      <c r="AR13351"/>
      <c r="AS13351"/>
      <c r="AT13351"/>
      <c r="AU13351"/>
      <c r="AV13351"/>
      <c r="AW13351"/>
      <c r="AX13351"/>
      <c r="AY13351"/>
      <c r="AZ13351"/>
      <c r="BA13351"/>
      <c r="BB13351"/>
      <c r="BC13351"/>
      <c r="BD13351"/>
    </row>
    <row r="13352" spans="1:56" s="4" customFormat="1" x14ac:dyDescent="0.25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  <c r="P13352"/>
      <c r="Q13352"/>
      <c r="R13352"/>
      <c r="S13352"/>
      <c r="T13352"/>
      <c r="U13352"/>
      <c r="V13352"/>
      <c r="W13352"/>
      <c r="X13352"/>
      <c r="Y13352"/>
      <c r="Z13352"/>
      <c r="AA13352"/>
      <c r="AB13352"/>
      <c r="AC13352"/>
      <c r="AD13352"/>
      <c r="AE13352"/>
      <c r="AF13352"/>
      <c r="AG13352"/>
      <c r="AH13352"/>
      <c r="AI13352"/>
      <c r="AJ13352"/>
      <c r="AK13352"/>
      <c r="AL13352"/>
      <c r="AM13352"/>
      <c r="AN13352"/>
      <c r="AO13352"/>
      <c r="AP13352"/>
      <c r="AQ13352"/>
      <c r="AR13352"/>
      <c r="AS13352"/>
      <c r="AT13352"/>
      <c r="AU13352"/>
      <c r="AV13352"/>
      <c r="AW13352"/>
      <c r="AX13352"/>
      <c r="AY13352"/>
      <c r="AZ13352"/>
      <c r="BA13352"/>
      <c r="BB13352"/>
      <c r="BC13352"/>
      <c r="BD13352"/>
    </row>
    <row r="13353" spans="1:56" s="4" customFormat="1" x14ac:dyDescent="0.25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  <c r="P13353"/>
      <c r="Q13353"/>
      <c r="R13353"/>
      <c r="S13353"/>
      <c r="T13353"/>
      <c r="U13353"/>
      <c r="V13353"/>
      <c r="W13353"/>
      <c r="X13353"/>
      <c r="Y13353"/>
      <c r="Z13353"/>
      <c r="AA13353"/>
      <c r="AB13353"/>
      <c r="AC13353"/>
      <c r="AD13353"/>
      <c r="AE13353"/>
      <c r="AF13353"/>
      <c r="AG13353"/>
      <c r="AH13353"/>
      <c r="AI13353"/>
      <c r="AJ13353"/>
      <c r="AK13353"/>
      <c r="AL13353"/>
      <c r="AM13353"/>
      <c r="AN13353"/>
      <c r="AO13353"/>
      <c r="AP13353"/>
      <c r="AQ13353"/>
      <c r="AR13353"/>
      <c r="AS13353"/>
      <c r="AT13353"/>
      <c r="AU13353"/>
      <c r="AV13353"/>
      <c r="AW13353"/>
      <c r="AX13353"/>
      <c r="AY13353"/>
      <c r="AZ13353"/>
      <c r="BA13353"/>
      <c r="BB13353"/>
      <c r="BC13353"/>
      <c r="BD13353"/>
    </row>
    <row r="13354" spans="1:56" s="4" customFormat="1" x14ac:dyDescent="0.25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  <c r="P13354"/>
      <c r="Q13354"/>
      <c r="R13354"/>
      <c r="S13354"/>
      <c r="T13354"/>
      <c r="U13354"/>
      <c r="V13354"/>
      <c r="W13354"/>
      <c r="X13354"/>
      <c r="Y13354"/>
      <c r="Z13354"/>
      <c r="AA13354"/>
      <c r="AB13354"/>
      <c r="AC13354"/>
      <c r="AD13354"/>
      <c r="AE13354"/>
      <c r="AF13354"/>
      <c r="AG13354"/>
      <c r="AH13354"/>
      <c r="AI13354"/>
      <c r="AJ13354"/>
      <c r="AK13354"/>
      <c r="AL13354"/>
      <c r="AM13354"/>
      <c r="AN13354"/>
      <c r="AO13354"/>
      <c r="AP13354"/>
      <c r="AQ13354"/>
      <c r="AR13354"/>
      <c r="AS13354"/>
      <c r="AT13354"/>
      <c r="AU13354"/>
      <c r="AV13354"/>
      <c r="AW13354"/>
      <c r="AX13354"/>
      <c r="AY13354"/>
      <c r="AZ13354"/>
      <c r="BA13354"/>
      <c r="BB13354"/>
      <c r="BC13354"/>
      <c r="BD13354"/>
    </row>
    <row r="13355" spans="1:56" s="4" customFormat="1" x14ac:dyDescent="0.25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  <c r="P13355"/>
      <c r="Q13355"/>
      <c r="R13355"/>
      <c r="S13355"/>
      <c r="T13355"/>
      <c r="U13355"/>
      <c r="V13355"/>
      <c r="W13355"/>
      <c r="X13355"/>
      <c r="Y13355"/>
      <c r="Z13355"/>
      <c r="AA13355"/>
      <c r="AB13355"/>
      <c r="AC13355"/>
      <c r="AD13355"/>
      <c r="AE13355"/>
      <c r="AF13355"/>
      <c r="AG13355"/>
      <c r="AH13355"/>
      <c r="AI13355"/>
      <c r="AJ13355"/>
      <c r="AK13355"/>
      <c r="AL13355"/>
      <c r="AM13355"/>
      <c r="AN13355"/>
      <c r="AO13355"/>
      <c r="AP13355"/>
      <c r="AQ13355"/>
      <c r="AR13355"/>
      <c r="AS13355"/>
      <c r="AT13355"/>
      <c r="AU13355"/>
      <c r="AV13355"/>
      <c r="AW13355"/>
      <c r="AX13355"/>
      <c r="AY13355"/>
      <c r="AZ13355"/>
      <c r="BA13355"/>
      <c r="BB13355"/>
      <c r="BC13355"/>
      <c r="BD13355"/>
    </row>
    <row r="13356" spans="1:56" s="4" customFormat="1" x14ac:dyDescent="0.25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  <c r="P13356"/>
      <c r="Q13356"/>
      <c r="R13356"/>
      <c r="S13356"/>
      <c r="T13356"/>
      <c r="U13356"/>
      <c r="V13356"/>
      <c r="W13356"/>
      <c r="X13356"/>
      <c r="Y13356"/>
      <c r="Z13356"/>
      <c r="AA13356"/>
      <c r="AB13356"/>
      <c r="AC13356"/>
      <c r="AD13356"/>
      <c r="AE13356"/>
      <c r="AF13356"/>
      <c r="AG13356"/>
      <c r="AH13356"/>
      <c r="AI13356"/>
      <c r="AJ13356"/>
      <c r="AK13356"/>
      <c r="AL13356"/>
      <c r="AM13356"/>
      <c r="AN13356"/>
      <c r="AO13356"/>
      <c r="AP13356"/>
      <c r="AQ13356"/>
      <c r="AR13356"/>
      <c r="AS13356"/>
      <c r="AT13356"/>
      <c r="AU13356"/>
      <c r="AV13356"/>
      <c r="AW13356"/>
      <c r="AX13356"/>
      <c r="AY13356"/>
      <c r="AZ13356"/>
      <c r="BA13356"/>
      <c r="BB13356"/>
      <c r="BC13356"/>
      <c r="BD13356"/>
    </row>
    <row r="13357" spans="1:56" s="4" customFormat="1" x14ac:dyDescent="0.25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  <c r="P13357"/>
      <c r="Q13357"/>
      <c r="R13357"/>
      <c r="S13357"/>
      <c r="T13357"/>
      <c r="U13357"/>
      <c r="V13357"/>
      <c r="W13357"/>
      <c r="X13357"/>
      <c r="Y13357"/>
      <c r="Z13357"/>
      <c r="AA13357"/>
      <c r="AB13357"/>
      <c r="AC13357"/>
      <c r="AD13357"/>
      <c r="AE13357"/>
      <c r="AF13357"/>
      <c r="AG13357"/>
      <c r="AH13357"/>
      <c r="AI13357"/>
      <c r="AJ13357"/>
      <c r="AK13357"/>
      <c r="AL13357"/>
      <c r="AM13357"/>
      <c r="AN13357"/>
      <c r="AO13357"/>
      <c r="AP13357"/>
      <c r="AQ13357"/>
      <c r="AR13357"/>
      <c r="AS13357"/>
      <c r="AT13357"/>
      <c r="AU13357"/>
      <c r="AV13357"/>
      <c r="AW13357"/>
      <c r="AX13357"/>
      <c r="AY13357"/>
      <c r="AZ13357"/>
      <c r="BA13357"/>
      <c r="BB13357"/>
      <c r="BC13357"/>
      <c r="BD13357"/>
    </row>
    <row r="13358" spans="1:56" s="4" customFormat="1" x14ac:dyDescent="0.25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  <c r="P13358"/>
      <c r="Q13358"/>
      <c r="R13358"/>
      <c r="S13358"/>
      <c r="T13358"/>
      <c r="U13358"/>
      <c r="V13358"/>
      <c r="W13358"/>
      <c r="X13358"/>
      <c r="Y13358"/>
      <c r="Z13358"/>
      <c r="AA13358"/>
      <c r="AB13358"/>
      <c r="AC13358"/>
      <c r="AD13358"/>
      <c r="AE13358"/>
      <c r="AF13358"/>
      <c r="AG13358"/>
      <c r="AH13358"/>
      <c r="AI13358"/>
      <c r="AJ13358"/>
      <c r="AK13358"/>
      <c r="AL13358"/>
      <c r="AM13358"/>
      <c r="AN13358"/>
      <c r="AO13358"/>
      <c r="AP13358"/>
      <c r="AQ13358"/>
      <c r="AR13358"/>
      <c r="AS13358"/>
      <c r="AT13358"/>
      <c r="AU13358"/>
      <c r="AV13358"/>
      <c r="AW13358"/>
      <c r="AX13358"/>
      <c r="AY13358"/>
      <c r="AZ13358"/>
      <c r="BA13358"/>
      <c r="BB13358"/>
      <c r="BC13358"/>
      <c r="BD13358"/>
    </row>
    <row r="13359" spans="1:56" s="4" customFormat="1" x14ac:dyDescent="0.25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  <c r="P13359"/>
      <c r="Q13359"/>
      <c r="R13359"/>
      <c r="S13359"/>
      <c r="T13359"/>
      <c r="U13359"/>
      <c r="V13359"/>
      <c r="W13359"/>
      <c r="X13359"/>
      <c r="Y13359"/>
      <c r="Z13359"/>
      <c r="AA13359"/>
      <c r="AB13359"/>
      <c r="AC13359"/>
      <c r="AD13359"/>
      <c r="AE13359"/>
      <c r="AF13359"/>
      <c r="AG13359"/>
      <c r="AH13359"/>
      <c r="AI13359"/>
      <c r="AJ13359"/>
      <c r="AK13359"/>
      <c r="AL13359"/>
      <c r="AM13359"/>
      <c r="AN13359"/>
      <c r="AO13359"/>
      <c r="AP13359"/>
      <c r="AQ13359"/>
      <c r="AR13359"/>
      <c r="AS13359"/>
      <c r="AT13359"/>
      <c r="AU13359"/>
      <c r="AV13359"/>
      <c r="AW13359"/>
      <c r="AX13359"/>
      <c r="AY13359"/>
      <c r="AZ13359"/>
      <c r="BA13359"/>
      <c r="BB13359"/>
      <c r="BC13359"/>
      <c r="BD13359"/>
    </row>
    <row r="13360" spans="1:56" s="4" customFormat="1" x14ac:dyDescent="0.25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  <c r="P13360"/>
      <c r="Q13360"/>
      <c r="R13360"/>
      <c r="S13360"/>
      <c r="T13360"/>
      <c r="U13360"/>
      <c r="V13360"/>
      <c r="W13360"/>
      <c r="X13360"/>
      <c r="Y13360"/>
      <c r="Z13360"/>
      <c r="AA13360"/>
      <c r="AB13360"/>
      <c r="AC13360"/>
      <c r="AD13360"/>
      <c r="AE13360"/>
      <c r="AF13360"/>
      <c r="AG13360"/>
      <c r="AH13360"/>
      <c r="AI13360"/>
      <c r="AJ13360"/>
      <c r="AK13360"/>
      <c r="AL13360"/>
      <c r="AM13360"/>
      <c r="AN13360"/>
      <c r="AO13360"/>
      <c r="AP13360"/>
      <c r="AQ13360"/>
      <c r="AR13360"/>
      <c r="AS13360"/>
      <c r="AT13360"/>
      <c r="AU13360"/>
      <c r="AV13360"/>
      <c r="AW13360"/>
      <c r="AX13360"/>
      <c r="AY13360"/>
      <c r="AZ13360"/>
      <c r="BA13360"/>
      <c r="BB13360"/>
      <c r="BC13360"/>
      <c r="BD13360"/>
    </row>
    <row r="13361" spans="1:56" s="4" customFormat="1" x14ac:dyDescent="0.25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  <c r="P13361"/>
      <c r="Q13361"/>
      <c r="R13361"/>
      <c r="S13361"/>
      <c r="T13361"/>
      <c r="U13361"/>
      <c r="V13361"/>
      <c r="W13361"/>
      <c r="X13361"/>
      <c r="Y13361"/>
      <c r="Z13361"/>
      <c r="AA13361"/>
      <c r="AB13361"/>
      <c r="AC13361"/>
      <c r="AD13361"/>
      <c r="AE13361"/>
      <c r="AF13361"/>
      <c r="AG13361"/>
      <c r="AH13361"/>
      <c r="AI13361"/>
      <c r="AJ13361"/>
      <c r="AK13361"/>
      <c r="AL13361"/>
      <c r="AM13361"/>
      <c r="AN13361"/>
      <c r="AO13361"/>
      <c r="AP13361"/>
      <c r="AQ13361"/>
      <c r="AR13361"/>
      <c r="AS13361"/>
      <c r="AT13361"/>
      <c r="AU13361"/>
      <c r="AV13361"/>
      <c r="AW13361"/>
      <c r="AX13361"/>
      <c r="AY13361"/>
      <c r="AZ13361"/>
      <c r="BA13361"/>
      <c r="BB13361"/>
      <c r="BC13361"/>
      <c r="BD13361"/>
    </row>
    <row r="13362" spans="1:56" s="4" customFormat="1" x14ac:dyDescent="0.25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  <c r="P13362"/>
      <c r="Q13362"/>
      <c r="R13362"/>
      <c r="S13362"/>
      <c r="T13362"/>
      <c r="U13362"/>
      <c r="V13362"/>
      <c r="W13362"/>
      <c r="X13362"/>
      <c r="Y13362"/>
      <c r="Z13362"/>
      <c r="AA13362"/>
      <c r="AB13362"/>
      <c r="AC13362"/>
      <c r="AD13362"/>
      <c r="AE13362"/>
      <c r="AF13362"/>
      <c r="AG13362"/>
      <c r="AH13362"/>
      <c r="AI13362"/>
      <c r="AJ13362"/>
      <c r="AK13362"/>
      <c r="AL13362"/>
      <c r="AM13362"/>
      <c r="AN13362"/>
      <c r="AO13362"/>
      <c r="AP13362"/>
      <c r="AQ13362"/>
      <c r="AR13362"/>
      <c r="AS13362"/>
      <c r="AT13362"/>
      <c r="AU13362"/>
      <c r="AV13362"/>
      <c r="AW13362"/>
      <c r="AX13362"/>
      <c r="AY13362"/>
      <c r="AZ13362"/>
      <c r="BA13362"/>
      <c r="BB13362"/>
      <c r="BC13362"/>
      <c r="BD13362"/>
    </row>
    <row r="13363" spans="1:56" s="4" customFormat="1" x14ac:dyDescent="0.25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  <c r="P13363"/>
      <c r="Q13363"/>
      <c r="R13363"/>
      <c r="S13363"/>
      <c r="T13363"/>
      <c r="U13363"/>
      <c r="V13363"/>
      <c r="W13363"/>
      <c r="X13363"/>
      <c r="Y13363"/>
      <c r="Z13363"/>
      <c r="AA13363"/>
      <c r="AB13363"/>
      <c r="AC13363"/>
      <c r="AD13363"/>
      <c r="AE13363"/>
      <c r="AF13363"/>
      <c r="AG13363"/>
      <c r="AH13363"/>
      <c r="AI13363"/>
      <c r="AJ13363"/>
      <c r="AK13363"/>
      <c r="AL13363"/>
      <c r="AM13363"/>
      <c r="AN13363"/>
      <c r="AO13363"/>
      <c r="AP13363"/>
      <c r="AQ13363"/>
      <c r="AR13363"/>
      <c r="AS13363"/>
      <c r="AT13363"/>
      <c r="AU13363"/>
      <c r="AV13363"/>
      <c r="AW13363"/>
      <c r="AX13363"/>
      <c r="AY13363"/>
      <c r="AZ13363"/>
      <c r="BA13363"/>
      <c r="BB13363"/>
      <c r="BC13363"/>
      <c r="BD13363"/>
    </row>
    <row r="13364" spans="1:56" s="4" customFormat="1" x14ac:dyDescent="0.25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  <c r="P13364"/>
      <c r="Q13364"/>
      <c r="R13364"/>
      <c r="S13364"/>
      <c r="T13364"/>
      <c r="U13364"/>
      <c r="V13364"/>
      <c r="W13364"/>
      <c r="X13364"/>
      <c r="Y13364"/>
      <c r="Z13364"/>
      <c r="AA13364"/>
      <c r="AB13364"/>
      <c r="AC13364"/>
      <c r="AD13364"/>
      <c r="AE13364"/>
      <c r="AF13364"/>
      <c r="AG13364"/>
      <c r="AH13364"/>
      <c r="AI13364"/>
      <c r="AJ13364"/>
      <c r="AK13364"/>
      <c r="AL13364"/>
      <c r="AM13364"/>
      <c r="AN13364"/>
      <c r="AO13364"/>
      <c r="AP13364"/>
      <c r="AQ13364"/>
      <c r="AR13364"/>
      <c r="AS13364"/>
      <c r="AT13364"/>
      <c r="AU13364"/>
      <c r="AV13364"/>
      <c r="AW13364"/>
      <c r="AX13364"/>
      <c r="AY13364"/>
      <c r="AZ13364"/>
      <c r="BA13364"/>
      <c r="BB13364"/>
      <c r="BC13364"/>
      <c r="BD13364"/>
    </row>
    <row r="13365" spans="1:56" s="4" customFormat="1" x14ac:dyDescent="0.25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  <c r="P13365"/>
      <c r="Q13365"/>
      <c r="R13365"/>
      <c r="S13365"/>
      <c r="T13365"/>
      <c r="U13365"/>
      <c r="V13365"/>
      <c r="W13365"/>
      <c r="X13365"/>
      <c r="Y13365"/>
      <c r="Z13365"/>
      <c r="AA13365"/>
      <c r="AB13365"/>
      <c r="AC13365"/>
      <c r="AD13365"/>
      <c r="AE13365"/>
      <c r="AF13365"/>
      <c r="AG13365"/>
      <c r="AH13365"/>
      <c r="AI13365"/>
      <c r="AJ13365"/>
      <c r="AK13365"/>
      <c r="AL13365"/>
      <c r="AM13365"/>
      <c r="AN13365"/>
      <c r="AO13365"/>
      <c r="AP13365"/>
      <c r="AQ13365"/>
      <c r="AR13365"/>
      <c r="AS13365"/>
      <c r="AT13365"/>
      <c r="AU13365"/>
      <c r="AV13365"/>
      <c r="AW13365"/>
      <c r="AX13365"/>
      <c r="AY13365"/>
      <c r="AZ13365"/>
      <c r="BA13365"/>
      <c r="BB13365"/>
      <c r="BC13365"/>
      <c r="BD13365"/>
    </row>
    <row r="13366" spans="1:56" s="4" customFormat="1" x14ac:dyDescent="0.25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  <c r="P13366"/>
      <c r="Q13366"/>
      <c r="R13366"/>
      <c r="S13366"/>
      <c r="T13366"/>
      <c r="U13366"/>
      <c r="V13366"/>
      <c r="W13366"/>
      <c r="X13366"/>
      <c r="Y13366"/>
      <c r="Z13366"/>
      <c r="AA13366"/>
      <c r="AB13366"/>
      <c r="AC13366"/>
      <c r="AD13366"/>
      <c r="AE13366"/>
      <c r="AF13366"/>
      <c r="AG13366"/>
      <c r="AH13366"/>
      <c r="AI13366"/>
      <c r="AJ13366"/>
      <c r="AK13366"/>
      <c r="AL13366"/>
      <c r="AM13366"/>
      <c r="AN13366"/>
      <c r="AO13366"/>
      <c r="AP13366"/>
      <c r="AQ13366"/>
      <c r="AR13366"/>
      <c r="AS13366"/>
      <c r="AT13366"/>
      <c r="AU13366"/>
      <c r="AV13366"/>
      <c r="AW13366"/>
      <c r="AX13366"/>
      <c r="AY13366"/>
      <c r="AZ13366"/>
      <c r="BA13366"/>
      <c r="BB13366"/>
      <c r="BC13366"/>
      <c r="BD13366"/>
    </row>
    <row r="13367" spans="1:56" s="4" customFormat="1" x14ac:dyDescent="0.25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  <c r="P13367"/>
      <c r="Q13367"/>
      <c r="R13367"/>
      <c r="S13367"/>
      <c r="T13367"/>
      <c r="U13367"/>
      <c r="V13367"/>
      <c r="W13367"/>
      <c r="X13367"/>
      <c r="Y13367"/>
      <c r="Z13367"/>
      <c r="AA13367"/>
      <c r="AB13367"/>
      <c r="AC13367"/>
      <c r="AD13367"/>
      <c r="AE13367"/>
      <c r="AF13367"/>
      <c r="AG13367"/>
      <c r="AH13367"/>
      <c r="AI13367"/>
      <c r="AJ13367"/>
      <c r="AK13367"/>
      <c r="AL13367"/>
      <c r="AM13367"/>
      <c r="AN13367"/>
      <c r="AO13367"/>
      <c r="AP13367"/>
      <c r="AQ13367"/>
      <c r="AR13367"/>
      <c r="AS13367"/>
      <c r="AT13367"/>
      <c r="AU13367"/>
      <c r="AV13367"/>
      <c r="AW13367"/>
      <c r="AX13367"/>
      <c r="AY13367"/>
      <c r="AZ13367"/>
      <c r="BA13367"/>
      <c r="BB13367"/>
      <c r="BC13367"/>
      <c r="BD13367"/>
    </row>
    <row r="13368" spans="1:56" s="4" customFormat="1" x14ac:dyDescent="0.25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  <c r="P13368"/>
      <c r="Q13368"/>
      <c r="R13368"/>
      <c r="S13368"/>
      <c r="T13368"/>
      <c r="U13368"/>
      <c r="V13368"/>
      <c r="W13368"/>
      <c r="X13368"/>
      <c r="Y13368"/>
      <c r="Z13368"/>
      <c r="AA13368"/>
      <c r="AB13368"/>
      <c r="AC13368"/>
      <c r="AD13368"/>
      <c r="AE13368"/>
      <c r="AF13368"/>
      <c r="AG13368"/>
      <c r="AH13368"/>
      <c r="AI13368"/>
      <c r="AJ13368"/>
      <c r="AK13368"/>
      <c r="AL13368"/>
      <c r="AM13368"/>
      <c r="AN13368"/>
      <c r="AO13368"/>
      <c r="AP13368"/>
      <c r="AQ13368"/>
      <c r="AR13368"/>
      <c r="AS13368"/>
      <c r="AT13368"/>
      <c r="AU13368"/>
      <c r="AV13368"/>
      <c r="AW13368"/>
      <c r="AX13368"/>
      <c r="AY13368"/>
      <c r="AZ13368"/>
      <c r="BA13368"/>
      <c r="BB13368"/>
      <c r="BC13368"/>
      <c r="BD13368"/>
    </row>
    <row r="13369" spans="1:56" s="4" customFormat="1" x14ac:dyDescent="0.25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  <c r="P13369"/>
      <c r="Q13369"/>
      <c r="R13369"/>
      <c r="S13369"/>
      <c r="T13369"/>
      <c r="U13369"/>
      <c r="V13369"/>
      <c r="W13369"/>
      <c r="X13369"/>
      <c r="Y13369"/>
      <c r="Z13369"/>
      <c r="AA13369"/>
      <c r="AB13369"/>
      <c r="AC13369"/>
      <c r="AD13369"/>
      <c r="AE13369"/>
      <c r="AF13369"/>
      <c r="AG13369"/>
      <c r="AH13369"/>
      <c r="AI13369"/>
      <c r="AJ13369"/>
      <c r="AK13369"/>
      <c r="AL13369"/>
      <c r="AM13369"/>
      <c r="AN13369"/>
      <c r="AO13369"/>
      <c r="AP13369"/>
      <c r="AQ13369"/>
      <c r="AR13369"/>
      <c r="AS13369"/>
      <c r="AT13369"/>
      <c r="AU13369"/>
      <c r="AV13369"/>
      <c r="AW13369"/>
      <c r="AX13369"/>
      <c r="AY13369"/>
      <c r="AZ13369"/>
      <c r="BA13369"/>
      <c r="BB13369"/>
      <c r="BC13369"/>
      <c r="BD13369"/>
    </row>
    <row r="13370" spans="1:56" s="4" customFormat="1" x14ac:dyDescent="0.25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  <c r="P13370"/>
      <c r="Q13370"/>
      <c r="R13370"/>
      <c r="S13370"/>
      <c r="T13370"/>
      <c r="U13370"/>
      <c r="V13370"/>
      <c r="W13370"/>
      <c r="X13370"/>
      <c r="Y13370"/>
      <c r="Z13370"/>
      <c r="AA13370"/>
      <c r="AB13370"/>
      <c r="AC13370"/>
      <c r="AD13370"/>
      <c r="AE13370"/>
      <c r="AF13370"/>
      <c r="AG13370"/>
      <c r="AH13370"/>
      <c r="AI13370"/>
      <c r="AJ13370"/>
      <c r="AK13370"/>
      <c r="AL13370"/>
      <c r="AM13370"/>
      <c r="AN13370"/>
      <c r="AO13370"/>
      <c r="AP13370"/>
      <c r="AQ13370"/>
      <c r="AR13370"/>
      <c r="AS13370"/>
      <c r="AT13370"/>
      <c r="AU13370"/>
      <c r="AV13370"/>
      <c r="AW13370"/>
      <c r="AX13370"/>
      <c r="AY13370"/>
      <c r="AZ13370"/>
      <c r="BA13370"/>
      <c r="BB13370"/>
      <c r="BC13370"/>
      <c r="BD13370"/>
    </row>
    <row r="13371" spans="1:56" s="4" customFormat="1" x14ac:dyDescent="0.25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  <c r="P13371"/>
      <c r="Q13371"/>
      <c r="R13371"/>
      <c r="S13371"/>
      <c r="T13371"/>
      <c r="U13371"/>
      <c r="V13371"/>
      <c r="W13371"/>
      <c r="X13371"/>
      <c r="Y13371"/>
      <c r="Z13371"/>
      <c r="AA13371"/>
      <c r="AB13371"/>
      <c r="AC13371"/>
      <c r="AD13371"/>
      <c r="AE13371"/>
      <c r="AF13371"/>
      <c r="AG13371"/>
      <c r="AH13371"/>
      <c r="AI13371"/>
      <c r="AJ13371"/>
      <c r="AK13371"/>
      <c r="AL13371"/>
      <c r="AM13371"/>
      <c r="AN13371"/>
      <c r="AO13371"/>
      <c r="AP13371"/>
      <c r="AQ13371"/>
      <c r="AR13371"/>
      <c r="AS13371"/>
      <c r="AT13371"/>
      <c r="AU13371"/>
      <c r="AV13371"/>
      <c r="AW13371"/>
      <c r="AX13371"/>
      <c r="AY13371"/>
      <c r="AZ13371"/>
      <c r="BA13371"/>
      <c r="BB13371"/>
      <c r="BC13371"/>
      <c r="BD13371"/>
    </row>
    <row r="13372" spans="1:56" s="4" customFormat="1" x14ac:dyDescent="0.25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  <c r="P13372"/>
      <c r="Q13372"/>
      <c r="R13372"/>
      <c r="S13372"/>
      <c r="T13372"/>
      <c r="U13372"/>
      <c r="V13372"/>
      <c r="W13372"/>
      <c r="X13372"/>
      <c r="Y13372"/>
      <c r="Z13372"/>
      <c r="AA13372"/>
      <c r="AB13372"/>
      <c r="AC13372"/>
      <c r="AD13372"/>
      <c r="AE13372"/>
      <c r="AF13372"/>
      <c r="AG13372"/>
      <c r="AH13372"/>
      <c r="AI13372"/>
      <c r="AJ13372"/>
      <c r="AK13372"/>
      <c r="AL13372"/>
      <c r="AM13372"/>
      <c r="AN13372"/>
      <c r="AO13372"/>
      <c r="AP13372"/>
      <c r="AQ13372"/>
      <c r="AR13372"/>
      <c r="AS13372"/>
      <c r="AT13372"/>
      <c r="AU13372"/>
      <c r="AV13372"/>
      <c r="AW13372"/>
      <c r="AX13372"/>
      <c r="AY13372"/>
      <c r="AZ13372"/>
      <c r="BA13372"/>
      <c r="BB13372"/>
      <c r="BC13372"/>
      <c r="BD13372"/>
    </row>
    <row r="13373" spans="1:56" s="4" customFormat="1" x14ac:dyDescent="0.25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  <c r="P13373"/>
      <c r="Q13373"/>
      <c r="R13373"/>
      <c r="S13373"/>
      <c r="T13373"/>
      <c r="U13373"/>
      <c r="V13373"/>
      <c r="W13373"/>
      <c r="X13373"/>
      <c r="Y13373"/>
      <c r="Z13373"/>
      <c r="AA13373"/>
      <c r="AB13373"/>
      <c r="AC13373"/>
      <c r="AD13373"/>
      <c r="AE13373"/>
      <c r="AF13373"/>
      <c r="AG13373"/>
      <c r="AH13373"/>
      <c r="AI13373"/>
      <c r="AJ13373"/>
      <c r="AK13373"/>
      <c r="AL13373"/>
      <c r="AM13373"/>
      <c r="AN13373"/>
      <c r="AO13373"/>
      <c r="AP13373"/>
      <c r="AQ13373"/>
      <c r="AR13373"/>
      <c r="AS13373"/>
      <c r="AT13373"/>
      <c r="AU13373"/>
      <c r="AV13373"/>
      <c r="AW13373"/>
      <c r="AX13373"/>
      <c r="AY13373"/>
      <c r="AZ13373"/>
      <c r="BA13373"/>
      <c r="BB13373"/>
      <c r="BC13373"/>
      <c r="BD13373"/>
    </row>
    <row r="13374" spans="1:56" s="4" customFormat="1" x14ac:dyDescent="0.25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  <c r="P13374"/>
      <c r="Q13374"/>
      <c r="R13374"/>
      <c r="S13374"/>
      <c r="T13374"/>
      <c r="U13374"/>
      <c r="V13374"/>
      <c r="W13374"/>
      <c r="X13374"/>
      <c r="Y13374"/>
      <c r="Z13374"/>
      <c r="AA13374"/>
      <c r="AB13374"/>
      <c r="AC13374"/>
      <c r="AD13374"/>
      <c r="AE13374"/>
      <c r="AF13374"/>
      <c r="AG13374"/>
      <c r="AH13374"/>
      <c r="AI13374"/>
      <c r="AJ13374"/>
      <c r="AK13374"/>
      <c r="AL13374"/>
      <c r="AM13374"/>
      <c r="AN13374"/>
      <c r="AO13374"/>
      <c r="AP13374"/>
      <c r="AQ13374"/>
      <c r="AR13374"/>
      <c r="AS13374"/>
      <c r="AT13374"/>
      <c r="AU13374"/>
      <c r="AV13374"/>
      <c r="AW13374"/>
      <c r="AX13374"/>
      <c r="AY13374"/>
      <c r="AZ13374"/>
      <c r="BA13374"/>
      <c r="BB13374"/>
      <c r="BC13374"/>
      <c r="BD13374"/>
    </row>
    <row r="13375" spans="1:56" s="4" customFormat="1" x14ac:dyDescent="0.25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  <c r="P13375"/>
      <c r="Q13375"/>
      <c r="R13375"/>
      <c r="S13375"/>
      <c r="T13375"/>
      <c r="U13375"/>
      <c r="V13375"/>
      <c r="W13375"/>
      <c r="X13375"/>
      <c r="Y13375"/>
      <c r="Z13375"/>
      <c r="AA13375"/>
      <c r="AB13375"/>
      <c r="AC13375"/>
      <c r="AD13375"/>
      <c r="AE13375"/>
      <c r="AF13375"/>
      <c r="AG13375"/>
      <c r="AH13375"/>
      <c r="AI13375"/>
      <c r="AJ13375"/>
      <c r="AK13375"/>
      <c r="AL13375"/>
      <c r="AM13375"/>
      <c r="AN13375"/>
      <c r="AO13375"/>
      <c r="AP13375"/>
      <c r="AQ13375"/>
      <c r="AR13375"/>
      <c r="AS13375"/>
      <c r="AT13375"/>
      <c r="AU13375"/>
      <c r="AV13375"/>
      <c r="AW13375"/>
      <c r="AX13375"/>
      <c r="AY13375"/>
      <c r="AZ13375"/>
      <c r="BA13375"/>
      <c r="BB13375"/>
      <c r="BC13375"/>
      <c r="BD13375"/>
    </row>
    <row r="13376" spans="1:56" s="4" customFormat="1" x14ac:dyDescent="0.25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  <c r="P13376"/>
      <c r="Q13376"/>
      <c r="R13376"/>
      <c r="S13376"/>
      <c r="T13376"/>
      <c r="U13376"/>
      <c r="V13376"/>
      <c r="W13376"/>
      <c r="X13376"/>
      <c r="Y13376"/>
      <c r="Z13376"/>
      <c r="AA13376"/>
      <c r="AB13376"/>
      <c r="AC13376"/>
      <c r="AD13376"/>
      <c r="AE13376"/>
      <c r="AF13376"/>
      <c r="AG13376"/>
      <c r="AH13376"/>
      <c r="AI13376"/>
      <c r="AJ13376"/>
      <c r="AK13376"/>
      <c r="AL13376"/>
      <c r="AM13376"/>
      <c r="AN13376"/>
      <c r="AO13376"/>
      <c r="AP13376"/>
      <c r="AQ13376"/>
      <c r="AR13376"/>
      <c r="AS13376"/>
      <c r="AT13376"/>
      <c r="AU13376"/>
      <c r="AV13376"/>
      <c r="AW13376"/>
      <c r="AX13376"/>
      <c r="AY13376"/>
      <c r="AZ13376"/>
      <c r="BA13376"/>
      <c r="BB13376"/>
      <c r="BC13376"/>
      <c r="BD13376"/>
    </row>
    <row r="13377" spans="1:56" s="4" customFormat="1" x14ac:dyDescent="0.25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  <c r="P13377"/>
      <c r="Q13377"/>
      <c r="R13377"/>
      <c r="S13377"/>
      <c r="T13377"/>
      <c r="U13377"/>
      <c r="V13377"/>
      <c r="W13377"/>
      <c r="X13377"/>
      <c r="Y13377"/>
      <c r="Z13377"/>
      <c r="AA13377"/>
      <c r="AB13377"/>
      <c r="AC13377"/>
      <c r="AD13377"/>
      <c r="AE13377"/>
      <c r="AF13377"/>
      <c r="AG13377"/>
      <c r="AH13377"/>
      <c r="AI13377"/>
      <c r="AJ13377"/>
      <c r="AK13377"/>
      <c r="AL13377"/>
      <c r="AM13377"/>
      <c r="AN13377"/>
      <c r="AO13377"/>
      <c r="AP13377"/>
      <c r="AQ13377"/>
      <c r="AR13377"/>
      <c r="AS13377"/>
      <c r="AT13377"/>
      <c r="AU13377"/>
      <c r="AV13377"/>
      <c r="AW13377"/>
      <c r="AX13377"/>
      <c r="AY13377"/>
      <c r="AZ13377"/>
      <c r="BA13377"/>
      <c r="BB13377"/>
      <c r="BC13377"/>
      <c r="BD13377"/>
    </row>
    <row r="13378" spans="1:56" s="4" customFormat="1" x14ac:dyDescent="0.25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  <c r="P13378"/>
      <c r="Q13378"/>
      <c r="R13378"/>
      <c r="S13378"/>
      <c r="T13378"/>
      <c r="U13378"/>
      <c r="V13378"/>
      <c r="W13378"/>
      <c r="X13378"/>
      <c r="Y13378"/>
      <c r="Z13378"/>
      <c r="AA13378"/>
      <c r="AB13378"/>
      <c r="AC13378"/>
      <c r="AD13378"/>
      <c r="AE13378"/>
      <c r="AF13378"/>
      <c r="AG13378"/>
      <c r="AH13378"/>
      <c r="AI13378"/>
      <c r="AJ13378"/>
      <c r="AK13378"/>
      <c r="AL13378"/>
      <c r="AM13378"/>
      <c r="AN13378"/>
      <c r="AO13378"/>
      <c r="AP13378"/>
      <c r="AQ13378"/>
      <c r="AR13378"/>
      <c r="AS13378"/>
      <c r="AT13378"/>
      <c r="AU13378"/>
      <c r="AV13378"/>
      <c r="AW13378"/>
      <c r="AX13378"/>
      <c r="AY13378"/>
      <c r="AZ13378"/>
      <c r="BA13378"/>
      <c r="BB13378"/>
      <c r="BC13378"/>
      <c r="BD13378"/>
    </row>
    <row r="13379" spans="1:56" s="4" customFormat="1" x14ac:dyDescent="0.25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  <c r="P13379"/>
      <c r="Q13379"/>
      <c r="R13379"/>
      <c r="S13379"/>
      <c r="T13379"/>
      <c r="U13379"/>
      <c r="V13379"/>
      <c r="W13379"/>
      <c r="X13379"/>
      <c r="Y13379"/>
      <c r="Z13379"/>
      <c r="AA13379"/>
      <c r="AB13379"/>
      <c r="AC13379"/>
      <c r="AD13379"/>
      <c r="AE13379"/>
      <c r="AF13379"/>
      <c r="AG13379"/>
      <c r="AH13379"/>
      <c r="AI13379"/>
      <c r="AJ13379"/>
      <c r="AK13379"/>
      <c r="AL13379"/>
      <c r="AM13379"/>
      <c r="AN13379"/>
      <c r="AO13379"/>
      <c r="AP13379"/>
      <c r="AQ13379"/>
      <c r="AR13379"/>
      <c r="AS13379"/>
      <c r="AT13379"/>
      <c r="AU13379"/>
      <c r="AV13379"/>
      <c r="AW13379"/>
      <c r="AX13379"/>
      <c r="AY13379"/>
      <c r="AZ13379"/>
      <c r="BA13379"/>
      <c r="BB13379"/>
      <c r="BC13379"/>
      <c r="BD13379"/>
    </row>
    <row r="13380" spans="1:56" s="4" customFormat="1" x14ac:dyDescent="0.25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  <c r="P13380"/>
      <c r="Q13380"/>
      <c r="R13380"/>
      <c r="S13380"/>
      <c r="T13380"/>
      <c r="U13380"/>
      <c r="V13380"/>
      <c r="W13380"/>
      <c r="X13380"/>
      <c r="Y13380"/>
      <c r="Z13380"/>
      <c r="AA13380"/>
      <c r="AB13380"/>
      <c r="AC13380"/>
      <c r="AD13380"/>
      <c r="AE13380"/>
      <c r="AF13380"/>
      <c r="AG13380"/>
      <c r="AH13380"/>
      <c r="AI13380"/>
      <c r="AJ13380"/>
      <c r="AK13380"/>
      <c r="AL13380"/>
      <c r="AM13380"/>
      <c r="AN13380"/>
      <c r="AO13380"/>
      <c r="AP13380"/>
      <c r="AQ13380"/>
      <c r="AR13380"/>
      <c r="AS13380"/>
      <c r="AT13380"/>
      <c r="AU13380"/>
      <c r="AV13380"/>
      <c r="AW13380"/>
      <c r="AX13380"/>
      <c r="AY13380"/>
      <c r="AZ13380"/>
      <c r="BA13380"/>
      <c r="BB13380"/>
      <c r="BC13380"/>
      <c r="BD13380"/>
    </row>
    <row r="13381" spans="1:56" s="4" customFormat="1" x14ac:dyDescent="0.25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  <c r="P13381"/>
      <c r="Q13381"/>
      <c r="R13381"/>
      <c r="S13381"/>
      <c r="T13381"/>
      <c r="U13381"/>
      <c r="V13381"/>
      <c r="W13381"/>
      <c r="X13381"/>
      <c r="Y13381"/>
      <c r="Z13381"/>
      <c r="AA13381"/>
      <c r="AB13381"/>
      <c r="AC13381"/>
      <c r="AD13381"/>
      <c r="AE13381"/>
      <c r="AF13381"/>
      <c r="AG13381"/>
      <c r="AH13381"/>
      <c r="AI13381"/>
      <c r="AJ13381"/>
      <c r="AK13381"/>
      <c r="AL13381"/>
      <c r="AM13381"/>
      <c r="AN13381"/>
      <c r="AO13381"/>
      <c r="AP13381"/>
      <c r="AQ13381"/>
      <c r="AR13381"/>
      <c r="AS13381"/>
      <c r="AT13381"/>
      <c r="AU13381"/>
      <c r="AV13381"/>
      <c r="AW13381"/>
      <c r="AX13381"/>
      <c r="AY13381"/>
      <c r="AZ13381"/>
      <c r="BA13381"/>
      <c r="BB13381"/>
      <c r="BC13381"/>
      <c r="BD13381"/>
    </row>
    <row r="13382" spans="1:56" s="4" customFormat="1" x14ac:dyDescent="0.25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  <c r="P13382"/>
      <c r="Q13382"/>
      <c r="R13382"/>
      <c r="S13382"/>
      <c r="T13382"/>
      <c r="U13382"/>
      <c r="V13382"/>
      <c r="W13382"/>
      <c r="X13382"/>
      <c r="Y13382"/>
      <c r="Z13382"/>
      <c r="AA13382"/>
      <c r="AB13382"/>
      <c r="AC13382"/>
      <c r="AD13382"/>
      <c r="AE13382"/>
      <c r="AF13382"/>
      <c r="AG13382"/>
      <c r="AH13382"/>
      <c r="AI13382"/>
      <c r="AJ13382"/>
      <c r="AK13382"/>
      <c r="AL13382"/>
      <c r="AM13382"/>
      <c r="AN13382"/>
      <c r="AO13382"/>
      <c r="AP13382"/>
      <c r="AQ13382"/>
      <c r="AR13382"/>
      <c r="AS13382"/>
      <c r="AT13382"/>
      <c r="AU13382"/>
      <c r="AV13382"/>
      <c r="AW13382"/>
      <c r="AX13382"/>
      <c r="AY13382"/>
      <c r="AZ13382"/>
      <c r="BA13382"/>
      <c r="BB13382"/>
      <c r="BC13382"/>
      <c r="BD13382"/>
    </row>
    <row r="13383" spans="1:56" s="4" customFormat="1" x14ac:dyDescent="0.25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  <c r="P13383"/>
      <c r="Q13383"/>
      <c r="R13383"/>
      <c r="S13383"/>
      <c r="T13383"/>
      <c r="U13383"/>
      <c r="V13383"/>
      <c r="W13383"/>
      <c r="X13383"/>
      <c r="Y13383"/>
      <c r="Z13383"/>
      <c r="AA13383"/>
      <c r="AB13383"/>
      <c r="AC13383"/>
      <c r="AD13383"/>
      <c r="AE13383"/>
      <c r="AF13383"/>
      <c r="AG13383"/>
      <c r="AH13383"/>
      <c r="AI13383"/>
      <c r="AJ13383"/>
      <c r="AK13383"/>
      <c r="AL13383"/>
      <c r="AM13383"/>
      <c r="AN13383"/>
      <c r="AO13383"/>
      <c r="AP13383"/>
      <c r="AQ13383"/>
      <c r="AR13383"/>
      <c r="AS13383"/>
      <c r="AT13383"/>
      <c r="AU13383"/>
      <c r="AV13383"/>
      <c r="AW13383"/>
      <c r="AX13383"/>
      <c r="AY13383"/>
      <c r="AZ13383"/>
      <c r="BA13383"/>
      <c r="BB13383"/>
      <c r="BC13383"/>
      <c r="BD13383"/>
    </row>
    <row r="13384" spans="1:56" s="4" customFormat="1" x14ac:dyDescent="0.25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  <c r="P13384"/>
      <c r="Q13384"/>
      <c r="R13384"/>
      <c r="S13384"/>
      <c r="T13384"/>
      <c r="U13384"/>
      <c r="V13384"/>
      <c r="W13384"/>
      <c r="X13384"/>
      <c r="Y13384"/>
      <c r="Z13384"/>
      <c r="AA13384"/>
      <c r="AB13384"/>
      <c r="AC13384"/>
      <c r="AD13384"/>
      <c r="AE13384"/>
      <c r="AF13384"/>
      <c r="AG13384"/>
      <c r="AH13384"/>
      <c r="AI13384"/>
      <c r="AJ13384"/>
      <c r="AK13384"/>
      <c r="AL13384"/>
      <c r="AM13384"/>
      <c r="AN13384"/>
      <c r="AO13384"/>
      <c r="AP13384"/>
      <c r="AQ13384"/>
      <c r="AR13384"/>
      <c r="AS13384"/>
      <c r="AT13384"/>
      <c r="AU13384"/>
      <c r="AV13384"/>
      <c r="AW13384"/>
      <c r="AX13384"/>
      <c r="AY13384"/>
      <c r="AZ13384"/>
      <c r="BA13384"/>
      <c r="BB13384"/>
      <c r="BC13384"/>
      <c r="BD13384"/>
    </row>
    <row r="13385" spans="1:56" s="4" customFormat="1" x14ac:dyDescent="0.25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  <c r="P13385"/>
      <c r="Q13385"/>
      <c r="R13385"/>
      <c r="S13385"/>
      <c r="T13385"/>
      <c r="U13385"/>
      <c r="V13385"/>
      <c r="W13385"/>
      <c r="X13385"/>
      <c r="Y13385"/>
      <c r="Z13385"/>
      <c r="AA13385"/>
      <c r="AB13385"/>
      <c r="AC13385"/>
      <c r="AD13385"/>
      <c r="AE13385"/>
      <c r="AF13385"/>
      <c r="AG13385"/>
      <c r="AH13385"/>
      <c r="AI13385"/>
      <c r="AJ13385"/>
      <c r="AK13385"/>
      <c r="AL13385"/>
      <c r="AM13385"/>
      <c r="AN13385"/>
      <c r="AO13385"/>
      <c r="AP13385"/>
      <c r="AQ13385"/>
      <c r="AR13385"/>
      <c r="AS13385"/>
      <c r="AT13385"/>
      <c r="AU13385"/>
      <c r="AV13385"/>
      <c r="AW13385"/>
      <c r="AX13385"/>
      <c r="AY13385"/>
      <c r="AZ13385"/>
      <c r="BA13385"/>
      <c r="BB13385"/>
      <c r="BC13385"/>
      <c r="BD13385"/>
    </row>
    <row r="13386" spans="1:56" s="4" customFormat="1" x14ac:dyDescent="0.25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  <c r="P13386"/>
      <c r="Q13386"/>
      <c r="R13386"/>
      <c r="S13386"/>
      <c r="T13386"/>
      <c r="U13386"/>
      <c r="V13386"/>
      <c r="W13386"/>
      <c r="X13386"/>
      <c r="Y13386"/>
      <c r="Z13386"/>
      <c r="AA13386"/>
      <c r="AB13386"/>
      <c r="AC13386"/>
      <c r="AD13386"/>
      <c r="AE13386"/>
      <c r="AF13386"/>
      <c r="AG13386"/>
      <c r="AH13386"/>
      <c r="AI13386"/>
      <c r="AJ13386"/>
      <c r="AK13386"/>
      <c r="AL13386"/>
      <c r="AM13386"/>
      <c r="AN13386"/>
      <c r="AO13386"/>
      <c r="AP13386"/>
      <c r="AQ13386"/>
      <c r="AR13386"/>
      <c r="AS13386"/>
      <c r="AT13386"/>
      <c r="AU13386"/>
      <c r="AV13386"/>
      <c r="AW13386"/>
      <c r="AX13386"/>
      <c r="AY13386"/>
      <c r="AZ13386"/>
      <c r="BA13386"/>
      <c r="BB13386"/>
      <c r="BC13386"/>
      <c r="BD13386"/>
    </row>
    <row r="13387" spans="1:56" s="4" customFormat="1" x14ac:dyDescent="0.25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  <c r="P13387"/>
      <c r="Q13387"/>
      <c r="R13387"/>
      <c r="S13387"/>
      <c r="T13387"/>
      <c r="U13387"/>
      <c r="V13387"/>
      <c r="W13387"/>
      <c r="X13387"/>
      <c r="Y13387"/>
      <c r="Z13387"/>
      <c r="AA13387"/>
      <c r="AB13387"/>
      <c r="AC13387"/>
      <c r="AD13387"/>
      <c r="AE13387"/>
      <c r="AF13387"/>
      <c r="AG13387"/>
      <c r="AH13387"/>
      <c r="AI13387"/>
      <c r="AJ13387"/>
      <c r="AK13387"/>
      <c r="AL13387"/>
      <c r="AM13387"/>
      <c r="AN13387"/>
      <c r="AO13387"/>
      <c r="AP13387"/>
      <c r="AQ13387"/>
      <c r="AR13387"/>
      <c r="AS13387"/>
      <c r="AT13387"/>
      <c r="AU13387"/>
      <c r="AV13387"/>
      <c r="AW13387"/>
      <c r="AX13387"/>
      <c r="AY13387"/>
      <c r="AZ13387"/>
      <c r="BA13387"/>
      <c r="BB13387"/>
      <c r="BC13387"/>
      <c r="BD13387"/>
    </row>
    <row r="13388" spans="1:56" s="4" customFormat="1" x14ac:dyDescent="0.25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  <c r="P13388"/>
      <c r="Q13388"/>
      <c r="R13388"/>
      <c r="S13388"/>
      <c r="T13388"/>
      <c r="U13388"/>
      <c r="V13388"/>
      <c r="W13388"/>
      <c r="X13388"/>
      <c r="Y13388"/>
      <c r="Z13388"/>
      <c r="AA13388"/>
      <c r="AB13388"/>
      <c r="AC13388"/>
      <c r="AD13388"/>
      <c r="AE13388"/>
      <c r="AF13388"/>
      <c r="AG13388"/>
      <c r="AH13388"/>
      <c r="AI13388"/>
      <c r="AJ13388"/>
      <c r="AK13388"/>
      <c r="AL13388"/>
      <c r="AM13388"/>
      <c r="AN13388"/>
      <c r="AO13388"/>
      <c r="AP13388"/>
      <c r="AQ13388"/>
      <c r="AR13388"/>
      <c r="AS13388"/>
      <c r="AT13388"/>
      <c r="AU13388"/>
      <c r="AV13388"/>
      <c r="AW13388"/>
      <c r="AX13388"/>
      <c r="AY13388"/>
      <c r="AZ13388"/>
      <c r="BA13388"/>
      <c r="BB13388"/>
      <c r="BC13388"/>
      <c r="BD13388"/>
    </row>
    <row r="13389" spans="1:56" s="4" customFormat="1" x14ac:dyDescent="0.25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  <c r="P13389"/>
      <c r="Q13389"/>
      <c r="R13389"/>
      <c r="S13389"/>
      <c r="T13389"/>
      <c r="U13389"/>
      <c r="V13389"/>
      <c r="W13389"/>
      <c r="X13389"/>
      <c r="Y13389"/>
      <c r="Z13389"/>
      <c r="AA13389"/>
      <c r="AB13389"/>
      <c r="AC13389"/>
      <c r="AD13389"/>
      <c r="AE13389"/>
      <c r="AF13389"/>
      <c r="AG13389"/>
      <c r="AH13389"/>
      <c r="AI13389"/>
      <c r="AJ13389"/>
      <c r="AK13389"/>
      <c r="AL13389"/>
      <c r="AM13389"/>
      <c r="AN13389"/>
      <c r="AO13389"/>
      <c r="AP13389"/>
      <c r="AQ13389"/>
      <c r="AR13389"/>
      <c r="AS13389"/>
      <c r="AT13389"/>
      <c r="AU13389"/>
      <c r="AV13389"/>
      <c r="AW13389"/>
      <c r="AX13389"/>
      <c r="AY13389"/>
      <c r="AZ13389"/>
      <c r="BA13389"/>
      <c r="BB13389"/>
      <c r="BC13389"/>
      <c r="BD13389"/>
    </row>
    <row r="13390" spans="1:56" s="4" customFormat="1" x14ac:dyDescent="0.25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  <c r="P13390"/>
      <c r="Q13390"/>
      <c r="R13390"/>
      <c r="S13390"/>
      <c r="T13390"/>
      <c r="U13390"/>
      <c r="V13390"/>
      <c r="W13390"/>
      <c r="X13390"/>
      <c r="Y13390"/>
      <c r="Z13390"/>
      <c r="AA13390"/>
      <c r="AB13390"/>
      <c r="AC13390"/>
      <c r="AD13390"/>
      <c r="AE13390"/>
      <c r="AF13390"/>
      <c r="AG13390"/>
      <c r="AH13390"/>
      <c r="AI13390"/>
      <c r="AJ13390"/>
      <c r="AK13390"/>
      <c r="AL13390"/>
      <c r="AM13390"/>
      <c r="AN13390"/>
      <c r="AO13390"/>
      <c r="AP13390"/>
      <c r="AQ13390"/>
      <c r="AR13390"/>
      <c r="AS13390"/>
      <c r="AT13390"/>
      <c r="AU13390"/>
      <c r="AV13390"/>
      <c r="AW13390"/>
      <c r="AX13390"/>
      <c r="AY13390"/>
      <c r="AZ13390"/>
      <c r="BA13390"/>
      <c r="BB13390"/>
      <c r="BC13390"/>
      <c r="BD13390"/>
    </row>
    <row r="13391" spans="1:56" s="4" customFormat="1" x14ac:dyDescent="0.25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  <c r="P13391"/>
      <c r="Q13391"/>
      <c r="R13391"/>
      <c r="S13391"/>
      <c r="T13391"/>
      <c r="U13391"/>
      <c r="V13391"/>
      <c r="W13391"/>
      <c r="X13391"/>
      <c r="Y13391"/>
      <c r="Z13391"/>
      <c r="AA13391"/>
      <c r="AB13391"/>
      <c r="AC13391"/>
      <c r="AD13391"/>
      <c r="AE13391"/>
      <c r="AF13391"/>
      <c r="AG13391"/>
      <c r="AH13391"/>
      <c r="AI13391"/>
      <c r="AJ13391"/>
      <c r="AK13391"/>
      <c r="AL13391"/>
      <c r="AM13391"/>
      <c r="AN13391"/>
      <c r="AO13391"/>
      <c r="AP13391"/>
      <c r="AQ13391"/>
      <c r="AR13391"/>
      <c r="AS13391"/>
      <c r="AT13391"/>
      <c r="AU13391"/>
      <c r="AV13391"/>
      <c r="AW13391"/>
      <c r="AX13391"/>
      <c r="AY13391"/>
      <c r="AZ13391"/>
      <c r="BA13391"/>
      <c r="BB13391"/>
      <c r="BC13391"/>
      <c r="BD13391"/>
    </row>
    <row r="13392" spans="1:56" s="4" customFormat="1" x14ac:dyDescent="0.25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  <c r="P13392"/>
      <c r="Q13392"/>
      <c r="R13392"/>
      <c r="S13392"/>
      <c r="T13392"/>
      <c r="U13392"/>
      <c r="V13392"/>
      <c r="W13392"/>
      <c r="X13392"/>
      <c r="Y13392"/>
      <c r="Z13392"/>
      <c r="AA13392"/>
      <c r="AB13392"/>
      <c r="AC13392"/>
      <c r="AD13392"/>
      <c r="AE13392"/>
      <c r="AF13392"/>
      <c r="AG13392"/>
      <c r="AH13392"/>
      <c r="AI13392"/>
      <c r="AJ13392"/>
      <c r="AK13392"/>
      <c r="AL13392"/>
      <c r="AM13392"/>
      <c r="AN13392"/>
      <c r="AO13392"/>
      <c r="AP13392"/>
      <c r="AQ13392"/>
      <c r="AR13392"/>
      <c r="AS13392"/>
      <c r="AT13392"/>
      <c r="AU13392"/>
      <c r="AV13392"/>
      <c r="AW13392"/>
      <c r="AX13392"/>
      <c r="AY13392"/>
      <c r="AZ13392"/>
      <c r="BA13392"/>
      <c r="BB13392"/>
      <c r="BC13392"/>
      <c r="BD13392"/>
    </row>
    <row r="13393" spans="1:56" s="4" customFormat="1" x14ac:dyDescent="0.25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  <c r="P13393"/>
      <c r="Q13393"/>
      <c r="R13393"/>
      <c r="S13393"/>
      <c r="T13393"/>
      <c r="U13393"/>
      <c r="V13393"/>
      <c r="W13393"/>
      <c r="X13393"/>
      <c r="Y13393"/>
      <c r="Z13393"/>
      <c r="AA13393"/>
      <c r="AB13393"/>
      <c r="AC13393"/>
      <c r="AD13393"/>
      <c r="AE13393"/>
      <c r="AF13393"/>
      <c r="AG13393"/>
      <c r="AH13393"/>
      <c r="AI13393"/>
      <c r="AJ13393"/>
      <c r="AK13393"/>
      <c r="AL13393"/>
      <c r="AM13393"/>
      <c r="AN13393"/>
      <c r="AO13393"/>
      <c r="AP13393"/>
      <c r="AQ13393"/>
      <c r="AR13393"/>
      <c r="AS13393"/>
      <c r="AT13393"/>
      <c r="AU13393"/>
      <c r="AV13393"/>
      <c r="AW13393"/>
      <c r="AX13393"/>
      <c r="AY13393"/>
      <c r="AZ13393"/>
      <c r="BA13393"/>
      <c r="BB13393"/>
      <c r="BC13393"/>
      <c r="BD13393"/>
    </row>
    <row r="13394" spans="1:56" s="4" customFormat="1" x14ac:dyDescent="0.25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  <c r="P13394"/>
      <c r="Q13394"/>
      <c r="R13394"/>
      <c r="S13394"/>
      <c r="T13394"/>
      <c r="U13394"/>
      <c r="V13394"/>
      <c r="W13394"/>
      <c r="X13394"/>
      <c r="Y13394"/>
      <c r="Z13394"/>
      <c r="AA13394"/>
      <c r="AB13394"/>
      <c r="AC13394"/>
      <c r="AD13394"/>
      <c r="AE13394"/>
      <c r="AF13394"/>
      <c r="AG13394"/>
      <c r="AH13394"/>
      <c r="AI13394"/>
      <c r="AJ13394"/>
      <c r="AK13394"/>
      <c r="AL13394"/>
      <c r="AM13394"/>
      <c r="AN13394"/>
      <c r="AO13394"/>
      <c r="AP13394"/>
      <c r="AQ13394"/>
      <c r="AR13394"/>
      <c r="AS13394"/>
      <c r="AT13394"/>
      <c r="AU13394"/>
      <c r="AV13394"/>
      <c r="AW13394"/>
      <c r="AX13394"/>
      <c r="AY13394"/>
      <c r="AZ13394"/>
      <c r="BA13394"/>
      <c r="BB13394"/>
      <c r="BC13394"/>
      <c r="BD13394"/>
    </row>
    <row r="13395" spans="1:56" s="4" customFormat="1" x14ac:dyDescent="0.25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  <c r="P13395"/>
      <c r="Q13395"/>
      <c r="R13395"/>
      <c r="S13395"/>
      <c r="T13395"/>
      <c r="U13395"/>
      <c r="V13395"/>
      <c r="W13395"/>
      <c r="X13395"/>
      <c r="Y13395"/>
      <c r="Z13395"/>
      <c r="AA13395"/>
      <c r="AB13395"/>
      <c r="AC13395"/>
      <c r="AD13395"/>
      <c r="AE13395"/>
      <c r="AF13395"/>
      <c r="AG13395"/>
      <c r="AH13395"/>
      <c r="AI13395"/>
      <c r="AJ13395"/>
      <c r="AK13395"/>
      <c r="AL13395"/>
      <c r="AM13395"/>
      <c r="AN13395"/>
      <c r="AO13395"/>
      <c r="AP13395"/>
      <c r="AQ13395"/>
      <c r="AR13395"/>
      <c r="AS13395"/>
      <c r="AT13395"/>
      <c r="AU13395"/>
      <c r="AV13395"/>
      <c r="AW13395"/>
      <c r="AX13395"/>
      <c r="AY13395"/>
      <c r="AZ13395"/>
      <c r="BA13395"/>
      <c r="BB13395"/>
      <c r="BC13395"/>
      <c r="BD13395"/>
    </row>
    <row r="13396" spans="1:56" s="4" customFormat="1" x14ac:dyDescent="0.25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  <c r="P13396"/>
      <c r="Q13396"/>
      <c r="R13396"/>
      <c r="S13396"/>
      <c r="T13396"/>
      <c r="U13396"/>
      <c r="V13396"/>
      <c r="W13396"/>
      <c r="X13396"/>
      <c r="Y13396"/>
      <c r="Z13396"/>
      <c r="AA13396"/>
      <c r="AB13396"/>
      <c r="AC13396"/>
      <c r="AD13396"/>
      <c r="AE13396"/>
      <c r="AF13396"/>
      <c r="AG13396"/>
      <c r="AH13396"/>
      <c r="AI13396"/>
      <c r="AJ13396"/>
      <c r="AK13396"/>
      <c r="AL13396"/>
      <c r="AM13396"/>
      <c r="AN13396"/>
      <c r="AO13396"/>
      <c r="AP13396"/>
      <c r="AQ13396"/>
      <c r="AR13396"/>
      <c r="AS13396"/>
      <c r="AT13396"/>
      <c r="AU13396"/>
      <c r="AV13396"/>
      <c r="AW13396"/>
      <c r="AX13396"/>
      <c r="AY13396"/>
      <c r="AZ13396"/>
      <c r="BA13396"/>
      <c r="BB13396"/>
      <c r="BC13396"/>
      <c r="BD13396"/>
    </row>
    <row r="13397" spans="1:56" s="4" customFormat="1" x14ac:dyDescent="0.25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  <c r="P13397"/>
      <c r="Q13397"/>
      <c r="R13397"/>
      <c r="S13397"/>
      <c r="T13397"/>
      <c r="U13397"/>
      <c r="V13397"/>
      <c r="W13397"/>
      <c r="X13397"/>
      <c r="Y13397"/>
      <c r="Z13397"/>
      <c r="AA13397"/>
      <c r="AB13397"/>
      <c r="AC13397"/>
      <c r="AD13397"/>
      <c r="AE13397"/>
      <c r="AF13397"/>
      <c r="AG13397"/>
      <c r="AH13397"/>
      <c r="AI13397"/>
      <c r="AJ13397"/>
      <c r="AK13397"/>
      <c r="AL13397"/>
      <c r="AM13397"/>
      <c r="AN13397"/>
      <c r="AO13397"/>
      <c r="AP13397"/>
      <c r="AQ13397"/>
      <c r="AR13397"/>
      <c r="AS13397"/>
      <c r="AT13397"/>
      <c r="AU13397"/>
      <c r="AV13397"/>
      <c r="AW13397"/>
      <c r="AX13397"/>
      <c r="AY13397"/>
      <c r="AZ13397"/>
      <c r="BA13397"/>
      <c r="BB13397"/>
      <c r="BC13397"/>
      <c r="BD13397"/>
    </row>
    <row r="13398" spans="1:56" s="4" customFormat="1" x14ac:dyDescent="0.25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  <c r="P13398"/>
      <c r="Q13398"/>
      <c r="R13398"/>
      <c r="S13398"/>
      <c r="T13398"/>
      <c r="U13398"/>
      <c r="V13398"/>
      <c r="W13398"/>
      <c r="X13398"/>
      <c r="Y13398"/>
      <c r="Z13398"/>
      <c r="AA13398"/>
      <c r="AB13398"/>
      <c r="AC13398"/>
      <c r="AD13398"/>
      <c r="AE13398"/>
      <c r="AF13398"/>
      <c r="AG13398"/>
      <c r="AH13398"/>
      <c r="AI13398"/>
      <c r="AJ13398"/>
      <c r="AK13398"/>
      <c r="AL13398"/>
      <c r="AM13398"/>
      <c r="AN13398"/>
      <c r="AO13398"/>
      <c r="AP13398"/>
      <c r="AQ13398"/>
      <c r="AR13398"/>
      <c r="AS13398"/>
      <c r="AT13398"/>
      <c r="AU13398"/>
      <c r="AV13398"/>
      <c r="AW13398"/>
      <c r="AX13398"/>
      <c r="AY13398"/>
      <c r="AZ13398"/>
      <c r="BA13398"/>
      <c r="BB13398"/>
      <c r="BC13398"/>
      <c r="BD13398"/>
    </row>
    <row r="13399" spans="1:56" s="4" customFormat="1" x14ac:dyDescent="0.25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  <c r="P13399"/>
      <c r="Q13399"/>
      <c r="R13399"/>
      <c r="S13399"/>
      <c r="T13399"/>
      <c r="U13399"/>
      <c r="V13399"/>
      <c r="W13399"/>
      <c r="X13399"/>
      <c r="Y13399"/>
      <c r="Z13399"/>
      <c r="AA13399"/>
      <c r="AB13399"/>
      <c r="AC13399"/>
      <c r="AD13399"/>
      <c r="AE13399"/>
      <c r="AF13399"/>
      <c r="AG13399"/>
      <c r="AH13399"/>
      <c r="AI13399"/>
      <c r="AJ13399"/>
      <c r="AK13399"/>
      <c r="AL13399"/>
      <c r="AM13399"/>
      <c r="AN13399"/>
      <c r="AO13399"/>
      <c r="AP13399"/>
      <c r="AQ13399"/>
      <c r="AR13399"/>
      <c r="AS13399"/>
      <c r="AT13399"/>
      <c r="AU13399"/>
      <c r="AV13399"/>
      <c r="AW13399"/>
      <c r="AX13399"/>
      <c r="AY13399"/>
      <c r="AZ13399"/>
      <c r="BA13399"/>
      <c r="BB13399"/>
      <c r="BC13399"/>
      <c r="BD13399"/>
    </row>
    <row r="13400" spans="1:56" s="4" customFormat="1" x14ac:dyDescent="0.25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  <c r="P13400"/>
      <c r="Q13400"/>
      <c r="R13400"/>
      <c r="S13400"/>
      <c r="T13400"/>
      <c r="U13400"/>
      <c r="V13400"/>
      <c r="W13400"/>
      <c r="X13400"/>
      <c r="Y13400"/>
      <c r="Z13400"/>
      <c r="AA13400"/>
      <c r="AB13400"/>
      <c r="AC13400"/>
      <c r="AD13400"/>
      <c r="AE13400"/>
      <c r="AF13400"/>
      <c r="AG13400"/>
      <c r="AH13400"/>
      <c r="AI13400"/>
      <c r="AJ13400"/>
      <c r="AK13400"/>
      <c r="AL13400"/>
      <c r="AM13400"/>
      <c r="AN13400"/>
      <c r="AO13400"/>
      <c r="AP13400"/>
      <c r="AQ13400"/>
      <c r="AR13400"/>
      <c r="AS13400"/>
      <c r="AT13400"/>
      <c r="AU13400"/>
      <c r="AV13400"/>
      <c r="AW13400"/>
      <c r="AX13400"/>
      <c r="AY13400"/>
      <c r="AZ13400"/>
      <c r="BA13400"/>
      <c r="BB13400"/>
      <c r="BC13400"/>
      <c r="BD13400"/>
    </row>
    <row r="13401" spans="1:56" s="4" customFormat="1" x14ac:dyDescent="0.25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  <c r="P13401"/>
      <c r="Q13401"/>
      <c r="R13401"/>
      <c r="S13401"/>
      <c r="T13401"/>
      <c r="U13401"/>
      <c r="V13401"/>
      <c r="W13401"/>
      <c r="X13401"/>
      <c r="Y13401"/>
      <c r="Z13401"/>
      <c r="AA13401"/>
      <c r="AB13401"/>
      <c r="AC13401"/>
      <c r="AD13401"/>
      <c r="AE13401"/>
      <c r="AF13401"/>
      <c r="AG13401"/>
      <c r="AH13401"/>
      <c r="AI13401"/>
      <c r="AJ13401"/>
      <c r="AK13401"/>
      <c r="AL13401"/>
      <c r="AM13401"/>
      <c r="AN13401"/>
      <c r="AO13401"/>
      <c r="AP13401"/>
      <c r="AQ13401"/>
      <c r="AR13401"/>
      <c r="AS13401"/>
      <c r="AT13401"/>
      <c r="AU13401"/>
      <c r="AV13401"/>
      <c r="AW13401"/>
      <c r="AX13401"/>
      <c r="AY13401"/>
      <c r="AZ13401"/>
      <c r="BA13401"/>
      <c r="BB13401"/>
      <c r="BC13401"/>
      <c r="BD13401"/>
    </row>
    <row r="13402" spans="1:56" s="4" customFormat="1" x14ac:dyDescent="0.25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  <c r="P13402"/>
      <c r="Q13402"/>
      <c r="R13402"/>
      <c r="S13402"/>
      <c r="T13402"/>
      <c r="U13402"/>
      <c r="V13402"/>
      <c r="W13402"/>
      <c r="X13402"/>
      <c r="Y13402"/>
      <c r="Z13402"/>
      <c r="AA13402"/>
      <c r="AB13402"/>
      <c r="AC13402"/>
      <c r="AD13402"/>
      <c r="AE13402"/>
      <c r="AF13402"/>
      <c r="AG13402"/>
      <c r="AH13402"/>
      <c r="AI13402"/>
      <c r="AJ13402"/>
      <c r="AK13402"/>
      <c r="AL13402"/>
      <c r="AM13402"/>
      <c r="AN13402"/>
      <c r="AO13402"/>
      <c r="AP13402"/>
      <c r="AQ13402"/>
      <c r="AR13402"/>
      <c r="AS13402"/>
      <c r="AT13402"/>
      <c r="AU13402"/>
      <c r="AV13402"/>
      <c r="AW13402"/>
      <c r="AX13402"/>
      <c r="AY13402"/>
      <c r="AZ13402"/>
      <c r="BA13402"/>
      <c r="BB13402"/>
      <c r="BC13402"/>
      <c r="BD13402"/>
    </row>
    <row r="13403" spans="1:56" s="4" customFormat="1" x14ac:dyDescent="0.25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  <c r="P13403"/>
      <c r="Q13403"/>
      <c r="R13403"/>
      <c r="S13403"/>
      <c r="T13403"/>
      <c r="U13403"/>
      <c r="V13403"/>
      <c r="W13403"/>
      <c r="X13403"/>
      <c r="Y13403"/>
      <c r="Z13403"/>
      <c r="AA13403"/>
      <c r="AB13403"/>
      <c r="AC13403"/>
      <c r="AD13403"/>
      <c r="AE13403"/>
      <c r="AF13403"/>
      <c r="AG13403"/>
      <c r="AH13403"/>
      <c r="AI13403"/>
      <c r="AJ13403"/>
      <c r="AK13403"/>
      <c r="AL13403"/>
      <c r="AM13403"/>
      <c r="AN13403"/>
      <c r="AO13403"/>
      <c r="AP13403"/>
      <c r="AQ13403"/>
      <c r="AR13403"/>
      <c r="AS13403"/>
      <c r="AT13403"/>
      <c r="AU13403"/>
      <c r="AV13403"/>
      <c r="AW13403"/>
      <c r="AX13403"/>
      <c r="AY13403"/>
      <c r="AZ13403"/>
      <c r="BA13403"/>
      <c r="BB13403"/>
      <c r="BC13403"/>
      <c r="BD13403"/>
    </row>
    <row r="13404" spans="1:56" s="4" customFormat="1" x14ac:dyDescent="0.25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  <c r="P13404"/>
      <c r="Q13404"/>
      <c r="R13404"/>
      <c r="S13404"/>
      <c r="T13404"/>
      <c r="U13404"/>
      <c r="V13404"/>
      <c r="W13404"/>
      <c r="X13404"/>
      <c r="Y13404"/>
      <c r="Z13404"/>
      <c r="AA13404"/>
      <c r="AB13404"/>
      <c r="AC13404"/>
      <c r="AD13404"/>
      <c r="AE13404"/>
      <c r="AF13404"/>
      <c r="AG13404"/>
      <c r="AH13404"/>
      <c r="AI13404"/>
      <c r="AJ13404"/>
      <c r="AK13404"/>
      <c r="AL13404"/>
      <c r="AM13404"/>
      <c r="AN13404"/>
      <c r="AO13404"/>
      <c r="AP13404"/>
      <c r="AQ13404"/>
      <c r="AR13404"/>
      <c r="AS13404"/>
      <c r="AT13404"/>
      <c r="AU13404"/>
      <c r="AV13404"/>
      <c r="AW13404"/>
      <c r="AX13404"/>
      <c r="AY13404"/>
      <c r="AZ13404"/>
      <c r="BA13404"/>
      <c r="BB13404"/>
      <c r="BC13404"/>
      <c r="BD13404"/>
    </row>
    <row r="13405" spans="1:56" s="4" customFormat="1" x14ac:dyDescent="0.25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  <c r="P13405"/>
      <c r="Q13405"/>
      <c r="R13405"/>
      <c r="S13405"/>
      <c r="T13405"/>
      <c r="U13405"/>
      <c r="V13405"/>
      <c r="W13405"/>
      <c r="X13405"/>
      <c r="Y13405"/>
      <c r="Z13405"/>
      <c r="AA13405"/>
      <c r="AB13405"/>
      <c r="AC13405"/>
      <c r="AD13405"/>
      <c r="AE13405"/>
      <c r="AF13405"/>
      <c r="AG13405"/>
      <c r="AH13405"/>
      <c r="AI13405"/>
      <c r="AJ13405"/>
      <c r="AK13405"/>
      <c r="AL13405"/>
      <c r="AM13405"/>
      <c r="AN13405"/>
      <c r="AO13405"/>
      <c r="AP13405"/>
      <c r="AQ13405"/>
      <c r="AR13405"/>
      <c r="AS13405"/>
      <c r="AT13405"/>
      <c r="AU13405"/>
      <c r="AV13405"/>
      <c r="AW13405"/>
      <c r="AX13405"/>
      <c r="AY13405"/>
      <c r="AZ13405"/>
      <c r="BA13405"/>
      <c r="BB13405"/>
      <c r="BC13405"/>
      <c r="BD13405"/>
    </row>
    <row r="13406" spans="1:56" s="4" customFormat="1" x14ac:dyDescent="0.25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  <c r="P13406"/>
      <c r="Q13406"/>
      <c r="R13406"/>
      <c r="S13406"/>
      <c r="T13406"/>
      <c r="U13406"/>
      <c r="V13406"/>
      <c r="W13406"/>
      <c r="X13406"/>
      <c r="Y13406"/>
      <c r="Z13406"/>
      <c r="AA13406"/>
      <c r="AB13406"/>
      <c r="AC13406"/>
      <c r="AD13406"/>
      <c r="AE13406"/>
      <c r="AF13406"/>
      <c r="AG13406"/>
      <c r="AH13406"/>
      <c r="AI13406"/>
      <c r="AJ13406"/>
      <c r="AK13406"/>
      <c r="AL13406"/>
      <c r="AM13406"/>
      <c r="AN13406"/>
      <c r="AO13406"/>
      <c r="AP13406"/>
      <c r="AQ13406"/>
      <c r="AR13406"/>
      <c r="AS13406"/>
      <c r="AT13406"/>
      <c r="AU13406"/>
      <c r="AV13406"/>
      <c r="AW13406"/>
      <c r="AX13406"/>
      <c r="AY13406"/>
      <c r="AZ13406"/>
      <c r="BA13406"/>
      <c r="BB13406"/>
      <c r="BC13406"/>
      <c r="BD13406"/>
    </row>
    <row r="13407" spans="1:56" s="4" customFormat="1" x14ac:dyDescent="0.25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  <c r="P13407"/>
      <c r="Q13407"/>
      <c r="R13407"/>
      <c r="S13407"/>
      <c r="T13407"/>
      <c r="U13407"/>
      <c r="V13407"/>
      <c r="W13407"/>
      <c r="X13407"/>
      <c r="Y13407"/>
      <c r="Z13407"/>
      <c r="AA13407"/>
      <c r="AB13407"/>
      <c r="AC13407"/>
      <c r="AD13407"/>
      <c r="AE13407"/>
      <c r="AF13407"/>
      <c r="AG13407"/>
      <c r="AH13407"/>
      <c r="AI13407"/>
      <c r="AJ13407"/>
      <c r="AK13407"/>
      <c r="AL13407"/>
      <c r="AM13407"/>
      <c r="AN13407"/>
      <c r="AO13407"/>
      <c r="AP13407"/>
      <c r="AQ13407"/>
      <c r="AR13407"/>
      <c r="AS13407"/>
      <c r="AT13407"/>
      <c r="AU13407"/>
      <c r="AV13407"/>
      <c r="AW13407"/>
      <c r="AX13407"/>
      <c r="AY13407"/>
      <c r="AZ13407"/>
      <c r="BA13407"/>
      <c r="BB13407"/>
      <c r="BC13407"/>
      <c r="BD13407"/>
    </row>
    <row r="13408" spans="1:56" s="4" customFormat="1" x14ac:dyDescent="0.25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  <c r="P13408"/>
      <c r="Q13408"/>
      <c r="R13408"/>
      <c r="S13408"/>
      <c r="T13408"/>
      <c r="U13408"/>
      <c r="V13408"/>
      <c r="W13408"/>
      <c r="X13408"/>
      <c r="Y13408"/>
      <c r="Z13408"/>
      <c r="AA13408"/>
      <c r="AB13408"/>
      <c r="AC13408"/>
      <c r="AD13408"/>
      <c r="AE13408"/>
      <c r="AF13408"/>
      <c r="AG13408"/>
      <c r="AH13408"/>
      <c r="AI13408"/>
      <c r="AJ13408"/>
      <c r="AK13408"/>
      <c r="AL13408"/>
      <c r="AM13408"/>
      <c r="AN13408"/>
      <c r="AO13408"/>
      <c r="AP13408"/>
      <c r="AQ13408"/>
      <c r="AR13408"/>
      <c r="AS13408"/>
      <c r="AT13408"/>
      <c r="AU13408"/>
      <c r="AV13408"/>
      <c r="AW13408"/>
      <c r="AX13408"/>
      <c r="AY13408"/>
      <c r="AZ13408"/>
      <c r="BA13408"/>
      <c r="BB13408"/>
      <c r="BC13408"/>
      <c r="BD13408"/>
    </row>
    <row r="13409" spans="1:56" s="4" customFormat="1" x14ac:dyDescent="0.25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  <c r="P13409"/>
      <c r="Q13409"/>
      <c r="R13409"/>
      <c r="S13409"/>
      <c r="T13409"/>
      <c r="U13409"/>
      <c r="V13409"/>
      <c r="W13409"/>
      <c r="X13409"/>
      <c r="Y13409"/>
      <c r="Z13409"/>
      <c r="AA13409"/>
      <c r="AB13409"/>
      <c r="AC13409"/>
      <c r="AD13409"/>
      <c r="AE13409"/>
      <c r="AF13409"/>
      <c r="AG13409"/>
      <c r="AH13409"/>
      <c r="AI13409"/>
      <c r="AJ13409"/>
      <c r="AK13409"/>
      <c r="AL13409"/>
      <c r="AM13409"/>
      <c r="AN13409"/>
      <c r="AO13409"/>
      <c r="AP13409"/>
      <c r="AQ13409"/>
      <c r="AR13409"/>
      <c r="AS13409"/>
      <c r="AT13409"/>
      <c r="AU13409"/>
      <c r="AV13409"/>
      <c r="AW13409"/>
      <c r="AX13409"/>
      <c r="AY13409"/>
      <c r="AZ13409"/>
      <c r="BA13409"/>
      <c r="BB13409"/>
      <c r="BC13409"/>
      <c r="BD13409"/>
    </row>
    <row r="13410" spans="1:56" s="4" customFormat="1" x14ac:dyDescent="0.25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  <c r="P13410"/>
      <c r="Q13410"/>
      <c r="R13410"/>
      <c r="S13410"/>
      <c r="T13410"/>
      <c r="U13410"/>
      <c r="V13410"/>
      <c r="W13410"/>
      <c r="X13410"/>
      <c r="Y13410"/>
      <c r="Z13410"/>
      <c r="AA13410"/>
      <c r="AB13410"/>
      <c r="AC13410"/>
      <c r="AD13410"/>
      <c r="AE13410"/>
      <c r="AF13410"/>
      <c r="AG13410"/>
      <c r="AH13410"/>
      <c r="AI13410"/>
      <c r="AJ13410"/>
      <c r="AK13410"/>
      <c r="AL13410"/>
      <c r="AM13410"/>
      <c r="AN13410"/>
      <c r="AO13410"/>
      <c r="AP13410"/>
      <c r="AQ13410"/>
      <c r="AR13410"/>
      <c r="AS13410"/>
      <c r="AT13410"/>
      <c r="AU13410"/>
      <c r="AV13410"/>
      <c r="AW13410"/>
      <c r="AX13410"/>
      <c r="AY13410"/>
      <c r="AZ13410"/>
      <c r="BA13410"/>
      <c r="BB13410"/>
      <c r="BC13410"/>
      <c r="BD13410"/>
    </row>
    <row r="13411" spans="1:56" s="4" customFormat="1" x14ac:dyDescent="0.25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  <c r="P13411"/>
      <c r="Q13411"/>
      <c r="R13411"/>
      <c r="S13411"/>
      <c r="T13411"/>
      <c r="U13411"/>
      <c r="V13411"/>
      <c r="W13411"/>
      <c r="X13411"/>
      <c r="Y13411"/>
      <c r="Z13411"/>
      <c r="AA13411"/>
      <c r="AB13411"/>
      <c r="AC13411"/>
      <c r="AD13411"/>
      <c r="AE13411"/>
      <c r="AF13411"/>
      <c r="AG13411"/>
      <c r="AH13411"/>
      <c r="AI13411"/>
      <c r="AJ13411"/>
      <c r="AK13411"/>
      <c r="AL13411"/>
      <c r="AM13411"/>
      <c r="AN13411"/>
      <c r="AO13411"/>
      <c r="AP13411"/>
      <c r="AQ13411"/>
      <c r="AR13411"/>
      <c r="AS13411"/>
      <c r="AT13411"/>
      <c r="AU13411"/>
      <c r="AV13411"/>
      <c r="AW13411"/>
      <c r="AX13411"/>
      <c r="AY13411"/>
      <c r="AZ13411"/>
      <c r="BA13411"/>
      <c r="BB13411"/>
      <c r="BC13411"/>
      <c r="BD13411"/>
    </row>
    <row r="13412" spans="1:56" s="4" customFormat="1" x14ac:dyDescent="0.25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  <c r="P13412"/>
      <c r="Q13412"/>
      <c r="R13412"/>
      <c r="S13412"/>
      <c r="T13412"/>
      <c r="U13412"/>
      <c r="V13412"/>
      <c r="W13412"/>
      <c r="X13412"/>
      <c r="Y13412"/>
      <c r="Z13412"/>
      <c r="AA13412"/>
      <c r="AB13412"/>
      <c r="AC13412"/>
      <c r="AD13412"/>
      <c r="AE13412"/>
      <c r="AF13412"/>
      <c r="AG13412"/>
      <c r="AH13412"/>
      <c r="AI13412"/>
      <c r="AJ13412"/>
      <c r="AK13412"/>
      <c r="AL13412"/>
      <c r="AM13412"/>
      <c r="AN13412"/>
      <c r="AO13412"/>
      <c r="AP13412"/>
      <c r="AQ13412"/>
      <c r="AR13412"/>
      <c r="AS13412"/>
      <c r="AT13412"/>
      <c r="AU13412"/>
      <c r="AV13412"/>
      <c r="AW13412"/>
      <c r="AX13412"/>
      <c r="AY13412"/>
      <c r="AZ13412"/>
      <c r="BA13412"/>
      <c r="BB13412"/>
      <c r="BC13412"/>
      <c r="BD13412"/>
    </row>
    <row r="13413" spans="1:56" s="4" customFormat="1" x14ac:dyDescent="0.25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  <c r="P13413"/>
      <c r="Q13413"/>
      <c r="R13413"/>
      <c r="S13413"/>
      <c r="T13413"/>
      <c r="U13413"/>
      <c r="V13413"/>
      <c r="W13413"/>
      <c r="X13413"/>
      <c r="Y13413"/>
      <c r="Z13413"/>
      <c r="AA13413"/>
      <c r="AB13413"/>
      <c r="AC13413"/>
      <c r="AD13413"/>
      <c r="AE13413"/>
      <c r="AF13413"/>
      <c r="AG13413"/>
      <c r="AH13413"/>
      <c r="AI13413"/>
      <c r="AJ13413"/>
      <c r="AK13413"/>
      <c r="AL13413"/>
      <c r="AM13413"/>
      <c r="AN13413"/>
      <c r="AO13413"/>
      <c r="AP13413"/>
      <c r="AQ13413"/>
      <c r="AR13413"/>
      <c r="AS13413"/>
      <c r="AT13413"/>
      <c r="AU13413"/>
      <c r="AV13413"/>
      <c r="AW13413"/>
      <c r="AX13413"/>
      <c r="AY13413"/>
      <c r="AZ13413"/>
      <c r="BA13413"/>
      <c r="BB13413"/>
      <c r="BC13413"/>
      <c r="BD13413"/>
    </row>
    <row r="13414" spans="1:56" s="4" customFormat="1" x14ac:dyDescent="0.25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  <c r="P13414"/>
      <c r="Q13414"/>
      <c r="R13414"/>
      <c r="S13414"/>
      <c r="T13414"/>
      <c r="U13414"/>
      <c r="V13414"/>
      <c r="W13414"/>
      <c r="X13414"/>
      <c r="Y13414"/>
      <c r="Z13414"/>
      <c r="AA13414"/>
      <c r="AB13414"/>
      <c r="AC13414"/>
      <c r="AD13414"/>
      <c r="AE13414"/>
      <c r="AF13414"/>
      <c r="AG13414"/>
      <c r="AH13414"/>
      <c r="AI13414"/>
      <c r="AJ13414"/>
      <c r="AK13414"/>
      <c r="AL13414"/>
      <c r="AM13414"/>
      <c r="AN13414"/>
      <c r="AO13414"/>
      <c r="AP13414"/>
      <c r="AQ13414"/>
      <c r="AR13414"/>
      <c r="AS13414"/>
      <c r="AT13414"/>
      <c r="AU13414"/>
      <c r="AV13414"/>
      <c r="AW13414"/>
      <c r="AX13414"/>
      <c r="AY13414"/>
      <c r="AZ13414"/>
      <c r="BA13414"/>
      <c r="BB13414"/>
      <c r="BC13414"/>
      <c r="BD13414"/>
    </row>
    <row r="13415" spans="1:56" s="4" customFormat="1" x14ac:dyDescent="0.25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  <c r="P13415"/>
      <c r="Q13415"/>
      <c r="R13415"/>
      <c r="S13415"/>
      <c r="T13415"/>
      <c r="U13415"/>
      <c r="V13415"/>
      <c r="W13415"/>
      <c r="X13415"/>
      <c r="Y13415"/>
      <c r="Z13415"/>
      <c r="AA13415"/>
      <c r="AB13415"/>
      <c r="AC13415"/>
      <c r="AD13415"/>
      <c r="AE13415"/>
      <c r="AF13415"/>
      <c r="AG13415"/>
      <c r="AH13415"/>
      <c r="AI13415"/>
      <c r="AJ13415"/>
      <c r="AK13415"/>
      <c r="AL13415"/>
      <c r="AM13415"/>
      <c r="AN13415"/>
      <c r="AO13415"/>
      <c r="AP13415"/>
      <c r="AQ13415"/>
      <c r="AR13415"/>
      <c r="AS13415"/>
      <c r="AT13415"/>
      <c r="AU13415"/>
      <c r="AV13415"/>
      <c r="AW13415"/>
      <c r="AX13415"/>
      <c r="AY13415"/>
      <c r="AZ13415"/>
      <c r="BA13415"/>
      <c r="BB13415"/>
      <c r="BC13415"/>
      <c r="BD13415"/>
    </row>
    <row r="13416" spans="1:56" s="4" customFormat="1" x14ac:dyDescent="0.25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  <c r="P13416"/>
      <c r="Q13416"/>
      <c r="R13416"/>
      <c r="S13416"/>
      <c r="T13416"/>
      <c r="U13416"/>
      <c r="V13416"/>
      <c r="W13416"/>
      <c r="X13416"/>
      <c r="Y13416"/>
      <c r="Z13416"/>
      <c r="AA13416"/>
      <c r="AB13416"/>
      <c r="AC13416"/>
      <c r="AD13416"/>
      <c r="AE13416"/>
      <c r="AF13416"/>
      <c r="AG13416"/>
      <c r="AH13416"/>
      <c r="AI13416"/>
      <c r="AJ13416"/>
      <c r="AK13416"/>
      <c r="AL13416"/>
      <c r="AM13416"/>
      <c r="AN13416"/>
      <c r="AO13416"/>
      <c r="AP13416"/>
      <c r="AQ13416"/>
      <c r="AR13416"/>
      <c r="AS13416"/>
      <c r="AT13416"/>
      <c r="AU13416"/>
      <c r="AV13416"/>
      <c r="AW13416"/>
      <c r="AX13416"/>
      <c r="AY13416"/>
      <c r="AZ13416"/>
      <c r="BA13416"/>
      <c r="BB13416"/>
      <c r="BC13416"/>
      <c r="BD13416"/>
    </row>
    <row r="13417" spans="1:56" s="4" customFormat="1" x14ac:dyDescent="0.25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  <c r="P13417"/>
      <c r="Q13417"/>
      <c r="R13417"/>
      <c r="S13417"/>
      <c r="T13417"/>
      <c r="U13417"/>
      <c r="V13417"/>
      <c r="W13417"/>
      <c r="X13417"/>
      <c r="Y13417"/>
      <c r="Z13417"/>
      <c r="AA13417"/>
      <c r="AB13417"/>
      <c r="AC13417"/>
      <c r="AD13417"/>
      <c r="AE13417"/>
      <c r="AF13417"/>
      <c r="AG13417"/>
      <c r="AH13417"/>
      <c r="AI13417"/>
      <c r="AJ13417"/>
      <c r="AK13417"/>
      <c r="AL13417"/>
      <c r="AM13417"/>
      <c r="AN13417"/>
      <c r="AO13417"/>
      <c r="AP13417"/>
      <c r="AQ13417"/>
      <c r="AR13417"/>
      <c r="AS13417"/>
      <c r="AT13417"/>
      <c r="AU13417"/>
      <c r="AV13417"/>
      <c r="AW13417"/>
      <c r="AX13417"/>
      <c r="AY13417"/>
      <c r="AZ13417"/>
      <c r="BA13417"/>
      <c r="BB13417"/>
      <c r="BC13417"/>
      <c r="BD13417"/>
    </row>
    <row r="13418" spans="1:56" s="4" customFormat="1" x14ac:dyDescent="0.25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  <c r="P13418"/>
      <c r="Q13418"/>
      <c r="R13418"/>
      <c r="S13418"/>
      <c r="T13418"/>
      <c r="U13418"/>
      <c r="V13418"/>
      <c r="W13418"/>
      <c r="X13418"/>
      <c r="Y13418"/>
      <c r="Z13418"/>
      <c r="AA13418"/>
      <c r="AB13418"/>
      <c r="AC13418"/>
      <c r="AD13418"/>
      <c r="AE13418"/>
      <c r="AF13418"/>
      <c r="AG13418"/>
      <c r="AH13418"/>
      <c r="AI13418"/>
      <c r="AJ13418"/>
      <c r="AK13418"/>
      <c r="AL13418"/>
      <c r="AM13418"/>
      <c r="AN13418"/>
      <c r="AO13418"/>
      <c r="AP13418"/>
      <c r="AQ13418"/>
      <c r="AR13418"/>
      <c r="AS13418"/>
      <c r="AT13418"/>
      <c r="AU13418"/>
      <c r="AV13418"/>
      <c r="AW13418"/>
      <c r="AX13418"/>
      <c r="AY13418"/>
      <c r="AZ13418"/>
      <c r="BA13418"/>
      <c r="BB13418"/>
      <c r="BC13418"/>
      <c r="BD13418"/>
    </row>
    <row r="13419" spans="1:56" s="4" customFormat="1" x14ac:dyDescent="0.25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  <c r="P13419"/>
      <c r="Q13419"/>
      <c r="R13419"/>
      <c r="S13419"/>
      <c r="T13419"/>
      <c r="U13419"/>
      <c r="V13419"/>
      <c r="W13419"/>
      <c r="X13419"/>
      <c r="Y13419"/>
      <c r="Z13419"/>
      <c r="AA13419"/>
      <c r="AB13419"/>
      <c r="AC13419"/>
      <c r="AD13419"/>
      <c r="AE13419"/>
      <c r="AF13419"/>
      <c r="AG13419"/>
      <c r="AH13419"/>
      <c r="AI13419"/>
      <c r="AJ13419"/>
      <c r="AK13419"/>
      <c r="AL13419"/>
      <c r="AM13419"/>
      <c r="AN13419"/>
      <c r="AO13419"/>
      <c r="AP13419"/>
      <c r="AQ13419"/>
      <c r="AR13419"/>
      <c r="AS13419"/>
      <c r="AT13419"/>
      <c r="AU13419"/>
      <c r="AV13419"/>
      <c r="AW13419"/>
      <c r="AX13419"/>
      <c r="AY13419"/>
      <c r="AZ13419"/>
      <c r="BA13419"/>
      <c r="BB13419"/>
      <c r="BC13419"/>
      <c r="BD13419"/>
    </row>
    <row r="13420" spans="1:56" s="4" customFormat="1" x14ac:dyDescent="0.25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  <c r="P13420"/>
      <c r="Q13420"/>
      <c r="R13420"/>
      <c r="S13420"/>
      <c r="T13420"/>
      <c r="U13420"/>
      <c r="V13420"/>
      <c r="W13420"/>
      <c r="X13420"/>
      <c r="Y13420"/>
      <c r="Z13420"/>
      <c r="AA13420"/>
      <c r="AB13420"/>
      <c r="AC13420"/>
      <c r="AD13420"/>
      <c r="AE13420"/>
      <c r="AF13420"/>
      <c r="AG13420"/>
      <c r="AH13420"/>
      <c r="AI13420"/>
      <c r="AJ13420"/>
      <c r="AK13420"/>
      <c r="AL13420"/>
      <c r="AM13420"/>
      <c r="AN13420"/>
      <c r="AO13420"/>
      <c r="AP13420"/>
      <c r="AQ13420"/>
      <c r="AR13420"/>
      <c r="AS13420"/>
      <c r="AT13420"/>
      <c r="AU13420"/>
      <c r="AV13420"/>
      <c r="AW13420"/>
      <c r="AX13420"/>
      <c r="AY13420"/>
      <c r="AZ13420"/>
      <c r="BA13420"/>
      <c r="BB13420"/>
      <c r="BC13420"/>
      <c r="BD13420"/>
    </row>
    <row r="13421" spans="1:56" s="4" customFormat="1" x14ac:dyDescent="0.25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  <c r="P13421"/>
      <c r="Q13421"/>
      <c r="R13421"/>
      <c r="S13421"/>
      <c r="T13421"/>
      <c r="U13421"/>
      <c r="V13421"/>
      <c r="W13421"/>
      <c r="X13421"/>
      <c r="Y13421"/>
      <c r="Z13421"/>
      <c r="AA13421"/>
      <c r="AB13421"/>
      <c r="AC13421"/>
      <c r="AD13421"/>
      <c r="AE13421"/>
      <c r="AF13421"/>
      <c r="AG13421"/>
      <c r="AH13421"/>
      <c r="AI13421"/>
      <c r="AJ13421"/>
      <c r="AK13421"/>
      <c r="AL13421"/>
      <c r="AM13421"/>
      <c r="AN13421"/>
      <c r="AO13421"/>
      <c r="AP13421"/>
      <c r="AQ13421"/>
      <c r="AR13421"/>
      <c r="AS13421"/>
      <c r="AT13421"/>
      <c r="AU13421"/>
      <c r="AV13421"/>
      <c r="AW13421"/>
      <c r="AX13421"/>
      <c r="AY13421"/>
      <c r="AZ13421"/>
      <c r="BA13421"/>
      <c r="BB13421"/>
      <c r="BC13421"/>
      <c r="BD13421"/>
    </row>
    <row r="13422" spans="1:56" s="4" customFormat="1" x14ac:dyDescent="0.25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  <c r="P13422"/>
      <c r="Q13422"/>
      <c r="R13422"/>
      <c r="S13422"/>
      <c r="T13422"/>
      <c r="U13422"/>
      <c r="V13422"/>
      <c r="W13422"/>
      <c r="X13422"/>
      <c r="Y13422"/>
      <c r="Z13422"/>
      <c r="AA13422"/>
      <c r="AB13422"/>
      <c r="AC13422"/>
      <c r="AD13422"/>
      <c r="AE13422"/>
      <c r="AF13422"/>
      <c r="AG13422"/>
      <c r="AH13422"/>
      <c r="AI13422"/>
      <c r="AJ13422"/>
      <c r="AK13422"/>
      <c r="AL13422"/>
      <c r="AM13422"/>
      <c r="AN13422"/>
      <c r="AO13422"/>
      <c r="AP13422"/>
      <c r="AQ13422"/>
      <c r="AR13422"/>
      <c r="AS13422"/>
      <c r="AT13422"/>
      <c r="AU13422"/>
      <c r="AV13422"/>
      <c r="AW13422"/>
      <c r="AX13422"/>
      <c r="AY13422"/>
      <c r="AZ13422"/>
      <c r="BA13422"/>
      <c r="BB13422"/>
      <c r="BC13422"/>
      <c r="BD13422"/>
    </row>
    <row r="13423" spans="1:56" s="4" customFormat="1" x14ac:dyDescent="0.25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  <c r="P13423"/>
      <c r="Q13423"/>
      <c r="R13423"/>
      <c r="S13423"/>
      <c r="T13423"/>
      <c r="U13423"/>
      <c r="V13423"/>
      <c r="W13423"/>
      <c r="X13423"/>
      <c r="Y13423"/>
      <c r="Z13423"/>
      <c r="AA13423"/>
      <c r="AB13423"/>
      <c r="AC13423"/>
      <c r="AD13423"/>
      <c r="AE13423"/>
      <c r="AF13423"/>
      <c r="AG13423"/>
      <c r="AH13423"/>
      <c r="AI13423"/>
      <c r="AJ13423"/>
      <c r="AK13423"/>
      <c r="AL13423"/>
      <c r="AM13423"/>
      <c r="AN13423"/>
      <c r="AO13423"/>
      <c r="AP13423"/>
      <c r="AQ13423"/>
      <c r="AR13423"/>
      <c r="AS13423"/>
      <c r="AT13423"/>
      <c r="AU13423"/>
      <c r="AV13423"/>
      <c r="AW13423"/>
      <c r="AX13423"/>
      <c r="AY13423"/>
      <c r="AZ13423"/>
      <c r="BA13423"/>
      <c r="BB13423"/>
      <c r="BC13423"/>
      <c r="BD13423"/>
    </row>
    <row r="13424" spans="1:56" s="4" customFormat="1" x14ac:dyDescent="0.25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  <c r="P13424"/>
      <c r="Q13424"/>
      <c r="R13424"/>
      <c r="S13424"/>
      <c r="T13424"/>
      <c r="U13424"/>
      <c r="V13424"/>
      <c r="W13424"/>
      <c r="X13424"/>
      <c r="Y13424"/>
      <c r="Z13424"/>
      <c r="AA13424"/>
      <c r="AB13424"/>
      <c r="AC13424"/>
      <c r="AD13424"/>
      <c r="AE13424"/>
      <c r="AF13424"/>
      <c r="AG13424"/>
      <c r="AH13424"/>
      <c r="AI13424"/>
      <c r="AJ13424"/>
      <c r="AK13424"/>
      <c r="AL13424"/>
      <c r="AM13424"/>
      <c r="AN13424"/>
      <c r="AO13424"/>
      <c r="AP13424"/>
      <c r="AQ13424"/>
      <c r="AR13424"/>
      <c r="AS13424"/>
      <c r="AT13424"/>
      <c r="AU13424"/>
      <c r="AV13424"/>
      <c r="AW13424"/>
      <c r="AX13424"/>
      <c r="AY13424"/>
      <c r="AZ13424"/>
      <c r="BA13424"/>
      <c r="BB13424"/>
      <c r="BC13424"/>
      <c r="BD13424"/>
    </row>
    <row r="13425" spans="1:56" s="4" customFormat="1" x14ac:dyDescent="0.25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  <c r="P13425"/>
      <c r="Q13425"/>
      <c r="R13425"/>
      <c r="S13425"/>
      <c r="T13425"/>
      <c r="U13425"/>
      <c r="V13425"/>
      <c r="W13425"/>
      <c r="X13425"/>
      <c r="Y13425"/>
      <c r="Z13425"/>
      <c r="AA13425"/>
      <c r="AB13425"/>
      <c r="AC13425"/>
      <c r="AD13425"/>
      <c r="AE13425"/>
      <c r="AF13425"/>
      <c r="AG13425"/>
      <c r="AH13425"/>
      <c r="AI13425"/>
      <c r="AJ13425"/>
      <c r="AK13425"/>
      <c r="AL13425"/>
      <c r="AM13425"/>
      <c r="AN13425"/>
      <c r="AO13425"/>
      <c r="AP13425"/>
      <c r="AQ13425"/>
      <c r="AR13425"/>
      <c r="AS13425"/>
      <c r="AT13425"/>
      <c r="AU13425"/>
      <c r="AV13425"/>
      <c r="AW13425"/>
      <c r="AX13425"/>
      <c r="AY13425"/>
      <c r="AZ13425"/>
      <c r="BA13425"/>
      <c r="BB13425"/>
      <c r="BC13425"/>
      <c r="BD13425"/>
    </row>
    <row r="13426" spans="1:56" s="4" customFormat="1" x14ac:dyDescent="0.25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  <c r="P13426"/>
      <c r="Q13426"/>
      <c r="R13426"/>
      <c r="S13426"/>
      <c r="T13426"/>
      <c r="U13426"/>
      <c r="V13426"/>
      <c r="W13426"/>
      <c r="X13426"/>
      <c r="Y13426"/>
      <c r="Z13426"/>
      <c r="AA13426"/>
      <c r="AB13426"/>
      <c r="AC13426"/>
      <c r="AD13426"/>
      <c r="AE13426"/>
      <c r="AF13426"/>
      <c r="AG13426"/>
      <c r="AH13426"/>
      <c r="AI13426"/>
      <c r="AJ13426"/>
      <c r="AK13426"/>
      <c r="AL13426"/>
      <c r="AM13426"/>
      <c r="AN13426"/>
      <c r="AO13426"/>
      <c r="AP13426"/>
      <c r="AQ13426"/>
      <c r="AR13426"/>
      <c r="AS13426"/>
      <c r="AT13426"/>
      <c r="AU13426"/>
      <c r="AV13426"/>
      <c r="AW13426"/>
      <c r="AX13426"/>
      <c r="AY13426"/>
      <c r="AZ13426"/>
      <c r="BA13426"/>
      <c r="BB13426"/>
      <c r="BC13426"/>
      <c r="BD13426"/>
    </row>
    <row r="13427" spans="1:56" s="4" customFormat="1" x14ac:dyDescent="0.25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  <c r="P13427"/>
      <c r="Q13427"/>
      <c r="R13427"/>
      <c r="S13427"/>
      <c r="T13427"/>
      <c r="U13427"/>
      <c r="V13427"/>
      <c r="W13427"/>
      <c r="X13427"/>
      <c r="Y13427"/>
      <c r="Z13427"/>
      <c r="AA13427"/>
      <c r="AB13427"/>
      <c r="AC13427"/>
      <c r="AD13427"/>
      <c r="AE13427"/>
      <c r="AF13427"/>
      <c r="AG13427"/>
      <c r="AH13427"/>
      <c r="AI13427"/>
      <c r="AJ13427"/>
      <c r="AK13427"/>
      <c r="AL13427"/>
      <c r="AM13427"/>
      <c r="AN13427"/>
      <c r="AO13427"/>
      <c r="AP13427"/>
      <c r="AQ13427"/>
      <c r="AR13427"/>
      <c r="AS13427"/>
      <c r="AT13427"/>
      <c r="AU13427"/>
      <c r="AV13427"/>
      <c r="AW13427"/>
      <c r="AX13427"/>
      <c r="AY13427"/>
      <c r="AZ13427"/>
      <c r="BA13427"/>
      <c r="BB13427"/>
      <c r="BC13427"/>
      <c r="BD13427"/>
    </row>
    <row r="13428" spans="1:56" s="4" customFormat="1" x14ac:dyDescent="0.25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  <c r="P13428"/>
      <c r="Q13428"/>
      <c r="R13428"/>
      <c r="S13428"/>
      <c r="T13428"/>
      <c r="U13428"/>
      <c r="V13428"/>
      <c r="W13428"/>
      <c r="X13428"/>
      <c r="Y13428"/>
      <c r="Z13428"/>
      <c r="AA13428"/>
      <c r="AB13428"/>
      <c r="AC13428"/>
      <c r="AD13428"/>
      <c r="AE13428"/>
      <c r="AF13428"/>
      <c r="AG13428"/>
      <c r="AH13428"/>
      <c r="AI13428"/>
      <c r="AJ13428"/>
      <c r="AK13428"/>
      <c r="AL13428"/>
      <c r="AM13428"/>
      <c r="AN13428"/>
      <c r="AO13428"/>
      <c r="AP13428"/>
      <c r="AQ13428"/>
      <c r="AR13428"/>
      <c r="AS13428"/>
      <c r="AT13428"/>
      <c r="AU13428"/>
      <c r="AV13428"/>
      <c r="AW13428"/>
      <c r="AX13428"/>
      <c r="AY13428"/>
      <c r="AZ13428"/>
      <c r="BA13428"/>
      <c r="BB13428"/>
      <c r="BC13428"/>
      <c r="BD13428"/>
    </row>
    <row r="13429" spans="1:56" s="4" customFormat="1" x14ac:dyDescent="0.25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  <c r="P13429"/>
      <c r="Q13429"/>
      <c r="R13429"/>
      <c r="S13429"/>
      <c r="T13429"/>
      <c r="U13429"/>
      <c r="V13429"/>
      <c r="W13429"/>
      <c r="X13429"/>
      <c r="Y13429"/>
      <c r="Z13429"/>
      <c r="AA13429"/>
      <c r="AB13429"/>
      <c r="AC13429"/>
      <c r="AD13429"/>
      <c r="AE13429"/>
      <c r="AF13429"/>
      <c r="AG13429"/>
      <c r="AH13429"/>
      <c r="AI13429"/>
      <c r="AJ13429"/>
      <c r="AK13429"/>
      <c r="AL13429"/>
      <c r="AM13429"/>
      <c r="AN13429"/>
      <c r="AO13429"/>
      <c r="AP13429"/>
      <c r="AQ13429"/>
      <c r="AR13429"/>
      <c r="AS13429"/>
      <c r="AT13429"/>
      <c r="AU13429"/>
      <c r="AV13429"/>
      <c r="AW13429"/>
      <c r="AX13429"/>
      <c r="AY13429"/>
      <c r="AZ13429"/>
      <c r="BA13429"/>
      <c r="BB13429"/>
      <c r="BC13429"/>
      <c r="BD13429"/>
    </row>
    <row r="13430" spans="1:56" s="4" customFormat="1" x14ac:dyDescent="0.25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  <c r="P13430"/>
      <c r="Q13430"/>
      <c r="R13430"/>
      <c r="S13430"/>
      <c r="T13430"/>
      <c r="U13430"/>
      <c r="V13430"/>
      <c r="W13430"/>
      <c r="X13430"/>
      <c r="Y13430"/>
      <c r="Z13430"/>
      <c r="AA13430"/>
      <c r="AB13430"/>
      <c r="AC13430"/>
      <c r="AD13430"/>
      <c r="AE13430"/>
      <c r="AF13430"/>
      <c r="AG13430"/>
      <c r="AH13430"/>
      <c r="AI13430"/>
      <c r="AJ13430"/>
      <c r="AK13430"/>
      <c r="AL13430"/>
      <c r="AM13430"/>
      <c r="AN13430"/>
      <c r="AO13430"/>
      <c r="AP13430"/>
      <c r="AQ13430"/>
      <c r="AR13430"/>
      <c r="AS13430"/>
      <c r="AT13430"/>
      <c r="AU13430"/>
      <c r="AV13430"/>
      <c r="AW13430"/>
      <c r="AX13430"/>
      <c r="AY13430"/>
      <c r="AZ13430"/>
      <c r="BA13430"/>
      <c r="BB13430"/>
      <c r="BC13430"/>
      <c r="BD13430"/>
    </row>
    <row r="13431" spans="1:56" s="4" customFormat="1" x14ac:dyDescent="0.25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  <c r="P13431"/>
      <c r="Q13431"/>
      <c r="R13431"/>
      <c r="S13431"/>
      <c r="T13431"/>
      <c r="U13431"/>
      <c r="V13431"/>
      <c r="W13431"/>
      <c r="X13431"/>
      <c r="Y13431"/>
      <c r="Z13431"/>
      <c r="AA13431"/>
      <c r="AB13431"/>
      <c r="AC13431"/>
      <c r="AD13431"/>
      <c r="AE13431"/>
      <c r="AF13431"/>
      <c r="AG13431"/>
      <c r="AH13431"/>
      <c r="AI13431"/>
      <c r="AJ13431"/>
      <c r="AK13431"/>
      <c r="AL13431"/>
      <c r="AM13431"/>
      <c r="AN13431"/>
      <c r="AO13431"/>
      <c r="AP13431"/>
      <c r="AQ13431"/>
      <c r="AR13431"/>
      <c r="AS13431"/>
      <c r="AT13431"/>
      <c r="AU13431"/>
      <c r="AV13431"/>
      <c r="AW13431"/>
      <c r="AX13431"/>
      <c r="AY13431"/>
      <c r="AZ13431"/>
      <c r="BA13431"/>
      <c r="BB13431"/>
      <c r="BC13431"/>
      <c r="BD13431"/>
    </row>
    <row r="13432" spans="1:56" s="4" customFormat="1" x14ac:dyDescent="0.25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  <c r="P13432"/>
      <c r="Q13432"/>
      <c r="R13432"/>
      <c r="S13432"/>
      <c r="T13432"/>
      <c r="U13432"/>
      <c r="V13432"/>
      <c r="W13432"/>
      <c r="X13432"/>
      <c r="Y13432"/>
      <c r="Z13432"/>
      <c r="AA13432"/>
      <c r="AB13432"/>
      <c r="AC13432"/>
      <c r="AD13432"/>
      <c r="AE13432"/>
      <c r="AF13432"/>
      <c r="AG13432"/>
      <c r="AH13432"/>
      <c r="AI13432"/>
      <c r="AJ13432"/>
      <c r="AK13432"/>
      <c r="AL13432"/>
      <c r="AM13432"/>
      <c r="AN13432"/>
      <c r="AO13432"/>
      <c r="AP13432"/>
      <c r="AQ13432"/>
      <c r="AR13432"/>
      <c r="AS13432"/>
      <c r="AT13432"/>
      <c r="AU13432"/>
      <c r="AV13432"/>
      <c r="AW13432"/>
      <c r="AX13432"/>
      <c r="AY13432"/>
      <c r="AZ13432"/>
      <c r="BA13432"/>
      <c r="BB13432"/>
      <c r="BC13432"/>
      <c r="BD13432"/>
    </row>
    <row r="13433" spans="1:56" s="4" customFormat="1" x14ac:dyDescent="0.25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  <c r="P13433"/>
      <c r="Q13433"/>
      <c r="R13433"/>
      <c r="S13433"/>
      <c r="T13433"/>
      <c r="U13433"/>
      <c r="V13433"/>
      <c r="W13433"/>
      <c r="X13433"/>
      <c r="Y13433"/>
      <c r="Z13433"/>
      <c r="AA13433"/>
      <c r="AB13433"/>
      <c r="AC13433"/>
      <c r="AD13433"/>
      <c r="AE13433"/>
      <c r="AF13433"/>
      <c r="AG13433"/>
      <c r="AH13433"/>
      <c r="AI13433"/>
      <c r="AJ13433"/>
      <c r="AK13433"/>
      <c r="AL13433"/>
      <c r="AM13433"/>
      <c r="AN13433"/>
      <c r="AO13433"/>
      <c r="AP13433"/>
      <c r="AQ13433"/>
      <c r="AR13433"/>
      <c r="AS13433"/>
      <c r="AT13433"/>
      <c r="AU13433"/>
      <c r="AV13433"/>
      <c r="AW13433"/>
      <c r="AX13433"/>
      <c r="AY13433"/>
      <c r="AZ13433"/>
      <c r="BA13433"/>
      <c r="BB13433"/>
      <c r="BC13433"/>
      <c r="BD13433"/>
    </row>
    <row r="13434" spans="1:56" s="4" customFormat="1" x14ac:dyDescent="0.25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  <c r="P13434"/>
      <c r="Q13434"/>
      <c r="R13434"/>
      <c r="S13434"/>
      <c r="T13434"/>
      <c r="U13434"/>
      <c r="V13434"/>
      <c r="W13434"/>
      <c r="X13434"/>
      <c r="Y13434"/>
      <c r="Z13434"/>
      <c r="AA13434"/>
      <c r="AB13434"/>
      <c r="AC13434"/>
      <c r="AD13434"/>
      <c r="AE13434"/>
      <c r="AF13434"/>
      <c r="AG13434"/>
      <c r="AH13434"/>
      <c r="AI13434"/>
      <c r="AJ13434"/>
      <c r="AK13434"/>
      <c r="AL13434"/>
      <c r="AM13434"/>
      <c r="AN13434"/>
      <c r="AO13434"/>
      <c r="AP13434"/>
      <c r="AQ13434"/>
      <c r="AR13434"/>
      <c r="AS13434"/>
      <c r="AT13434"/>
      <c r="AU13434"/>
      <c r="AV13434"/>
      <c r="AW13434"/>
      <c r="AX13434"/>
      <c r="AY13434"/>
      <c r="AZ13434"/>
      <c r="BA13434"/>
      <c r="BB13434"/>
      <c r="BC13434"/>
      <c r="BD13434"/>
    </row>
    <row r="13435" spans="1:56" s="4" customFormat="1" x14ac:dyDescent="0.25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  <c r="P13435"/>
      <c r="Q13435"/>
      <c r="R13435"/>
      <c r="S13435"/>
      <c r="T13435"/>
      <c r="U13435"/>
      <c r="V13435"/>
      <c r="W13435"/>
      <c r="X13435"/>
      <c r="Y13435"/>
      <c r="Z13435"/>
      <c r="AA13435"/>
      <c r="AB13435"/>
      <c r="AC13435"/>
      <c r="AD13435"/>
      <c r="AE13435"/>
      <c r="AF13435"/>
      <c r="AG13435"/>
      <c r="AH13435"/>
      <c r="AI13435"/>
      <c r="AJ13435"/>
      <c r="AK13435"/>
      <c r="AL13435"/>
      <c r="AM13435"/>
      <c r="AN13435"/>
      <c r="AO13435"/>
      <c r="AP13435"/>
      <c r="AQ13435"/>
      <c r="AR13435"/>
      <c r="AS13435"/>
      <c r="AT13435"/>
      <c r="AU13435"/>
      <c r="AV13435"/>
      <c r="AW13435"/>
      <c r="AX13435"/>
      <c r="AY13435"/>
      <c r="AZ13435"/>
      <c r="BA13435"/>
      <c r="BB13435"/>
      <c r="BC13435"/>
      <c r="BD13435"/>
    </row>
    <row r="13436" spans="1:56" s="4" customFormat="1" x14ac:dyDescent="0.25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  <c r="P13436"/>
      <c r="Q13436"/>
      <c r="R13436"/>
      <c r="S13436"/>
      <c r="T13436"/>
      <c r="U13436"/>
      <c r="V13436"/>
      <c r="W13436"/>
      <c r="X13436"/>
      <c r="Y13436"/>
      <c r="Z13436"/>
      <c r="AA13436"/>
      <c r="AB13436"/>
      <c r="AC13436"/>
      <c r="AD13436"/>
      <c r="AE13436"/>
      <c r="AF13436"/>
      <c r="AG13436"/>
      <c r="AH13436"/>
      <c r="AI13436"/>
      <c r="AJ13436"/>
      <c r="AK13436"/>
      <c r="AL13436"/>
      <c r="AM13436"/>
      <c r="AN13436"/>
      <c r="AO13436"/>
      <c r="AP13436"/>
      <c r="AQ13436"/>
      <c r="AR13436"/>
      <c r="AS13436"/>
      <c r="AT13436"/>
      <c r="AU13436"/>
      <c r="AV13436"/>
      <c r="AW13436"/>
      <c r="AX13436"/>
      <c r="AY13436"/>
      <c r="AZ13436"/>
      <c r="BA13436"/>
      <c r="BB13436"/>
      <c r="BC13436"/>
      <c r="BD13436"/>
    </row>
    <row r="13437" spans="1:56" s="4" customFormat="1" x14ac:dyDescent="0.25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  <c r="P13437"/>
      <c r="Q13437"/>
      <c r="R13437"/>
      <c r="S13437"/>
      <c r="T13437"/>
      <c r="U13437"/>
      <c r="V13437"/>
      <c r="W13437"/>
      <c r="X13437"/>
      <c r="Y13437"/>
      <c r="Z13437"/>
      <c r="AA13437"/>
      <c r="AB13437"/>
      <c r="AC13437"/>
      <c r="AD13437"/>
      <c r="AE13437"/>
      <c r="AF13437"/>
      <c r="AG13437"/>
      <c r="AH13437"/>
      <c r="AI13437"/>
      <c r="AJ13437"/>
      <c r="AK13437"/>
      <c r="AL13437"/>
      <c r="AM13437"/>
      <c r="AN13437"/>
      <c r="AO13437"/>
      <c r="AP13437"/>
      <c r="AQ13437"/>
      <c r="AR13437"/>
      <c r="AS13437"/>
      <c r="AT13437"/>
      <c r="AU13437"/>
      <c r="AV13437"/>
      <c r="AW13437"/>
      <c r="AX13437"/>
      <c r="AY13437"/>
      <c r="AZ13437"/>
      <c r="BA13437"/>
      <c r="BB13437"/>
      <c r="BC13437"/>
      <c r="BD13437"/>
    </row>
    <row r="13438" spans="1:56" s="4" customFormat="1" x14ac:dyDescent="0.25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  <c r="P13438"/>
      <c r="Q13438"/>
      <c r="R13438"/>
      <c r="S13438"/>
      <c r="T13438"/>
      <c r="U13438"/>
      <c r="V13438"/>
      <c r="W13438"/>
      <c r="X13438"/>
      <c r="Y13438"/>
      <c r="Z13438"/>
      <c r="AA13438"/>
      <c r="AB13438"/>
      <c r="AC13438"/>
      <c r="AD13438"/>
      <c r="AE13438"/>
      <c r="AF13438"/>
      <c r="AG13438"/>
      <c r="AH13438"/>
      <c r="AI13438"/>
      <c r="AJ13438"/>
      <c r="AK13438"/>
      <c r="AL13438"/>
      <c r="AM13438"/>
      <c r="AN13438"/>
      <c r="AO13438"/>
      <c r="AP13438"/>
      <c r="AQ13438"/>
      <c r="AR13438"/>
      <c r="AS13438"/>
      <c r="AT13438"/>
      <c r="AU13438"/>
      <c r="AV13438"/>
      <c r="AW13438"/>
      <c r="AX13438"/>
      <c r="AY13438"/>
      <c r="AZ13438"/>
      <c r="BA13438"/>
      <c r="BB13438"/>
      <c r="BC13438"/>
      <c r="BD13438"/>
    </row>
    <row r="13439" spans="1:56" s="4" customFormat="1" x14ac:dyDescent="0.25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  <c r="P13439"/>
      <c r="Q13439"/>
      <c r="R13439"/>
      <c r="S13439"/>
      <c r="T13439"/>
      <c r="U13439"/>
      <c r="V13439"/>
      <c r="W13439"/>
      <c r="X13439"/>
      <c r="Y13439"/>
      <c r="Z13439"/>
      <c r="AA13439"/>
      <c r="AB13439"/>
      <c r="AC13439"/>
      <c r="AD13439"/>
      <c r="AE13439"/>
      <c r="AF13439"/>
      <c r="AG13439"/>
      <c r="AH13439"/>
      <c r="AI13439"/>
      <c r="AJ13439"/>
      <c r="AK13439"/>
      <c r="AL13439"/>
      <c r="AM13439"/>
      <c r="AN13439"/>
      <c r="AO13439"/>
      <c r="AP13439"/>
      <c r="AQ13439"/>
      <c r="AR13439"/>
      <c r="AS13439"/>
      <c r="AT13439"/>
      <c r="AU13439"/>
      <c r="AV13439"/>
      <c r="AW13439"/>
      <c r="AX13439"/>
      <c r="AY13439"/>
      <c r="AZ13439"/>
      <c r="BA13439"/>
      <c r="BB13439"/>
      <c r="BC13439"/>
      <c r="BD13439"/>
    </row>
    <row r="13440" spans="1:56" s="4" customFormat="1" x14ac:dyDescent="0.25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  <c r="P13440"/>
      <c r="Q13440"/>
      <c r="R13440"/>
      <c r="S13440"/>
      <c r="T13440"/>
      <c r="U13440"/>
      <c r="V13440"/>
      <c r="W13440"/>
      <c r="X13440"/>
      <c r="Y13440"/>
      <c r="Z13440"/>
      <c r="AA13440"/>
      <c r="AB13440"/>
      <c r="AC13440"/>
      <c r="AD13440"/>
      <c r="AE13440"/>
      <c r="AF13440"/>
      <c r="AG13440"/>
      <c r="AH13440"/>
      <c r="AI13440"/>
      <c r="AJ13440"/>
      <c r="AK13440"/>
      <c r="AL13440"/>
      <c r="AM13440"/>
      <c r="AN13440"/>
      <c r="AO13440"/>
      <c r="AP13440"/>
      <c r="AQ13440"/>
      <c r="AR13440"/>
      <c r="AS13440"/>
      <c r="AT13440"/>
      <c r="AU13440"/>
      <c r="AV13440"/>
      <c r="AW13440"/>
      <c r="AX13440"/>
      <c r="AY13440"/>
      <c r="AZ13440"/>
      <c r="BA13440"/>
      <c r="BB13440"/>
      <c r="BC13440"/>
      <c r="BD13440"/>
    </row>
    <row r="13441" spans="1:56" s="4" customFormat="1" x14ac:dyDescent="0.25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  <c r="P13441"/>
      <c r="Q13441"/>
      <c r="R13441"/>
      <c r="S13441"/>
      <c r="T13441"/>
      <c r="U13441"/>
      <c r="V13441"/>
      <c r="W13441"/>
      <c r="X13441"/>
      <c r="Y13441"/>
      <c r="Z13441"/>
      <c r="AA13441"/>
      <c r="AB13441"/>
      <c r="AC13441"/>
      <c r="AD13441"/>
      <c r="AE13441"/>
      <c r="AF13441"/>
      <c r="AG13441"/>
      <c r="AH13441"/>
      <c r="AI13441"/>
      <c r="AJ13441"/>
      <c r="AK13441"/>
      <c r="AL13441"/>
      <c r="AM13441"/>
      <c r="AN13441"/>
      <c r="AO13441"/>
      <c r="AP13441"/>
      <c r="AQ13441"/>
      <c r="AR13441"/>
      <c r="AS13441"/>
      <c r="AT13441"/>
      <c r="AU13441"/>
      <c r="AV13441"/>
      <c r="AW13441"/>
      <c r="AX13441"/>
      <c r="AY13441"/>
      <c r="AZ13441"/>
      <c r="BA13441"/>
      <c r="BB13441"/>
      <c r="BC13441"/>
      <c r="BD13441"/>
    </row>
    <row r="13442" spans="1:56" s="4" customFormat="1" x14ac:dyDescent="0.25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  <c r="P13442"/>
      <c r="Q13442"/>
      <c r="R13442"/>
      <c r="S13442"/>
      <c r="T13442"/>
      <c r="U13442"/>
      <c r="V13442"/>
      <c r="W13442"/>
      <c r="X13442"/>
      <c r="Y13442"/>
      <c r="Z13442"/>
      <c r="AA13442"/>
      <c r="AB13442"/>
      <c r="AC13442"/>
      <c r="AD13442"/>
      <c r="AE13442"/>
      <c r="AF13442"/>
      <c r="AG13442"/>
      <c r="AH13442"/>
      <c r="AI13442"/>
      <c r="AJ13442"/>
      <c r="AK13442"/>
      <c r="AL13442"/>
      <c r="AM13442"/>
      <c r="AN13442"/>
      <c r="AO13442"/>
      <c r="AP13442"/>
      <c r="AQ13442"/>
      <c r="AR13442"/>
      <c r="AS13442"/>
      <c r="AT13442"/>
      <c r="AU13442"/>
      <c r="AV13442"/>
      <c r="AW13442"/>
      <c r="AX13442"/>
      <c r="AY13442"/>
      <c r="AZ13442"/>
      <c r="BA13442"/>
      <c r="BB13442"/>
      <c r="BC13442"/>
      <c r="BD13442"/>
    </row>
    <row r="13443" spans="1:56" s="4" customFormat="1" x14ac:dyDescent="0.25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  <c r="P13443"/>
      <c r="Q13443"/>
      <c r="R13443"/>
      <c r="S13443"/>
      <c r="T13443"/>
      <c r="U13443"/>
      <c r="V13443"/>
      <c r="W13443"/>
      <c r="X13443"/>
      <c r="Y13443"/>
      <c r="Z13443"/>
      <c r="AA13443"/>
      <c r="AB13443"/>
      <c r="AC13443"/>
      <c r="AD13443"/>
      <c r="AE13443"/>
      <c r="AF13443"/>
      <c r="AG13443"/>
      <c r="AH13443"/>
      <c r="AI13443"/>
      <c r="AJ13443"/>
      <c r="AK13443"/>
      <c r="AL13443"/>
      <c r="AM13443"/>
      <c r="AN13443"/>
      <c r="AO13443"/>
      <c r="AP13443"/>
      <c r="AQ13443"/>
      <c r="AR13443"/>
      <c r="AS13443"/>
      <c r="AT13443"/>
      <c r="AU13443"/>
      <c r="AV13443"/>
      <c r="AW13443"/>
      <c r="AX13443"/>
      <c r="AY13443"/>
      <c r="AZ13443"/>
      <c r="BA13443"/>
      <c r="BB13443"/>
      <c r="BC13443"/>
      <c r="BD13443"/>
    </row>
    <row r="13444" spans="1:56" s="4" customFormat="1" x14ac:dyDescent="0.25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  <c r="P13444"/>
      <c r="Q13444"/>
      <c r="R13444"/>
      <c r="S13444"/>
      <c r="T13444"/>
      <c r="U13444"/>
      <c r="V13444"/>
      <c r="W13444"/>
      <c r="X13444"/>
      <c r="Y13444"/>
      <c r="Z13444"/>
      <c r="AA13444"/>
      <c r="AB13444"/>
      <c r="AC13444"/>
      <c r="AD13444"/>
      <c r="AE13444"/>
      <c r="AF13444"/>
      <c r="AG13444"/>
      <c r="AH13444"/>
      <c r="AI13444"/>
      <c r="AJ13444"/>
      <c r="AK13444"/>
      <c r="AL13444"/>
      <c r="AM13444"/>
      <c r="AN13444"/>
      <c r="AO13444"/>
      <c r="AP13444"/>
      <c r="AQ13444"/>
      <c r="AR13444"/>
      <c r="AS13444"/>
      <c r="AT13444"/>
      <c r="AU13444"/>
      <c r="AV13444"/>
      <c r="AW13444"/>
      <c r="AX13444"/>
      <c r="AY13444"/>
      <c r="AZ13444"/>
      <c r="BA13444"/>
      <c r="BB13444"/>
      <c r="BC13444"/>
      <c r="BD13444"/>
    </row>
    <row r="13445" spans="1:56" s="4" customFormat="1" x14ac:dyDescent="0.25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  <c r="P13445"/>
      <c r="Q13445"/>
      <c r="R13445"/>
      <c r="S13445"/>
      <c r="T13445"/>
      <c r="U13445"/>
      <c r="V13445"/>
      <c r="W13445"/>
      <c r="X13445"/>
      <c r="Y13445"/>
      <c r="Z13445"/>
      <c r="AA13445"/>
      <c r="AB13445"/>
      <c r="AC13445"/>
      <c r="AD13445"/>
      <c r="AE13445"/>
      <c r="AF13445"/>
      <c r="AG13445"/>
      <c r="AH13445"/>
      <c r="AI13445"/>
      <c r="AJ13445"/>
      <c r="AK13445"/>
      <c r="AL13445"/>
      <c r="AM13445"/>
      <c r="AN13445"/>
      <c r="AO13445"/>
      <c r="AP13445"/>
      <c r="AQ13445"/>
      <c r="AR13445"/>
      <c r="AS13445"/>
      <c r="AT13445"/>
      <c r="AU13445"/>
      <c r="AV13445"/>
      <c r="AW13445"/>
      <c r="AX13445"/>
      <c r="AY13445"/>
      <c r="AZ13445"/>
      <c r="BA13445"/>
      <c r="BB13445"/>
      <c r="BC13445"/>
      <c r="BD13445"/>
    </row>
    <row r="13446" spans="1:56" s="4" customFormat="1" x14ac:dyDescent="0.25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  <c r="P13446"/>
      <c r="Q13446"/>
      <c r="R13446"/>
      <c r="S13446"/>
      <c r="T13446"/>
      <c r="U13446"/>
      <c r="V13446"/>
      <c r="W13446"/>
      <c r="X13446"/>
      <c r="Y13446"/>
      <c r="Z13446"/>
      <c r="AA13446"/>
      <c r="AB13446"/>
      <c r="AC13446"/>
      <c r="AD13446"/>
      <c r="AE13446"/>
      <c r="AF13446"/>
      <c r="AG13446"/>
      <c r="AH13446"/>
      <c r="AI13446"/>
      <c r="AJ13446"/>
      <c r="AK13446"/>
      <c r="AL13446"/>
      <c r="AM13446"/>
      <c r="AN13446"/>
      <c r="AO13446"/>
      <c r="AP13446"/>
      <c r="AQ13446"/>
      <c r="AR13446"/>
      <c r="AS13446"/>
      <c r="AT13446"/>
      <c r="AU13446"/>
      <c r="AV13446"/>
      <c r="AW13446"/>
      <c r="AX13446"/>
      <c r="AY13446"/>
      <c r="AZ13446"/>
      <c r="BA13446"/>
      <c r="BB13446"/>
      <c r="BC13446"/>
      <c r="BD13446"/>
    </row>
    <row r="13447" spans="1:56" s="4" customFormat="1" x14ac:dyDescent="0.25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  <c r="P13447"/>
      <c r="Q13447"/>
      <c r="R13447"/>
      <c r="S13447"/>
      <c r="T13447"/>
      <c r="U13447"/>
      <c r="V13447"/>
      <c r="W13447"/>
      <c r="X13447"/>
      <c r="Y13447"/>
      <c r="Z13447"/>
      <c r="AA13447"/>
      <c r="AB13447"/>
      <c r="AC13447"/>
      <c r="AD13447"/>
      <c r="AE13447"/>
      <c r="AF13447"/>
      <c r="AG13447"/>
      <c r="AH13447"/>
      <c r="AI13447"/>
      <c r="AJ13447"/>
      <c r="AK13447"/>
      <c r="AL13447"/>
      <c r="AM13447"/>
      <c r="AN13447"/>
      <c r="AO13447"/>
      <c r="AP13447"/>
      <c r="AQ13447"/>
      <c r="AR13447"/>
      <c r="AS13447"/>
      <c r="AT13447"/>
      <c r="AU13447"/>
      <c r="AV13447"/>
      <c r="AW13447"/>
      <c r="AX13447"/>
      <c r="AY13447"/>
      <c r="AZ13447"/>
      <c r="BA13447"/>
      <c r="BB13447"/>
      <c r="BC13447"/>
      <c r="BD13447"/>
    </row>
    <row r="13448" spans="1:56" s="4" customFormat="1" x14ac:dyDescent="0.25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  <c r="P13448"/>
      <c r="Q13448"/>
      <c r="R13448"/>
      <c r="S13448"/>
      <c r="T13448"/>
      <c r="U13448"/>
      <c r="V13448"/>
      <c r="W13448"/>
      <c r="X13448"/>
      <c r="Y13448"/>
      <c r="Z13448"/>
      <c r="AA13448"/>
      <c r="AB13448"/>
      <c r="AC13448"/>
      <c r="AD13448"/>
      <c r="AE13448"/>
      <c r="AF13448"/>
      <c r="AG13448"/>
      <c r="AH13448"/>
      <c r="AI13448"/>
      <c r="AJ13448"/>
      <c r="AK13448"/>
      <c r="AL13448"/>
      <c r="AM13448"/>
      <c r="AN13448"/>
      <c r="AO13448"/>
      <c r="AP13448"/>
      <c r="AQ13448"/>
      <c r="AR13448"/>
      <c r="AS13448"/>
      <c r="AT13448"/>
      <c r="AU13448"/>
      <c r="AV13448"/>
      <c r="AW13448"/>
      <c r="AX13448"/>
      <c r="AY13448"/>
      <c r="AZ13448"/>
      <c r="BA13448"/>
      <c r="BB13448"/>
      <c r="BC13448"/>
      <c r="BD13448"/>
    </row>
    <row r="13449" spans="1:56" s="4" customFormat="1" x14ac:dyDescent="0.25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  <c r="P13449"/>
      <c r="Q13449"/>
      <c r="R13449"/>
      <c r="S13449"/>
      <c r="T13449"/>
      <c r="U13449"/>
      <c r="V13449"/>
      <c r="W13449"/>
      <c r="X13449"/>
      <c r="Y13449"/>
      <c r="Z13449"/>
      <c r="AA13449"/>
      <c r="AB13449"/>
      <c r="AC13449"/>
      <c r="AD13449"/>
      <c r="AE13449"/>
      <c r="AF13449"/>
      <c r="AG13449"/>
      <c r="AH13449"/>
      <c r="AI13449"/>
      <c r="AJ13449"/>
      <c r="AK13449"/>
      <c r="AL13449"/>
      <c r="AM13449"/>
      <c r="AN13449"/>
      <c r="AO13449"/>
      <c r="AP13449"/>
      <c r="AQ13449"/>
      <c r="AR13449"/>
      <c r="AS13449"/>
      <c r="AT13449"/>
      <c r="AU13449"/>
      <c r="AV13449"/>
      <c r="AW13449"/>
      <c r="AX13449"/>
      <c r="AY13449"/>
      <c r="AZ13449"/>
      <c r="BA13449"/>
      <c r="BB13449"/>
      <c r="BC13449"/>
      <c r="BD13449"/>
    </row>
    <row r="13450" spans="1:56" s="4" customFormat="1" x14ac:dyDescent="0.25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  <c r="P13450"/>
      <c r="Q13450"/>
      <c r="R13450"/>
      <c r="S13450"/>
      <c r="T13450"/>
      <c r="U13450"/>
      <c r="V13450"/>
      <c r="W13450"/>
      <c r="X13450"/>
      <c r="Y13450"/>
      <c r="Z13450"/>
      <c r="AA13450"/>
      <c r="AB13450"/>
      <c r="AC13450"/>
      <c r="AD13450"/>
      <c r="AE13450"/>
      <c r="AF13450"/>
      <c r="AG13450"/>
      <c r="AH13450"/>
      <c r="AI13450"/>
      <c r="AJ13450"/>
      <c r="AK13450"/>
      <c r="AL13450"/>
      <c r="AM13450"/>
      <c r="AN13450"/>
      <c r="AO13450"/>
      <c r="AP13450"/>
      <c r="AQ13450"/>
      <c r="AR13450"/>
      <c r="AS13450"/>
      <c r="AT13450"/>
      <c r="AU13450"/>
      <c r="AV13450"/>
      <c r="AW13450"/>
      <c r="AX13450"/>
      <c r="AY13450"/>
      <c r="AZ13450"/>
      <c r="BA13450"/>
      <c r="BB13450"/>
      <c r="BC13450"/>
      <c r="BD13450"/>
    </row>
    <row r="13451" spans="1:56" s="4" customFormat="1" x14ac:dyDescent="0.25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  <c r="P13451"/>
      <c r="Q13451"/>
      <c r="R13451"/>
      <c r="S13451"/>
      <c r="T13451"/>
      <c r="U13451"/>
      <c r="V13451"/>
      <c r="W13451"/>
      <c r="X13451"/>
      <c r="Y13451"/>
      <c r="Z13451"/>
      <c r="AA13451"/>
      <c r="AB13451"/>
      <c r="AC13451"/>
      <c r="AD13451"/>
      <c r="AE13451"/>
      <c r="AF13451"/>
      <c r="AG13451"/>
      <c r="AH13451"/>
      <c r="AI13451"/>
      <c r="AJ13451"/>
      <c r="AK13451"/>
      <c r="AL13451"/>
      <c r="AM13451"/>
      <c r="AN13451"/>
      <c r="AO13451"/>
      <c r="AP13451"/>
      <c r="AQ13451"/>
      <c r="AR13451"/>
      <c r="AS13451"/>
      <c r="AT13451"/>
      <c r="AU13451"/>
      <c r="AV13451"/>
      <c r="AW13451"/>
      <c r="AX13451"/>
      <c r="AY13451"/>
      <c r="AZ13451"/>
      <c r="BA13451"/>
      <c r="BB13451"/>
      <c r="BC13451"/>
      <c r="BD13451"/>
    </row>
    <row r="13452" spans="1:56" s="4" customFormat="1" x14ac:dyDescent="0.25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  <c r="P13452"/>
      <c r="Q13452"/>
      <c r="R13452"/>
      <c r="S13452"/>
      <c r="T13452"/>
      <c r="U13452"/>
      <c r="V13452"/>
      <c r="W13452"/>
      <c r="X13452"/>
      <c r="Y13452"/>
      <c r="Z13452"/>
      <c r="AA13452"/>
      <c r="AB13452"/>
      <c r="AC13452"/>
      <c r="AD13452"/>
      <c r="AE13452"/>
      <c r="AF13452"/>
      <c r="AG13452"/>
      <c r="AH13452"/>
      <c r="AI13452"/>
      <c r="AJ13452"/>
      <c r="AK13452"/>
      <c r="AL13452"/>
      <c r="AM13452"/>
      <c r="AN13452"/>
      <c r="AO13452"/>
      <c r="AP13452"/>
      <c r="AQ13452"/>
      <c r="AR13452"/>
      <c r="AS13452"/>
      <c r="AT13452"/>
      <c r="AU13452"/>
      <c r="AV13452"/>
      <c r="AW13452"/>
      <c r="AX13452"/>
      <c r="AY13452"/>
      <c r="AZ13452"/>
      <c r="BA13452"/>
      <c r="BB13452"/>
      <c r="BC13452"/>
      <c r="BD13452"/>
    </row>
    <row r="13453" spans="1:56" s="4" customFormat="1" x14ac:dyDescent="0.25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  <c r="P13453"/>
      <c r="Q13453"/>
      <c r="R13453"/>
      <c r="S13453"/>
      <c r="T13453"/>
      <c r="U13453"/>
      <c r="V13453"/>
      <c r="W13453"/>
      <c r="X13453"/>
      <c r="Y13453"/>
      <c r="Z13453"/>
      <c r="AA13453"/>
      <c r="AB13453"/>
      <c r="AC13453"/>
      <c r="AD13453"/>
      <c r="AE13453"/>
      <c r="AF13453"/>
      <c r="AG13453"/>
      <c r="AH13453"/>
      <c r="AI13453"/>
      <c r="AJ13453"/>
      <c r="AK13453"/>
      <c r="AL13453"/>
      <c r="AM13453"/>
      <c r="AN13453"/>
      <c r="AO13453"/>
      <c r="AP13453"/>
      <c r="AQ13453"/>
      <c r="AR13453"/>
      <c r="AS13453"/>
      <c r="AT13453"/>
      <c r="AU13453"/>
      <c r="AV13453"/>
      <c r="AW13453"/>
      <c r="AX13453"/>
      <c r="AY13453"/>
      <c r="AZ13453"/>
      <c r="BA13453"/>
      <c r="BB13453"/>
      <c r="BC13453"/>
      <c r="BD13453"/>
    </row>
    <row r="13454" spans="1:56" s="4" customFormat="1" x14ac:dyDescent="0.25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  <c r="P13454"/>
      <c r="Q13454"/>
      <c r="R13454"/>
      <c r="S13454"/>
      <c r="T13454"/>
      <c r="U13454"/>
      <c r="V13454"/>
      <c r="W13454"/>
      <c r="X13454"/>
      <c r="Y13454"/>
      <c r="Z13454"/>
      <c r="AA13454"/>
      <c r="AB13454"/>
      <c r="AC13454"/>
      <c r="AD13454"/>
      <c r="AE13454"/>
      <c r="AF13454"/>
      <c r="AG13454"/>
      <c r="AH13454"/>
      <c r="AI13454"/>
      <c r="AJ13454"/>
      <c r="AK13454"/>
      <c r="AL13454"/>
      <c r="AM13454"/>
      <c r="AN13454"/>
      <c r="AO13454"/>
      <c r="AP13454"/>
      <c r="AQ13454"/>
      <c r="AR13454"/>
      <c r="AS13454"/>
      <c r="AT13454"/>
      <c r="AU13454"/>
      <c r="AV13454"/>
      <c r="AW13454"/>
      <c r="AX13454"/>
      <c r="AY13454"/>
      <c r="AZ13454"/>
      <c r="BA13454"/>
      <c r="BB13454"/>
      <c r="BC13454"/>
      <c r="BD13454"/>
    </row>
    <row r="13455" spans="1:56" s="4" customFormat="1" x14ac:dyDescent="0.25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  <c r="P13455"/>
      <c r="Q13455"/>
      <c r="R13455"/>
      <c r="S13455"/>
      <c r="T13455"/>
      <c r="U13455"/>
      <c r="V13455"/>
      <c r="W13455"/>
      <c r="X13455"/>
      <c r="Y13455"/>
      <c r="Z13455"/>
      <c r="AA13455"/>
      <c r="AB13455"/>
      <c r="AC13455"/>
      <c r="AD13455"/>
      <c r="AE13455"/>
      <c r="AF13455"/>
      <c r="AG13455"/>
      <c r="AH13455"/>
      <c r="AI13455"/>
      <c r="AJ13455"/>
      <c r="AK13455"/>
      <c r="AL13455"/>
      <c r="AM13455"/>
      <c r="AN13455"/>
      <c r="AO13455"/>
      <c r="AP13455"/>
      <c r="AQ13455"/>
      <c r="AR13455"/>
      <c r="AS13455"/>
      <c r="AT13455"/>
      <c r="AU13455"/>
      <c r="AV13455"/>
      <c r="AW13455"/>
      <c r="AX13455"/>
      <c r="AY13455"/>
      <c r="AZ13455"/>
      <c r="BA13455"/>
      <c r="BB13455"/>
      <c r="BC13455"/>
      <c r="BD13455"/>
    </row>
    <row r="13456" spans="1:56" s="4" customFormat="1" x14ac:dyDescent="0.25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  <c r="P13456"/>
      <c r="Q13456"/>
      <c r="R13456"/>
      <c r="S13456"/>
      <c r="T13456"/>
      <c r="U13456"/>
      <c r="V13456"/>
      <c r="W13456"/>
      <c r="X13456"/>
      <c r="Y13456"/>
      <c r="Z13456"/>
      <c r="AA13456"/>
      <c r="AB13456"/>
      <c r="AC13456"/>
      <c r="AD13456"/>
      <c r="AE13456"/>
      <c r="AF13456"/>
      <c r="AG13456"/>
      <c r="AH13456"/>
      <c r="AI13456"/>
      <c r="AJ13456"/>
      <c r="AK13456"/>
      <c r="AL13456"/>
      <c r="AM13456"/>
      <c r="AN13456"/>
      <c r="AO13456"/>
      <c r="AP13456"/>
      <c r="AQ13456"/>
      <c r="AR13456"/>
      <c r="AS13456"/>
      <c r="AT13456"/>
      <c r="AU13456"/>
      <c r="AV13456"/>
      <c r="AW13456"/>
      <c r="AX13456"/>
      <c r="AY13456"/>
      <c r="AZ13456"/>
      <c r="BA13456"/>
      <c r="BB13456"/>
      <c r="BC13456"/>
      <c r="BD13456"/>
    </row>
    <row r="13457" spans="1:56" s="4" customFormat="1" x14ac:dyDescent="0.25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  <c r="P13457"/>
      <c r="Q13457"/>
      <c r="R13457"/>
      <c r="S13457"/>
      <c r="T13457"/>
      <c r="U13457"/>
      <c r="V13457"/>
      <c r="W13457"/>
      <c r="X13457"/>
      <c r="Y13457"/>
      <c r="Z13457"/>
      <c r="AA13457"/>
      <c r="AB13457"/>
      <c r="AC13457"/>
      <c r="AD13457"/>
      <c r="AE13457"/>
      <c r="AF13457"/>
      <c r="AG13457"/>
      <c r="AH13457"/>
      <c r="AI13457"/>
      <c r="AJ13457"/>
      <c r="AK13457"/>
      <c r="AL13457"/>
      <c r="AM13457"/>
      <c r="AN13457"/>
      <c r="AO13457"/>
      <c r="AP13457"/>
      <c r="AQ13457"/>
      <c r="AR13457"/>
      <c r="AS13457"/>
      <c r="AT13457"/>
      <c r="AU13457"/>
      <c r="AV13457"/>
      <c r="AW13457"/>
      <c r="AX13457"/>
      <c r="AY13457"/>
      <c r="AZ13457"/>
      <c r="BA13457"/>
      <c r="BB13457"/>
      <c r="BC13457"/>
      <c r="BD13457"/>
    </row>
    <row r="13458" spans="1:56" s="4" customFormat="1" x14ac:dyDescent="0.25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  <c r="P13458"/>
      <c r="Q13458"/>
      <c r="R13458"/>
      <c r="S13458"/>
      <c r="T13458"/>
      <c r="U13458"/>
      <c r="V13458"/>
      <c r="W13458"/>
      <c r="X13458"/>
      <c r="Y13458"/>
      <c r="Z13458"/>
      <c r="AA13458"/>
      <c r="AB13458"/>
      <c r="AC13458"/>
      <c r="AD13458"/>
      <c r="AE13458"/>
      <c r="AF13458"/>
      <c r="AG13458"/>
      <c r="AH13458"/>
      <c r="AI13458"/>
      <c r="AJ13458"/>
      <c r="AK13458"/>
      <c r="AL13458"/>
      <c r="AM13458"/>
      <c r="AN13458"/>
      <c r="AO13458"/>
      <c r="AP13458"/>
      <c r="AQ13458"/>
      <c r="AR13458"/>
      <c r="AS13458"/>
      <c r="AT13458"/>
      <c r="AU13458"/>
      <c r="AV13458"/>
      <c r="AW13458"/>
      <c r="AX13458"/>
      <c r="AY13458"/>
      <c r="AZ13458"/>
      <c r="BA13458"/>
      <c r="BB13458"/>
      <c r="BC13458"/>
      <c r="BD13458"/>
    </row>
    <row r="13459" spans="1:56" s="4" customFormat="1" x14ac:dyDescent="0.25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  <c r="P13459"/>
      <c r="Q13459"/>
      <c r="R13459"/>
      <c r="S13459"/>
      <c r="T13459"/>
      <c r="U13459"/>
      <c r="V13459"/>
      <c r="W13459"/>
      <c r="X13459"/>
      <c r="Y13459"/>
      <c r="Z13459"/>
      <c r="AA13459"/>
      <c r="AB13459"/>
      <c r="AC13459"/>
      <c r="AD13459"/>
      <c r="AE13459"/>
      <c r="AF13459"/>
      <c r="AG13459"/>
      <c r="AH13459"/>
      <c r="AI13459"/>
      <c r="AJ13459"/>
      <c r="AK13459"/>
      <c r="AL13459"/>
      <c r="AM13459"/>
      <c r="AN13459"/>
      <c r="AO13459"/>
      <c r="AP13459"/>
      <c r="AQ13459"/>
      <c r="AR13459"/>
      <c r="AS13459"/>
      <c r="AT13459"/>
      <c r="AU13459"/>
      <c r="AV13459"/>
      <c r="AW13459"/>
      <c r="AX13459"/>
      <c r="AY13459"/>
      <c r="AZ13459"/>
      <c r="BA13459"/>
      <c r="BB13459"/>
      <c r="BC13459"/>
      <c r="BD13459"/>
    </row>
    <row r="13460" spans="1:56" s="4" customFormat="1" x14ac:dyDescent="0.25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  <c r="P13460"/>
      <c r="Q13460"/>
      <c r="R13460"/>
      <c r="S13460"/>
      <c r="T13460"/>
      <c r="U13460"/>
      <c r="V13460"/>
      <c r="W13460"/>
      <c r="X13460"/>
      <c r="Y13460"/>
      <c r="Z13460"/>
      <c r="AA13460"/>
      <c r="AB13460"/>
      <c r="AC13460"/>
      <c r="AD13460"/>
      <c r="AE13460"/>
      <c r="AF13460"/>
      <c r="AG13460"/>
      <c r="AH13460"/>
      <c r="AI13460"/>
      <c r="AJ13460"/>
      <c r="AK13460"/>
      <c r="AL13460"/>
      <c r="AM13460"/>
      <c r="AN13460"/>
      <c r="AO13460"/>
      <c r="AP13460"/>
      <c r="AQ13460"/>
      <c r="AR13460"/>
      <c r="AS13460"/>
      <c r="AT13460"/>
      <c r="AU13460"/>
      <c r="AV13460"/>
      <c r="AW13460"/>
      <c r="AX13460"/>
      <c r="AY13460"/>
      <c r="AZ13460"/>
      <c r="BA13460"/>
      <c r="BB13460"/>
      <c r="BC13460"/>
      <c r="BD13460"/>
    </row>
    <row r="13461" spans="1:56" s="4" customFormat="1" x14ac:dyDescent="0.25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  <c r="P13461"/>
      <c r="Q13461"/>
      <c r="R13461"/>
      <c r="S13461"/>
      <c r="T13461"/>
      <c r="U13461"/>
      <c r="V13461"/>
      <c r="W13461"/>
      <c r="X13461"/>
      <c r="Y13461"/>
      <c r="Z13461"/>
      <c r="AA13461"/>
      <c r="AB13461"/>
      <c r="AC13461"/>
      <c r="AD13461"/>
      <c r="AE13461"/>
      <c r="AF13461"/>
      <c r="AG13461"/>
      <c r="AH13461"/>
      <c r="AI13461"/>
      <c r="AJ13461"/>
      <c r="AK13461"/>
      <c r="AL13461"/>
      <c r="AM13461"/>
      <c r="AN13461"/>
      <c r="AO13461"/>
      <c r="AP13461"/>
      <c r="AQ13461"/>
      <c r="AR13461"/>
      <c r="AS13461"/>
      <c r="AT13461"/>
      <c r="AU13461"/>
      <c r="AV13461"/>
      <c r="AW13461"/>
      <c r="AX13461"/>
      <c r="AY13461"/>
      <c r="AZ13461"/>
      <c r="BA13461"/>
      <c r="BB13461"/>
      <c r="BC13461"/>
      <c r="BD13461"/>
    </row>
    <row r="13462" spans="1:56" s="4" customFormat="1" x14ac:dyDescent="0.25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  <c r="P13462"/>
      <c r="Q13462"/>
      <c r="R13462"/>
      <c r="S13462"/>
      <c r="T13462"/>
      <c r="U13462"/>
      <c r="V13462"/>
      <c r="W13462"/>
      <c r="X13462"/>
      <c r="Y13462"/>
      <c r="Z13462"/>
      <c r="AA13462"/>
      <c r="AB13462"/>
      <c r="AC13462"/>
      <c r="AD13462"/>
      <c r="AE13462"/>
      <c r="AF13462"/>
      <c r="AG13462"/>
      <c r="AH13462"/>
      <c r="AI13462"/>
      <c r="AJ13462"/>
      <c r="AK13462"/>
      <c r="AL13462"/>
      <c r="AM13462"/>
      <c r="AN13462"/>
      <c r="AO13462"/>
      <c r="AP13462"/>
      <c r="AQ13462"/>
      <c r="AR13462"/>
      <c r="AS13462"/>
      <c r="AT13462"/>
      <c r="AU13462"/>
      <c r="AV13462"/>
      <c r="AW13462"/>
      <c r="AX13462"/>
      <c r="AY13462"/>
      <c r="AZ13462"/>
      <c r="BA13462"/>
      <c r="BB13462"/>
      <c r="BC13462"/>
      <c r="BD13462"/>
    </row>
    <row r="13463" spans="1:56" s="4" customFormat="1" x14ac:dyDescent="0.25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  <c r="P13463"/>
      <c r="Q13463"/>
      <c r="R13463"/>
      <c r="S13463"/>
      <c r="T13463"/>
      <c r="U13463"/>
      <c r="V13463"/>
      <c r="W13463"/>
      <c r="X13463"/>
      <c r="Y13463"/>
      <c r="Z13463"/>
      <c r="AA13463"/>
      <c r="AB13463"/>
      <c r="AC13463"/>
      <c r="AD13463"/>
      <c r="AE13463"/>
      <c r="AF13463"/>
      <c r="AG13463"/>
      <c r="AH13463"/>
      <c r="AI13463"/>
      <c r="AJ13463"/>
      <c r="AK13463"/>
      <c r="AL13463"/>
      <c r="AM13463"/>
      <c r="AN13463"/>
      <c r="AO13463"/>
      <c r="AP13463"/>
      <c r="AQ13463"/>
      <c r="AR13463"/>
      <c r="AS13463"/>
      <c r="AT13463"/>
      <c r="AU13463"/>
      <c r="AV13463"/>
      <c r="AW13463"/>
      <c r="AX13463"/>
      <c r="AY13463"/>
      <c r="AZ13463"/>
      <c r="BA13463"/>
      <c r="BB13463"/>
      <c r="BC13463"/>
      <c r="BD13463"/>
    </row>
    <row r="13464" spans="1:56" s="4" customFormat="1" x14ac:dyDescent="0.25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  <c r="P13464"/>
      <c r="Q13464"/>
      <c r="R13464"/>
      <c r="S13464"/>
      <c r="T13464"/>
      <c r="U13464"/>
      <c r="V13464"/>
      <c r="W13464"/>
      <c r="X13464"/>
      <c r="Y13464"/>
      <c r="Z13464"/>
      <c r="AA13464"/>
      <c r="AB13464"/>
      <c r="AC13464"/>
      <c r="AD13464"/>
      <c r="AE13464"/>
      <c r="AF13464"/>
      <c r="AG13464"/>
      <c r="AH13464"/>
      <c r="AI13464"/>
      <c r="AJ13464"/>
      <c r="AK13464"/>
      <c r="AL13464"/>
      <c r="AM13464"/>
      <c r="AN13464"/>
      <c r="AO13464"/>
      <c r="AP13464"/>
      <c r="AQ13464"/>
      <c r="AR13464"/>
      <c r="AS13464"/>
      <c r="AT13464"/>
      <c r="AU13464"/>
      <c r="AV13464"/>
      <c r="AW13464"/>
      <c r="AX13464"/>
      <c r="AY13464"/>
      <c r="AZ13464"/>
      <c r="BA13464"/>
      <c r="BB13464"/>
      <c r="BC13464"/>
      <c r="BD13464"/>
    </row>
    <row r="13465" spans="1:56" s="4" customFormat="1" x14ac:dyDescent="0.25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  <c r="P13465"/>
      <c r="Q13465"/>
      <c r="R13465"/>
      <c r="S13465"/>
      <c r="T13465"/>
      <c r="U13465"/>
      <c r="V13465"/>
      <c r="W13465"/>
      <c r="X13465"/>
      <c r="Y13465"/>
      <c r="Z13465"/>
      <c r="AA13465"/>
      <c r="AB13465"/>
      <c r="AC13465"/>
      <c r="AD13465"/>
      <c r="AE13465"/>
      <c r="AF13465"/>
      <c r="AG13465"/>
      <c r="AH13465"/>
      <c r="AI13465"/>
      <c r="AJ13465"/>
      <c r="AK13465"/>
      <c r="AL13465"/>
      <c r="AM13465"/>
      <c r="AN13465"/>
      <c r="AO13465"/>
      <c r="AP13465"/>
      <c r="AQ13465"/>
      <c r="AR13465"/>
      <c r="AS13465"/>
      <c r="AT13465"/>
      <c r="AU13465"/>
      <c r="AV13465"/>
      <c r="AW13465"/>
      <c r="AX13465"/>
      <c r="AY13465"/>
      <c r="AZ13465"/>
      <c r="BA13465"/>
      <c r="BB13465"/>
      <c r="BC13465"/>
      <c r="BD13465"/>
    </row>
    <row r="13466" spans="1:56" s="4" customFormat="1" x14ac:dyDescent="0.25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  <c r="P13466"/>
      <c r="Q13466"/>
      <c r="R13466"/>
      <c r="S13466"/>
      <c r="T13466"/>
      <c r="U13466"/>
      <c r="V13466"/>
      <c r="W13466"/>
      <c r="X13466"/>
      <c r="Y13466"/>
      <c r="Z13466"/>
      <c r="AA13466"/>
      <c r="AB13466"/>
      <c r="AC13466"/>
      <c r="AD13466"/>
      <c r="AE13466"/>
      <c r="AF13466"/>
      <c r="AG13466"/>
      <c r="AH13466"/>
      <c r="AI13466"/>
      <c r="AJ13466"/>
      <c r="AK13466"/>
      <c r="AL13466"/>
      <c r="AM13466"/>
      <c r="AN13466"/>
      <c r="AO13466"/>
      <c r="AP13466"/>
      <c r="AQ13466"/>
      <c r="AR13466"/>
      <c r="AS13466"/>
      <c r="AT13466"/>
      <c r="AU13466"/>
      <c r="AV13466"/>
      <c r="AW13466"/>
      <c r="AX13466"/>
      <c r="AY13466"/>
      <c r="AZ13466"/>
      <c r="BA13466"/>
      <c r="BB13466"/>
      <c r="BC13466"/>
      <c r="BD13466"/>
    </row>
    <row r="13467" spans="1:56" s="4" customFormat="1" x14ac:dyDescent="0.25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  <c r="P13467"/>
      <c r="Q13467"/>
      <c r="R13467"/>
      <c r="S13467"/>
      <c r="T13467"/>
      <c r="U13467"/>
      <c r="V13467"/>
      <c r="W13467"/>
      <c r="X13467"/>
      <c r="Y13467"/>
      <c r="Z13467"/>
      <c r="AA13467"/>
      <c r="AB13467"/>
      <c r="AC13467"/>
      <c r="AD13467"/>
      <c r="AE13467"/>
      <c r="AF13467"/>
      <c r="AG13467"/>
      <c r="AH13467"/>
      <c r="AI13467"/>
      <c r="AJ13467"/>
      <c r="AK13467"/>
      <c r="AL13467"/>
      <c r="AM13467"/>
      <c r="AN13467"/>
      <c r="AO13467"/>
      <c r="AP13467"/>
      <c r="AQ13467"/>
      <c r="AR13467"/>
      <c r="AS13467"/>
      <c r="AT13467"/>
      <c r="AU13467"/>
      <c r="AV13467"/>
      <c r="AW13467"/>
      <c r="AX13467"/>
      <c r="AY13467"/>
      <c r="AZ13467"/>
      <c r="BA13467"/>
      <c r="BB13467"/>
      <c r="BC13467"/>
      <c r="BD13467"/>
    </row>
    <row r="13468" spans="1:56" s="4" customFormat="1" x14ac:dyDescent="0.25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  <c r="P13468"/>
      <c r="Q13468"/>
      <c r="R13468"/>
      <c r="S13468"/>
      <c r="T13468"/>
      <c r="U13468"/>
      <c r="V13468"/>
      <c r="W13468"/>
      <c r="X13468"/>
      <c r="Y13468"/>
      <c r="Z13468"/>
      <c r="AA13468"/>
      <c r="AB13468"/>
      <c r="AC13468"/>
      <c r="AD13468"/>
      <c r="AE13468"/>
      <c r="AF13468"/>
      <c r="AG13468"/>
      <c r="AH13468"/>
      <c r="AI13468"/>
      <c r="AJ13468"/>
      <c r="AK13468"/>
      <c r="AL13468"/>
      <c r="AM13468"/>
      <c r="AN13468"/>
      <c r="AO13468"/>
      <c r="AP13468"/>
      <c r="AQ13468"/>
      <c r="AR13468"/>
      <c r="AS13468"/>
      <c r="AT13468"/>
      <c r="AU13468"/>
      <c r="AV13468"/>
      <c r="AW13468"/>
      <c r="AX13468"/>
      <c r="AY13468"/>
      <c r="AZ13468"/>
      <c r="BA13468"/>
      <c r="BB13468"/>
      <c r="BC13468"/>
      <c r="BD13468"/>
    </row>
    <row r="13469" spans="1:56" s="4" customFormat="1" x14ac:dyDescent="0.25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  <c r="P13469"/>
      <c r="Q13469"/>
      <c r="R13469"/>
      <c r="S13469"/>
      <c r="T13469"/>
      <c r="U13469"/>
      <c r="V13469"/>
      <c r="W13469"/>
      <c r="X13469"/>
      <c r="Y13469"/>
      <c r="Z13469"/>
      <c r="AA13469"/>
      <c r="AB13469"/>
      <c r="AC13469"/>
      <c r="AD13469"/>
      <c r="AE13469"/>
      <c r="AF13469"/>
      <c r="AG13469"/>
      <c r="AH13469"/>
      <c r="AI13469"/>
      <c r="AJ13469"/>
      <c r="AK13469"/>
      <c r="AL13469"/>
      <c r="AM13469"/>
      <c r="AN13469"/>
      <c r="AO13469"/>
      <c r="AP13469"/>
      <c r="AQ13469"/>
      <c r="AR13469"/>
      <c r="AS13469"/>
      <c r="AT13469"/>
      <c r="AU13469"/>
      <c r="AV13469"/>
      <c r="AW13469"/>
      <c r="AX13469"/>
      <c r="AY13469"/>
      <c r="AZ13469"/>
      <c r="BA13469"/>
      <c r="BB13469"/>
      <c r="BC13469"/>
      <c r="BD13469"/>
    </row>
    <row r="13470" spans="1:56" s="4" customFormat="1" x14ac:dyDescent="0.25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  <c r="P13470"/>
      <c r="Q13470"/>
      <c r="R13470"/>
      <c r="S13470"/>
      <c r="T13470"/>
      <c r="U13470"/>
      <c r="V13470"/>
      <c r="W13470"/>
      <c r="X13470"/>
      <c r="Y13470"/>
      <c r="Z13470"/>
      <c r="AA13470"/>
      <c r="AB13470"/>
      <c r="AC13470"/>
      <c r="AD13470"/>
      <c r="AE13470"/>
      <c r="AF13470"/>
      <c r="AG13470"/>
      <c r="AH13470"/>
      <c r="AI13470"/>
      <c r="AJ13470"/>
      <c r="AK13470"/>
      <c r="AL13470"/>
      <c r="AM13470"/>
      <c r="AN13470"/>
      <c r="AO13470"/>
      <c r="AP13470"/>
      <c r="AQ13470"/>
      <c r="AR13470"/>
      <c r="AS13470"/>
      <c r="AT13470"/>
      <c r="AU13470"/>
      <c r="AV13470"/>
      <c r="AW13470"/>
      <c r="AX13470"/>
      <c r="AY13470"/>
      <c r="AZ13470"/>
      <c r="BA13470"/>
      <c r="BB13470"/>
      <c r="BC13470"/>
      <c r="BD13470"/>
    </row>
    <row r="13471" spans="1:56" s="4" customFormat="1" x14ac:dyDescent="0.25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  <c r="P13471"/>
      <c r="Q13471"/>
      <c r="R13471"/>
      <c r="S13471"/>
      <c r="T13471"/>
      <c r="U13471"/>
      <c r="V13471"/>
      <c r="W13471"/>
      <c r="X13471"/>
      <c r="Y13471"/>
      <c r="Z13471"/>
      <c r="AA13471"/>
      <c r="AB13471"/>
      <c r="AC13471"/>
      <c r="AD13471"/>
      <c r="AE13471"/>
      <c r="AF13471"/>
      <c r="AG13471"/>
      <c r="AH13471"/>
      <c r="AI13471"/>
      <c r="AJ13471"/>
      <c r="AK13471"/>
      <c r="AL13471"/>
      <c r="AM13471"/>
      <c r="AN13471"/>
      <c r="AO13471"/>
      <c r="AP13471"/>
      <c r="AQ13471"/>
      <c r="AR13471"/>
      <c r="AS13471"/>
      <c r="AT13471"/>
      <c r="AU13471"/>
      <c r="AV13471"/>
      <c r="AW13471"/>
      <c r="AX13471"/>
      <c r="AY13471"/>
      <c r="AZ13471"/>
      <c r="BA13471"/>
      <c r="BB13471"/>
      <c r="BC13471"/>
      <c r="BD13471"/>
    </row>
    <row r="13472" spans="1:56" s="4" customFormat="1" x14ac:dyDescent="0.25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  <c r="P13472"/>
      <c r="Q13472"/>
      <c r="R13472"/>
      <c r="S13472"/>
      <c r="T13472"/>
      <c r="U13472"/>
      <c r="V13472"/>
      <c r="W13472"/>
      <c r="X13472"/>
      <c r="Y13472"/>
      <c r="Z13472"/>
      <c r="AA13472"/>
      <c r="AB13472"/>
      <c r="AC13472"/>
      <c r="AD13472"/>
      <c r="AE13472"/>
      <c r="AF13472"/>
      <c r="AG13472"/>
      <c r="AH13472"/>
      <c r="AI13472"/>
      <c r="AJ13472"/>
      <c r="AK13472"/>
      <c r="AL13472"/>
      <c r="AM13472"/>
      <c r="AN13472"/>
      <c r="AO13472"/>
      <c r="AP13472"/>
      <c r="AQ13472"/>
      <c r="AR13472"/>
      <c r="AS13472"/>
      <c r="AT13472"/>
      <c r="AU13472"/>
      <c r="AV13472"/>
      <c r="AW13472"/>
      <c r="AX13472"/>
      <c r="AY13472"/>
      <c r="AZ13472"/>
      <c r="BA13472"/>
      <c r="BB13472"/>
      <c r="BC13472"/>
      <c r="BD13472"/>
    </row>
    <row r="13473" spans="1:56" s="4" customFormat="1" x14ac:dyDescent="0.25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  <c r="P13473"/>
      <c r="Q13473"/>
      <c r="R13473"/>
      <c r="S13473"/>
      <c r="T13473"/>
      <c r="U13473"/>
      <c r="V13473"/>
      <c r="W13473"/>
      <c r="X13473"/>
      <c r="Y13473"/>
      <c r="Z13473"/>
      <c r="AA13473"/>
      <c r="AB13473"/>
      <c r="AC13473"/>
      <c r="AD13473"/>
      <c r="AE13473"/>
      <c r="AF13473"/>
      <c r="AG13473"/>
      <c r="AH13473"/>
      <c r="AI13473"/>
      <c r="AJ13473"/>
      <c r="AK13473"/>
      <c r="AL13473"/>
      <c r="AM13473"/>
      <c r="AN13473"/>
      <c r="AO13473"/>
      <c r="AP13473"/>
      <c r="AQ13473"/>
      <c r="AR13473"/>
      <c r="AS13473"/>
      <c r="AT13473"/>
      <c r="AU13473"/>
      <c r="AV13473"/>
      <c r="AW13473"/>
      <c r="AX13473"/>
      <c r="AY13473"/>
      <c r="AZ13473"/>
      <c r="BA13473"/>
      <c r="BB13473"/>
      <c r="BC13473"/>
      <c r="BD13473"/>
    </row>
    <row r="13474" spans="1:56" s="4" customFormat="1" x14ac:dyDescent="0.25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  <c r="P13474"/>
      <c r="Q13474"/>
      <c r="R13474"/>
      <c r="S13474"/>
      <c r="T13474"/>
      <c r="U13474"/>
      <c r="V13474"/>
      <c r="W13474"/>
      <c r="X13474"/>
      <c r="Y13474"/>
      <c r="Z13474"/>
      <c r="AA13474"/>
      <c r="AB13474"/>
      <c r="AC13474"/>
      <c r="AD13474"/>
      <c r="AE13474"/>
      <c r="AF13474"/>
      <c r="AG13474"/>
      <c r="AH13474"/>
      <c r="AI13474"/>
      <c r="AJ13474"/>
      <c r="AK13474"/>
      <c r="AL13474"/>
      <c r="AM13474"/>
      <c r="AN13474"/>
      <c r="AO13474"/>
      <c r="AP13474"/>
      <c r="AQ13474"/>
      <c r="AR13474"/>
      <c r="AS13474"/>
      <c r="AT13474"/>
      <c r="AU13474"/>
      <c r="AV13474"/>
      <c r="AW13474"/>
      <c r="AX13474"/>
      <c r="AY13474"/>
      <c r="AZ13474"/>
      <c r="BA13474"/>
      <c r="BB13474"/>
      <c r="BC13474"/>
      <c r="BD13474"/>
    </row>
    <row r="13475" spans="1:56" s="4" customFormat="1" x14ac:dyDescent="0.25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  <c r="P13475"/>
      <c r="Q13475"/>
      <c r="R13475"/>
      <c r="S13475"/>
      <c r="T13475"/>
      <c r="U13475"/>
      <c r="V13475"/>
      <c r="W13475"/>
      <c r="X13475"/>
      <c r="Y13475"/>
      <c r="Z13475"/>
      <c r="AA13475"/>
      <c r="AB13475"/>
      <c r="AC13475"/>
      <c r="AD13475"/>
      <c r="AE13475"/>
      <c r="AF13475"/>
      <c r="AG13475"/>
      <c r="AH13475"/>
      <c r="AI13475"/>
      <c r="AJ13475"/>
      <c r="AK13475"/>
      <c r="AL13475"/>
      <c r="AM13475"/>
      <c r="AN13475"/>
      <c r="AO13475"/>
      <c r="AP13475"/>
      <c r="AQ13475"/>
      <c r="AR13475"/>
      <c r="AS13475"/>
      <c r="AT13475"/>
      <c r="AU13475"/>
      <c r="AV13475"/>
      <c r="AW13475"/>
      <c r="AX13475"/>
      <c r="AY13475"/>
      <c r="AZ13475"/>
      <c r="BA13475"/>
      <c r="BB13475"/>
      <c r="BC13475"/>
      <c r="BD13475"/>
    </row>
    <row r="13476" spans="1:56" s="4" customFormat="1" x14ac:dyDescent="0.25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  <c r="P13476"/>
      <c r="Q13476"/>
      <c r="R13476"/>
      <c r="S13476"/>
      <c r="T13476"/>
      <c r="U13476"/>
      <c r="V13476"/>
      <c r="W13476"/>
      <c r="X13476"/>
      <c r="Y13476"/>
      <c r="Z13476"/>
      <c r="AA13476"/>
      <c r="AB13476"/>
      <c r="AC13476"/>
      <c r="AD13476"/>
      <c r="AE13476"/>
      <c r="AF13476"/>
      <c r="AG13476"/>
      <c r="AH13476"/>
      <c r="AI13476"/>
      <c r="AJ13476"/>
      <c r="AK13476"/>
      <c r="AL13476"/>
      <c r="AM13476"/>
      <c r="AN13476"/>
      <c r="AO13476"/>
      <c r="AP13476"/>
      <c r="AQ13476"/>
      <c r="AR13476"/>
      <c r="AS13476"/>
      <c r="AT13476"/>
      <c r="AU13476"/>
      <c r="AV13476"/>
      <c r="AW13476"/>
      <c r="AX13476"/>
      <c r="AY13476"/>
      <c r="AZ13476"/>
      <c r="BA13476"/>
      <c r="BB13476"/>
      <c r="BC13476"/>
      <c r="BD13476"/>
    </row>
    <row r="13477" spans="1:56" s="4" customFormat="1" x14ac:dyDescent="0.25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  <c r="P13477"/>
      <c r="Q13477"/>
      <c r="R13477"/>
      <c r="S13477"/>
      <c r="T13477"/>
      <c r="U13477"/>
      <c r="V13477"/>
      <c r="W13477"/>
      <c r="X13477"/>
      <c r="Y13477"/>
      <c r="Z13477"/>
      <c r="AA13477"/>
      <c r="AB13477"/>
      <c r="AC13477"/>
      <c r="AD13477"/>
      <c r="AE13477"/>
      <c r="AF13477"/>
      <c r="AG13477"/>
      <c r="AH13477"/>
      <c r="AI13477"/>
      <c r="AJ13477"/>
      <c r="AK13477"/>
      <c r="AL13477"/>
      <c r="AM13477"/>
      <c r="AN13477"/>
      <c r="AO13477"/>
      <c r="AP13477"/>
      <c r="AQ13477"/>
      <c r="AR13477"/>
      <c r="AS13477"/>
      <c r="AT13477"/>
      <c r="AU13477"/>
      <c r="AV13477"/>
      <c r="AW13477"/>
      <c r="AX13477"/>
      <c r="AY13477"/>
      <c r="AZ13477"/>
      <c r="BA13477"/>
      <c r="BB13477"/>
      <c r="BC13477"/>
      <c r="BD13477"/>
    </row>
    <row r="13478" spans="1:56" s="4" customFormat="1" x14ac:dyDescent="0.25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  <c r="P13478"/>
      <c r="Q13478"/>
      <c r="R13478"/>
      <c r="S13478"/>
      <c r="T13478"/>
      <c r="U13478"/>
      <c r="V13478"/>
      <c r="W13478"/>
      <c r="X13478"/>
      <c r="Y13478"/>
      <c r="Z13478"/>
      <c r="AA13478"/>
      <c r="AB13478"/>
      <c r="AC13478"/>
      <c r="AD13478"/>
      <c r="AE13478"/>
      <c r="AF13478"/>
      <c r="AG13478"/>
      <c r="AH13478"/>
      <c r="AI13478"/>
      <c r="AJ13478"/>
      <c r="AK13478"/>
      <c r="AL13478"/>
      <c r="AM13478"/>
      <c r="AN13478"/>
      <c r="AO13478"/>
      <c r="AP13478"/>
      <c r="AQ13478"/>
      <c r="AR13478"/>
      <c r="AS13478"/>
      <c r="AT13478"/>
      <c r="AU13478"/>
      <c r="AV13478"/>
      <c r="AW13478"/>
      <c r="AX13478"/>
      <c r="AY13478"/>
      <c r="AZ13478"/>
      <c r="BA13478"/>
      <c r="BB13478"/>
      <c r="BC13478"/>
      <c r="BD13478"/>
    </row>
    <row r="13479" spans="1:56" s="4" customFormat="1" x14ac:dyDescent="0.25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  <c r="P13479"/>
      <c r="Q13479"/>
      <c r="R13479"/>
      <c r="S13479"/>
      <c r="T13479"/>
      <c r="U13479"/>
      <c r="V13479"/>
      <c r="W13479"/>
      <c r="X13479"/>
      <c r="Y13479"/>
      <c r="Z13479"/>
      <c r="AA13479"/>
      <c r="AB13479"/>
      <c r="AC13479"/>
      <c r="AD13479"/>
      <c r="AE13479"/>
      <c r="AF13479"/>
      <c r="AG13479"/>
      <c r="AH13479"/>
      <c r="AI13479"/>
      <c r="AJ13479"/>
      <c r="AK13479"/>
      <c r="AL13479"/>
      <c r="AM13479"/>
      <c r="AN13479"/>
      <c r="AO13479"/>
      <c r="AP13479"/>
      <c r="AQ13479"/>
      <c r="AR13479"/>
      <c r="AS13479"/>
      <c r="AT13479"/>
      <c r="AU13479"/>
      <c r="AV13479"/>
      <c r="AW13479"/>
      <c r="AX13479"/>
      <c r="AY13479"/>
      <c r="AZ13479"/>
      <c r="BA13479"/>
      <c r="BB13479"/>
      <c r="BC13479"/>
      <c r="BD13479"/>
    </row>
    <row r="13480" spans="1:56" s="4" customFormat="1" x14ac:dyDescent="0.25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  <c r="P13480"/>
      <c r="Q13480"/>
      <c r="R13480"/>
      <c r="S13480"/>
      <c r="T13480"/>
      <c r="U13480"/>
      <c r="V13480"/>
      <c r="W13480"/>
      <c r="X13480"/>
      <c r="Y13480"/>
      <c r="Z13480"/>
      <c r="AA13480"/>
      <c r="AB13480"/>
      <c r="AC13480"/>
      <c r="AD13480"/>
      <c r="AE13480"/>
      <c r="AF13480"/>
      <c r="AG13480"/>
      <c r="AH13480"/>
      <c r="AI13480"/>
      <c r="AJ13480"/>
      <c r="AK13480"/>
      <c r="AL13480"/>
      <c r="AM13480"/>
      <c r="AN13480"/>
      <c r="AO13480"/>
      <c r="AP13480"/>
      <c r="AQ13480"/>
      <c r="AR13480"/>
      <c r="AS13480"/>
      <c r="AT13480"/>
      <c r="AU13480"/>
      <c r="AV13480"/>
      <c r="AW13480"/>
      <c r="AX13480"/>
      <c r="AY13480"/>
      <c r="AZ13480"/>
      <c r="BA13480"/>
      <c r="BB13480"/>
      <c r="BC13480"/>
      <c r="BD13480"/>
    </row>
    <row r="13481" spans="1:56" s="4" customFormat="1" x14ac:dyDescent="0.25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  <c r="P13481"/>
      <c r="Q13481"/>
      <c r="R13481"/>
      <c r="S13481"/>
      <c r="T13481"/>
      <c r="U13481"/>
      <c r="V13481"/>
      <c r="W13481"/>
      <c r="X13481"/>
      <c r="Y13481"/>
      <c r="Z13481"/>
      <c r="AA13481"/>
      <c r="AB13481"/>
      <c r="AC13481"/>
      <c r="AD13481"/>
      <c r="AE13481"/>
      <c r="AF13481"/>
      <c r="AG13481"/>
      <c r="AH13481"/>
      <c r="AI13481"/>
      <c r="AJ13481"/>
      <c r="AK13481"/>
      <c r="AL13481"/>
      <c r="AM13481"/>
      <c r="AN13481"/>
      <c r="AO13481"/>
      <c r="AP13481"/>
      <c r="AQ13481"/>
      <c r="AR13481"/>
      <c r="AS13481"/>
      <c r="AT13481"/>
      <c r="AU13481"/>
      <c r="AV13481"/>
      <c r="AW13481"/>
      <c r="AX13481"/>
      <c r="AY13481"/>
      <c r="AZ13481"/>
      <c r="BA13481"/>
      <c r="BB13481"/>
      <c r="BC13481"/>
      <c r="BD13481"/>
    </row>
    <row r="13482" spans="1:56" s="4" customFormat="1" x14ac:dyDescent="0.25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  <c r="P13482"/>
      <c r="Q13482"/>
      <c r="R13482"/>
      <c r="S13482"/>
      <c r="T13482"/>
      <c r="U13482"/>
      <c r="V13482"/>
      <c r="W13482"/>
      <c r="X13482"/>
      <c r="Y13482"/>
      <c r="Z13482"/>
      <c r="AA13482"/>
      <c r="AB13482"/>
      <c r="AC13482"/>
      <c r="AD13482"/>
      <c r="AE13482"/>
      <c r="AF13482"/>
      <c r="AG13482"/>
      <c r="AH13482"/>
      <c r="AI13482"/>
      <c r="AJ13482"/>
      <c r="AK13482"/>
      <c r="AL13482"/>
      <c r="AM13482"/>
      <c r="AN13482"/>
      <c r="AO13482"/>
      <c r="AP13482"/>
      <c r="AQ13482"/>
      <c r="AR13482"/>
      <c r="AS13482"/>
      <c r="AT13482"/>
      <c r="AU13482"/>
      <c r="AV13482"/>
      <c r="AW13482"/>
      <c r="AX13482"/>
      <c r="AY13482"/>
      <c r="AZ13482"/>
      <c r="BA13482"/>
      <c r="BB13482"/>
      <c r="BC13482"/>
      <c r="BD13482"/>
    </row>
    <row r="13483" spans="1:56" s="4" customFormat="1" x14ac:dyDescent="0.25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  <c r="P13483"/>
      <c r="Q13483"/>
      <c r="R13483"/>
      <c r="S13483"/>
      <c r="T13483"/>
      <c r="U13483"/>
      <c r="V13483"/>
      <c r="W13483"/>
      <c r="X13483"/>
      <c r="Y13483"/>
      <c r="Z13483"/>
      <c r="AA13483"/>
      <c r="AB13483"/>
      <c r="AC13483"/>
      <c r="AD13483"/>
      <c r="AE13483"/>
      <c r="AF13483"/>
      <c r="AG13483"/>
      <c r="AH13483"/>
      <c r="AI13483"/>
      <c r="AJ13483"/>
      <c r="AK13483"/>
      <c r="AL13483"/>
      <c r="AM13483"/>
      <c r="AN13483"/>
      <c r="AO13483"/>
      <c r="AP13483"/>
      <c r="AQ13483"/>
      <c r="AR13483"/>
      <c r="AS13483"/>
      <c r="AT13483"/>
      <c r="AU13483"/>
      <c r="AV13483"/>
      <c r="AW13483"/>
      <c r="AX13483"/>
      <c r="AY13483"/>
      <c r="AZ13483"/>
      <c r="BA13483"/>
      <c r="BB13483"/>
      <c r="BC13483"/>
      <c r="BD13483"/>
    </row>
    <row r="13484" spans="1:56" s="4" customFormat="1" x14ac:dyDescent="0.25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  <c r="P13484"/>
      <c r="Q13484"/>
      <c r="R13484"/>
      <c r="S13484"/>
      <c r="T13484"/>
      <c r="U13484"/>
      <c r="V13484"/>
      <c r="W13484"/>
      <c r="X13484"/>
      <c r="Y13484"/>
      <c r="Z13484"/>
      <c r="AA13484"/>
      <c r="AB13484"/>
      <c r="AC13484"/>
      <c r="AD13484"/>
      <c r="AE13484"/>
      <c r="AF13484"/>
      <c r="AG13484"/>
      <c r="AH13484"/>
      <c r="AI13484"/>
      <c r="AJ13484"/>
      <c r="AK13484"/>
      <c r="AL13484"/>
      <c r="AM13484"/>
      <c r="AN13484"/>
      <c r="AO13484"/>
      <c r="AP13484"/>
      <c r="AQ13484"/>
      <c r="AR13484"/>
      <c r="AS13484"/>
      <c r="AT13484"/>
      <c r="AU13484"/>
      <c r="AV13484"/>
      <c r="AW13484"/>
      <c r="AX13484"/>
      <c r="AY13484"/>
      <c r="AZ13484"/>
      <c r="BA13484"/>
      <c r="BB13484"/>
      <c r="BC13484"/>
      <c r="BD13484"/>
    </row>
    <row r="13485" spans="1:56" s="4" customFormat="1" x14ac:dyDescent="0.25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  <c r="P13485"/>
      <c r="Q13485"/>
      <c r="R13485"/>
      <c r="S13485"/>
      <c r="T13485"/>
      <c r="U13485"/>
      <c r="V13485"/>
      <c r="W13485"/>
      <c r="X13485"/>
      <c r="Y13485"/>
      <c r="Z13485"/>
      <c r="AA13485"/>
      <c r="AB13485"/>
      <c r="AC13485"/>
      <c r="AD13485"/>
      <c r="AE13485"/>
      <c r="AF13485"/>
      <c r="AG13485"/>
      <c r="AH13485"/>
      <c r="AI13485"/>
      <c r="AJ13485"/>
      <c r="AK13485"/>
      <c r="AL13485"/>
      <c r="AM13485"/>
      <c r="AN13485"/>
      <c r="AO13485"/>
      <c r="AP13485"/>
      <c r="AQ13485"/>
      <c r="AR13485"/>
      <c r="AS13485"/>
      <c r="AT13485"/>
      <c r="AU13485"/>
      <c r="AV13485"/>
      <c r="AW13485"/>
      <c r="AX13485"/>
      <c r="AY13485"/>
      <c r="AZ13485"/>
      <c r="BA13485"/>
      <c r="BB13485"/>
      <c r="BC13485"/>
      <c r="BD13485"/>
    </row>
    <row r="13486" spans="1:56" s="4" customFormat="1" x14ac:dyDescent="0.25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  <c r="P13486"/>
      <c r="Q13486"/>
      <c r="R13486"/>
      <c r="S13486"/>
      <c r="T13486"/>
      <c r="U13486"/>
      <c r="V13486"/>
      <c r="W13486"/>
      <c r="X13486"/>
      <c r="Y13486"/>
      <c r="Z13486"/>
      <c r="AA13486"/>
      <c r="AB13486"/>
      <c r="AC13486"/>
      <c r="AD13486"/>
      <c r="AE13486"/>
      <c r="AF13486"/>
      <c r="AG13486"/>
      <c r="AH13486"/>
      <c r="AI13486"/>
      <c r="AJ13486"/>
      <c r="AK13486"/>
      <c r="AL13486"/>
      <c r="AM13486"/>
      <c r="AN13486"/>
      <c r="AO13486"/>
      <c r="AP13486"/>
      <c r="AQ13486"/>
      <c r="AR13486"/>
      <c r="AS13486"/>
      <c r="AT13486"/>
      <c r="AU13486"/>
      <c r="AV13486"/>
      <c r="AW13486"/>
      <c r="AX13486"/>
      <c r="AY13486"/>
      <c r="AZ13486"/>
      <c r="BA13486"/>
      <c r="BB13486"/>
      <c r="BC13486"/>
      <c r="BD13486"/>
    </row>
    <row r="13487" spans="1:56" s="4" customFormat="1" x14ac:dyDescent="0.25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  <c r="P13487"/>
      <c r="Q13487"/>
      <c r="R13487"/>
      <c r="S13487"/>
      <c r="T13487"/>
      <c r="U13487"/>
      <c r="V13487"/>
      <c r="W13487"/>
      <c r="X13487"/>
      <c r="Y13487"/>
      <c r="Z13487"/>
      <c r="AA13487"/>
      <c r="AB13487"/>
      <c r="AC13487"/>
      <c r="AD13487"/>
      <c r="AE13487"/>
      <c r="AF13487"/>
      <c r="AG13487"/>
      <c r="AH13487"/>
      <c r="AI13487"/>
      <c r="AJ13487"/>
      <c r="AK13487"/>
      <c r="AL13487"/>
      <c r="AM13487"/>
      <c r="AN13487"/>
      <c r="AO13487"/>
      <c r="AP13487"/>
      <c r="AQ13487"/>
      <c r="AR13487"/>
      <c r="AS13487"/>
      <c r="AT13487"/>
      <c r="AU13487"/>
      <c r="AV13487"/>
      <c r="AW13487"/>
      <c r="AX13487"/>
      <c r="AY13487"/>
      <c r="AZ13487"/>
      <c r="BA13487"/>
      <c r="BB13487"/>
      <c r="BC13487"/>
      <c r="BD13487"/>
    </row>
    <row r="13488" spans="1:56" s="4" customFormat="1" x14ac:dyDescent="0.25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  <c r="P13488"/>
      <c r="Q13488"/>
      <c r="R13488"/>
      <c r="S13488"/>
      <c r="T13488"/>
      <c r="U13488"/>
      <c r="V13488"/>
      <c r="W13488"/>
      <c r="X13488"/>
      <c r="Y13488"/>
      <c r="Z13488"/>
      <c r="AA13488"/>
      <c r="AB13488"/>
      <c r="AC13488"/>
      <c r="AD13488"/>
      <c r="AE13488"/>
      <c r="AF13488"/>
      <c r="AG13488"/>
      <c r="AH13488"/>
      <c r="AI13488"/>
      <c r="AJ13488"/>
      <c r="AK13488"/>
      <c r="AL13488"/>
      <c r="AM13488"/>
      <c r="AN13488"/>
      <c r="AO13488"/>
      <c r="AP13488"/>
      <c r="AQ13488"/>
      <c r="AR13488"/>
      <c r="AS13488"/>
      <c r="AT13488"/>
      <c r="AU13488"/>
      <c r="AV13488"/>
      <c r="AW13488"/>
      <c r="AX13488"/>
      <c r="AY13488"/>
      <c r="AZ13488"/>
      <c r="BA13488"/>
      <c r="BB13488"/>
      <c r="BC13488"/>
      <c r="BD13488"/>
    </row>
    <row r="13489" spans="1:56" s="4" customFormat="1" x14ac:dyDescent="0.25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  <c r="P13489"/>
      <c r="Q13489"/>
      <c r="R13489"/>
      <c r="S13489"/>
      <c r="T13489"/>
      <c r="U13489"/>
      <c r="V13489"/>
      <c r="W13489"/>
      <c r="X13489"/>
      <c r="Y13489"/>
      <c r="Z13489"/>
      <c r="AA13489"/>
      <c r="AB13489"/>
      <c r="AC13489"/>
      <c r="AD13489"/>
      <c r="AE13489"/>
      <c r="AF13489"/>
      <c r="AG13489"/>
      <c r="AH13489"/>
      <c r="AI13489"/>
      <c r="AJ13489"/>
      <c r="AK13489"/>
      <c r="AL13489"/>
      <c r="AM13489"/>
      <c r="AN13489"/>
      <c r="AO13489"/>
      <c r="AP13489"/>
      <c r="AQ13489"/>
      <c r="AR13489"/>
      <c r="AS13489"/>
      <c r="AT13489"/>
      <c r="AU13489"/>
      <c r="AV13489"/>
      <c r="AW13489"/>
      <c r="AX13489"/>
      <c r="AY13489"/>
      <c r="AZ13489"/>
      <c r="BA13489"/>
      <c r="BB13489"/>
      <c r="BC13489"/>
      <c r="BD13489"/>
    </row>
    <row r="13490" spans="1:56" s="4" customFormat="1" x14ac:dyDescent="0.25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  <c r="P13490"/>
      <c r="Q13490"/>
      <c r="R13490"/>
      <c r="S13490"/>
      <c r="T13490"/>
      <c r="U13490"/>
      <c r="V13490"/>
      <c r="W13490"/>
      <c r="X13490"/>
      <c r="Y13490"/>
      <c r="Z13490"/>
      <c r="AA13490"/>
      <c r="AB13490"/>
      <c r="AC13490"/>
      <c r="AD13490"/>
      <c r="AE13490"/>
      <c r="AF13490"/>
      <c r="AG13490"/>
      <c r="AH13490"/>
      <c r="AI13490"/>
      <c r="AJ13490"/>
      <c r="AK13490"/>
      <c r="AL13490"/>
      <c r="AM13490"/>
      <c r="AN13490"/>
      <c r="AO13490"/>
      <c r="AP13490"/>
      <c r="AQ13490"/>
      <c r="AR13490"/>
      <c r="AS13490"/>
      <c r="AT13490"/>
      <c r="AU13490"/>
      <c r="AV13490"/>
      <c r="AW13490"/>
      <c r="AX13490"/>
      <c r="AY13490"/>
      <c r="AZ13490"/>
      <c r="BA13490"/>
      <c r="BB13490"/>
      <c r="BC13490"/>
      <c r="BD13490"/>
    </row>
    <row r="13491" spans="1:56" s="4" customFormat="1" x14ac:dyDescent="0.25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  <c r="P13491"/>
      <c r="Q13491"/>
      <c r="R13491"/>
      <c r="S13491"/>
      <c r="T13491"/>
      <c r="U13491"/>
      <c r="V13491"/>
      <c r="W13491"/>
      <c r="X13491"/>
      <c r="Y13491"/>
      <c r="Z13491"/>
      <c r="AA13491"/>
      <c r="AB13491"/>
      <c r="AC13491"/>
      <c r="AD13491"/>
      <c r="AE13491"/>
      <c r="AF13491"/>
      <c r="AG13491"/>
      <c r="AH13491"/>
      <c r="AI13491"/>
      <c r="AJ13491"/>
      <c r="AK13491"/>
      <c r="AL13491"/>
      <c r="AM13491"/>
      <c r="AN13491"/>
      <c r="AO13491"/>
      <c r="AP13491"/>
      <c r="AQ13491"/>
      <c r="AR13491"/>
      <c r="AS13491"/>
      <c r="AT13491"/>
      <c r="AU13491"/>
      <c r="AV13491"/>
      <c r="AW13491"/>
      <c r="AX13491"/>
      <c r="AY13491"/>
      <c r="AZ13491"/>
      <c r="BA13491"/>
      <c r="BB13491"/>
      <c r="BC13491"/>
      <c r="BD13491"/>
    </row>
    <row r="13492" spans="1:56" s="4" customFormat="1" x14ac:dyDescent="0.25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  <c r="P13492"/>
      <c r="Q13492"/>
      <c r="R13492"/>
      <c r="S13492"/>
      <c r="T13492"/>
      <c r="U13492"/>
      <c r="V13492"/>
      <c r="W13492"/>
      <c r="X13492"/>
      <c r="Y13492"/>
      <c r="Z13492"/>
      <c r="AA13492"/>
      <c r="AB13492"/>
      <c r="AC13492"/>
      <c r="AD13492"/>
      <c r="AE13492"/>
      <c r="AF13492"/>
      <c r="AG13492"/>
      <c r="AH13492"/>
      <c r="AI13492"/>
      <c r="AJ13492"/>
      <c r="AK13492"/>
      <c r="AL13492"/>
      <c r="AM13492"/>
      <c r="AN13492"/>
      <c r="AO13492"/>
      <c r="AP13492"/>
      <c r="AQ13492"/>
      <c r="AR13492"/>
      <c r="AS13492"/>
      <c r="AT13492"/>
      <c r="AU13492"/>
      <c r="AV13492"/>
      <c r="AW13492"/>
      <c r="AX13492"/>
      <c r="AY13492"/>
      <c r="AZ13492"/>
      <c r="BA13492"/>
      <c r="BB13492"/>
      <c r="BC13492"/>
      <c r="BD13492"/>
    </row>
    <row r="13493" spans="1:56" s="4" customFormat="1" x14ac:dyDescent="0.25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  <c r="P13493"/>
      <c r="Q13493"/>
      <c r="R13493"/>
      <c r="S13493"/>
      <c r="T13493"/>
      <c r="U13493"/>
      <c r="V13493"/>
      <c r="W13493"/>
      <c r="X13493"/>
      <c r="Y13493"/>
      <c r="Z13493"/>
      <c r="AA13493"/>
      <c r="AB13493"/>
      <c r="AC13493"/>
      <c r="AD13493"/>
      <c r="AE13493"/>
      <c r="AF13493"/>
      <c r="AG13493"/>
      <c r="AH13493"/>
      <c r="AI13493"/>
      <c r="AJ13493"/>
      <c r="AK13493"/>
      <c r="AL13493"/>
      <c r="AM13493"/>
      <c r="AN13493"/>
      <c r="AO13493"/>
      <c r="AP13493"/>
      <c r="AQ13493"/>
      <c r="AR13493"/>
      <c r="AS13493"/>
      <c r="AT13493"/>
      <c r="AU13493"/>
      <c r="AV13493"/>
      <c r="AW13493"/>
      <c r="AX13493"/>
      <c r="AY13493"/>
      <c r="AZ13493"/>
      <c r="BA13493"/>
      <c r="BB13493"/>
      <c r="BC13493"/>
      <c r="BD13493"/>
    </row>
    <row r="13494" spans="1:56" s="4" customFormat="1" x14ac:dyDescent="0.25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  <c r="P13494"/>
      <c r="Q13494"/>
      <c r="R13494"/>
      <c r="S13494"/>
      <c r="T13494"/>
      <c r="U13494"/>
      <c r="V13494"/>
      <c r="W13494"/>
      <c r="X13494"/>
      <c r="Y13494"/>
      <c r="Z13494"/>
      <c r="AA13494"/>
      <c r="AB13494"/>
      <c r="AC13494"/>
      <c r="AD13494"/>
      <c r="AE13494"/>
      <c r="AF13494"/>
      <c r="AG13494"/>
      <c r="AH13494"/>
      <c r="AI13494"/>
      <c r="AJ13494"/>
      <c r="AK13494"/>
      <c r="AL13494"/>
      <c r="AM13494"/>
      <c r="AN13494"/>
      <c r="AO13494"/>
      <c r="AP13494"/>
      <c r="AQ13494"/>
      <c r="AR13494"/>
      <c r="AS13494"/>
      <c r="AT13494"/>
      <c r="AU13494"/>
      <c r="AV13494"/>
      <c r="AW13494"/>
      <c r="AX13494"/>
      <c r="AY13494"/>
      <c r="AZ13494"/>
      <c r="BA13494"/>
      <c r="BB13494"/>
      <c r="BC13494"/>
      <c r="BD13494"/>
    </row>
    <row r="13495" spans="1:56" s="4" customFormat="1" x14ac:dyDescent="0.25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  <c r="P13495"/>
      <c r="Q13495"/>
      <c r="R13495"/>
      <c r="S13495"/>
      <c r="T13495"/>
      <c r="U13495"/>
      <c r="V13495"/>
      <c r="W13495"/>
      <c r="X13495"/>
      <c r="Y13495"/>
      <c r="Z13495"/>
      <c r="AA13495"/>
      <c r="AB13495"/>
      <c r="AC13495"/>
      <c r="AD13495"/>
      <c r="AE13495"/>
      <c r="AF13495"/>
      <c r="AG13495"/>
      <c r="AH13495"/>
      <c r="AI13495"/>
      <c r="AJ13495"/>
      <c r="AK13495"/>
      <c r="AL13495"/>
      <c r="AM13495"/>
      <c r="AN13495"/>
      <c r="AO13495"/>
      <c r="AP13495"/>
      <c r="AQ13495"/>
      <c r="AR13495"/>
      <c r="AS13495"/>
      <c r="AT13495"/>
      <c r="AU13495"/>
      <c r="AV13495"/>
      <c r="AW13495"/>
      <c r="AX13495"/>
      <c r="AY13495"/>
      <c r="AZ13495"/>
      <c r="BA13495"/>
      <c r="BB13495"/>
      <c r="BC13495"/>
      <c r="BD13495"/>
    </row>
    <row r="13496" spans="1:56" s="4" customFormat="1" x14ac:dyDescent="0.25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  <c r="P13496"/>
      <c r="Q13496"/>
      <c r="R13496"/>
      <c r="S13496"/>
      <c r="T13496"/>
      <c r="U13496"/>
      <c r="V13496"/>
      <c r="W13496"/>
      <c r="X13496"/>
      <c r="Y13496"/>
      <c r="Z13496"/>
      <c r="AA13496"/>
      <c r="AB13496"/>
      <c r="AC13496"/>
      <c r="AD13496"/>
      <c r="AE13496"/>
      <c r="AF13496"/>
      <c r="AG13496"/>
      <c r="AH13496"/>
      <c r="AI13496"/>
      <c r="AJ13496"/>
      <c r="AK13496"/>
      <c r="AL13496"/>
      <c r="AM13496"/>
      <c r="AN13496"/>
      <c r="AO13496"/>
      <c r="AP13496"/>
      <c r="AQ13496"/>
      <c r="AR13496"/>
      <c r="AS13496"/>
      <c r="AT13496"/>
      <c r="AU13496"/>
      <c r="AV13496"/>
      <c r="AW13496"/>
      <c r="AX13496"/>
      <c r="AY13496"/>
      <c r="AZ13496"/>
      <c r="BA13496"/>
      <c r="BB13496"/>
      <c r="BC13496"/>
      <c r="BD13496"/>
    </row>
    <row r="13497" spans="1:56" s="4" customFormat="1" x14ac:dyDescent="0.25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  <c r="P13497"/>
      <c r="Q13497"/>
      <c r="R13497"/>
      <c r="S13497"/>
      <c r="T13497"/>
      <c r="U13497"/>
      <c r="V13497"/>
      <c r="W13497"/>
      <c r="X13497"/>
      <c r="Y13497"/>
      <c r="Z13497"/>
      <c r="AA13497"/>
      <c r="AB13497"/>
      <c r="AC13497"/>
      <c r="AD13497"/>
      <c r="AE13497"/>
      <c r="AF13497"/>
      <c r="AG13497"/>
      <c r="AH13497"/>
      <c r="AI13497"/>
      <c r="AJ13497"/>
      <c r="AK13497"/>
      <c r="AL13497"/>
      <c r="AM13497"/>
      <c r="AN13497"/>
      <c r="AO13497"/>
      <c r="AP13497"/>
      <c r="AQ13497"/>
      <c r="AR13497"/>
      <c r="AS13497"/>
      <c r="AT13497"/>
      <c r="AU13497"/>
      <c r="AV13497"/>
      <c r="AW13497"/>
      <c r="AX13497"/>
      <c r="AY13497"/>
      <c r="AZ13497"/>
      <c r="BA13497"/>
      <c r="BB13497"/>
      <c r="BC13497"/>
      <c r="BD13497"/>
    </row>
    <row r="13498" spans="1:56" s="4" customFormat="1" x14ac:dyDescent="0.25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  <c r="P13498"/>
      <c r="Q13498"/>
      <c r="R13498"/>
      <c r="S13498"/>
      <c r="T13498"/>
      <c r="U13498"/>
      <c r="V13498"/>
      <c r="W13498"/>
      <c r="X13498"/>
      <c r="Y13498"/>
      <c r="Z13498"/>
      <c r="AA13498"/>
      <c r="AB13498"/>
      <c r="AC13498"/>
      <c r="AD13498"/>
      <c r="AE13498"/>
      <c r="AF13498"/>
      <c r="AG13498"/>
      <c r="AH13498"/>
      <c r="AI13498"/>
      <c r="AJ13498"/>
      <c r="AK13498"/>
      <c r="AL13498"/>
      <c r="AM13498"/>
      <c r="AN13498"/>
      <c r="AO13498"/>
      <c r="AP13498"/>
      <c r="AQ13498"/>
      <c r="AR13498"/>
      <c r="AS13498"/>
      <c r="AT13498"/>
      <c r="AU13498"/>
      <c r="AV13498"/>
      <c r="AW13498"/>
      <c r="AX13498"/>
      <c r="AY13498"/>
      <c r="AZ13498"/>
      <c r="BA13498"/>
      <c r="BB13498"/>
      <c r="BC13498"/>
      <c r="BD13498"/>
    </row>
    <row r="13499" spans="1:56" s="4" customFormat="1" x14ac:dyDescent="0.25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  <c r="P13499"/>
      <c r="Q13499"/>
      <c r="R13499"/>
      <c r="S13499"/>
      <c r="T13499"/>
      <c r="U13499"/>
      <c r="V13499"/>
      <c r="W13499"/>
      <c r="X13499"/>
      <c r="Y13499"/>
      <c r="Z13499"/>
      <c r="AA13499"/>
      <c r="AB13499"/>
      <c r="AC13499"/>
      <c r="AD13499"/>
      <c r="AE13499"/>
      <c r="AF13499"/>
      <c r="AG13499"/>
      <c r="AH13499"/>
      <c r="AI13499"/>
      <c r="AJ13499"/>
      <c r="AK13499"/>
      <c r="AL13499"/>
      <c r="AM13499"/>
      <c r="AN13499"/>
      <c r="AO13499"/>
      <c r="AP13499"/>
      <c r="AQ13499"/>
      <c r="AR13499"/>
      <c r="AS13499"/>
      <c r="AT13499"/>
      <c r="AU13499"/>
      <c r="AV13499"/>
      <c r="AW13499"/>
      <c r="AX13499"/>
      <c r="AY13499"/>
      <c r="AZ13499"/>
      <c r="BA13499"/>
      <c r="BB13499"/>
      <c r="BC13499"/>
      <c r="BD13499"/>
    </row>
    <row r="13500" spans="1:56" s="4" customFormat="1" x14ac:dyDescent="0.25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  <c r="P13500"/>
      <c r="Q13500"/>
      <c r="R13500"/>
      <c r="S13500"/>
      <c r="T13500"/>
      <c r="U13500"/>
      <c r="V13500"/>
      <c r="W13500"/>
      <c r="X13500"/>
      <c r="Y13500"/>
      <c r="Z13500"/>
      <c r="AA13500"/>
      <c r="AB13500"/>
      <c r="AC13500"/>
      <c r="AD13500"/>
      <c r="AE13500"/>
      <c r="AF13500"/>
      <c r="AG13500"/>
      <c r="AH13500"/>
      <c r="AI13500"/>
      <c r="AJ13500"/>
      <c r="AK13500"/>
      <c r="AL13500"/>
      <c r="AM13500"/>
      <c r="AN13500"/>
      <c r="AO13500"/>
      <c r="AP13500"/>
      <c r="AQ13500"/>
      <c r="AR13500"/>
      <c r="AS13500"/>
      <c r="AT13500"/>
      <c r="AU13500"/>
      <c r="AV13500"/>
      <c r="AW13500"/>
      <c r="AX13500"/>
      <c r="AY13500"/>
      <c r="AZ13500"/>
      <c r="BA13500"/>
      <c r="BB13500"/>
      <c r="BC13500"/>
      <c r="BD13500"/>
    </row>
    <row r="13501" spans="1:56" s="4" customFormat="1" x14ac:dyDescent="0.25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  <c r="P13501"/>
      <c r="Q13501"/>
      <c r="R13501"/>
      <c r="S13501"/>
      <c r="T13501"/>
      <c r="U13501"/>
      <c r="V13501"/>
      <c r="W13501"/>
      <c r="X13501"/>
      <c r="Y13501"/>
      <c r="Z13501"/>
      <c r="AA13501"/>
      <c r="AB13501"/>
      <c r="AC13501"/>
      <c r="AD13501"/>
      <c r="AE13501"/>
      <c r="AF13501"/>
      <c r="AG13501"/>
      <c r="AH13501"/>
      <c r="AI13501"/>
      <c r="AJ13501"/>
      <c r="AK13501"/>
      <c r="AL13501"/>
      <c r="AM13501"/>
      <c r="AN13501"/>
      <c r="AO13501"/>
      <c r="AP13501"/>
      <c r="AQ13501"/>
      <c r="AR13501"/>
      <c r="AS13501"/>
      <c r="AT13501"/>
      <c r="AU13501"/>
      <c r="AV13501"/>
      <c r="AW13501"/>
      <c r="AX13501"/>
      <c r="AY13501"/>
      <c r="AZ13501"/>
      <c r="BA13501"/>
      <c r="BB13501"/>
      <c r="BC13501"/>
      <c r="BD13501"/>
    </row>
    <row r="13502" spans="1:56" s="4" customFormat="1" x14ac:dyDescent="0.25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  <c r="P13502"/>
      <c r="Q13502"/>
      <c r="R13502"/>
      <c r="S13502"/>
      <c r="T13502"/>
      <c r="U13502"/>
      <c r="V13502"/>
      <c r="W13502"/>
      <c r="X13502"/>
      <c r="Y13502"/>
      <c r="Z13502"/>
      <c r="AA13502"/>
      <c r="AB13502"/>
      <c r="AC13502"/>
      <c r="AD13502"/>
      <c r="AE13502"/>
      <c r="AF13502"/>
      <c r="AG13502"/>
      <c r="AH13502"/>
      <c r="AI13502"/>
      <c r="AJ13502"/>
      <c r="AK13502"/>
      <c r="AL13502"/>
      <c r="AM13502"/>
      <c r="AN13502"/>
      <c r="AO13502"/>
      <c r="AP13502"/>
      <c r="AQ13502"/>
      <c r="AR13502"/>
      <c r="AS13502"/>
      <c r="AT13502"/>
      <c r="AU13502"/>
      <c r="AV13502"/>
      <c r="AW13502"/>
      <c r="AX13502"/>
      <c r="AY13502"/>
      <c r="AZ13502"/>
      <c r="BA13502"/>
      <c r="BB13502"/>
      <c r="BC13502"/>
      <c r="BD13502"/>
    </row>
    <row r="13503" spans="1:56" s="4" customFormat="1" x14ac:dyDescent="0.25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  <c r="P13503"/>
      <c r="Q13503"/>
      <c r="R13503"/>
      <c r="S13503"/>
      <c r="T13503"/>
      <c r="U13503"/>
      <c r="V13503"/>
      <c r="W13503"/>
      <c r="X13503"/>
      <c r="Y13503"/>
      <c r="Z13503"/>
      <c r="AA13503"/>
      <c r="AB13503"/>
      <c r="AC13503"/>
      <c r="AD13503"/>
      <c r="AE13503"/>
      <c r="AF13503"/>
      <c r="AG13503"/>
      <c r="AH13503"/>
      <c r="AI13503"/>
      <c r="AJ13503"/>
      <c r="AK13503"/>
      <c r="AL13503"/>
      <c r="AM13503"/>
      <c r="AN13503"/>
      <c r="AO13503"/>
      <c r="AP13503"/>
      <c r="AQ13503"/>
      <c r="AR13503"/>
      <c r="AS13503"/>
      <c r="AT13503"/>
      <c r="AU13503"/>
      <c r="AV13503"/>
      <c r="AW13503"/>
      <c r="AX13503"/>
      <c r="AY13503"/>
      <c r="AZ13503"/>
      <c r="BA13503"/>
      <c r="BB13503"/>
      <c r="BC13503"/>
      <c r="BD13503"/>
    </row>
    <row r="13504" spans="1:56" s="4" customFormat="1" x14ac:dyDescent="0.25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  <c r="P13504"/>
      <c r="Q13504"/>
      <c r="R13504"/>
      <c r="S13504"/>
      <c r="T13504"/>
      <c r="U13504"/>
      <c r="V13504"/>
      <c r="W13504"/>
      <c r="X13504"/>
      <c r="Y13504"/>
      <c r="Z13504"/>
      <c r="AA13504"/>
      <c r="AB13504"/>
      <c r="AC13504"/>
      <c r="AD13504"/>
      <c r="AE13504"/>
      <c r="AF13504"/>
      <c r="AG13504"/>
      <c r="AH13504"/>
      <c r="AI13504"/>
      <c r="AJ13504"/>
      <c r="AK13504"/>
      <c r="AL13504"/>
      <c r="AM13504"/>
      <c r="AN13504"/>
      <c r="AO13504"/>
      <c r="AP13504"/>
      <c r="AQ13504"/>
      <c r="AR13504"/>
      <c r="AS13504"/>
      <c r="AT13504"/>
      <c r="AU13504"/>
      <c r="AV13504"/>
      <c r="AW13504"/>
      <c r="AX13504"/>
      <c r="AY13504"/>
      <c r="AZ13504"/>
      <c r="BA13504"/>
      <c r="BB13504"/>
      <c r="BC13504"/>
      <c r="BD13504"/>
    </row>
    <row r="13505" spans="1:56" s="4" customFormat="1" x14ac:dyDescent="0.25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  <c r="P13505"/>
      <c r="Q13505"/>
      <c r="R13505"/>
      <c r="S13505"/>
      <c r="T13505"/>
      <c r="U13505"/>
      <c r="V13505"/>
      <c r="W13505"/>
      <c r="X13505"/>
      <c r="Y13505"/>
      <c r="Z13505"/>
      <c r="AA13505"/>
      <c r="AB13505"/>
      <c r="AC13505"/>
      <c r="AD13505"/>
      <c r="AE13505"/>
      <c r="AF13505"/>
      <c r="AG13505"/>
      <c r="AH13505"/>
      <c r="AI13505"/>
      <c r="AJ13505"/>
      <c r="AK13505"/>
      <c r="AL13505"/>
      <c r="AM13505"/>
      <c r="AN13505"/>
      <c r="AO13505"/>
      <c r="AP13505"/>
      <c r="AQ13505"/>
      <c r="AR13505"/>
      <c r="AS13505"/>
      <c r="AT13505"/>
      <c r="AU13505"/>
      <c r="AV13505"/>
      <c r="AW13505"/>
      <c r="AX13505"/>
      <c r="AY13505"/>
      <c r="AZ13505"/>
      <c r="BA13505"/>
      <c r="BB13505"/>
      <c r="BC13505"/>
      <c r="BD13505"/>
    </row>
    <row r="13506" spans="1:56" s="4" customFormat="1" x14ac:dyDescent="0.25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  <c r="P13506"/>
      <c r="Q13506"/>
      <c r="R13506"/>
      <c r="S13506"/>
      <c r="T13506"/>
      <c r="U13506"/>
      <c r="V13506"/>
      <c r="W13506"/>
      <c r="X13506"/>
      <c r="Y13506"/>
      <c r="Z13506"/>
      <c r="AA13506"/>
      <c r="AB13506"/>
      <c r="AC13506"/>
      <c r="AD13506"/>
      <c r="AE13506"/>
      <c r="AF13506"/>
      <c r="AG13506"/>
      <c r="AH13506"/>
      <c r="AI13506"/>
      <c r="AJ13506"/>
      <c r="AK13506"/>
      <c r="AL13506"/>
      <c r="AM13506"/>
      <c r="AN13506"/>
      <c r="AO13506"/>
      <c r="AP13506"/>
      <c r="AQ13506"/>
      <c r="AR13506"/>
      <c r="AS13506"/>
      <c r="AT13506"/>
      <c r="AU13506"/>
      <c r="AV13506"/>
      <c r="AW13506"/>
      <c r="AX13506"/>
      <c r="AY13506"/>
      <c r="AZ13506"/>
      <c r="BA13506"/>
      <c r="BB13506"/>
      <c r="BC13506"/>
      <c r="BD13506"/>
    </row>
    <row r="13507" spans="1:56" s="4" customFormat="1" x14ac:dyDescent="0.25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  <c r="P13507"/>
      <c r="Q13507"/>
      <c r="R13507"/>
      <c r="S13507"/>
      <c r="T13507"/>
      <c r="U13507"/>
      <c r="V13507"/>
      <c r="W13507"/>
      <c r="X13507"/>
      <c r="Y13507"/>
      <c r="Z13507"/>
      <c r="AA13507"/>
      <c r="AB13507"/>
      <c r="AC13507"/>
      <c r="AD13507"/>
      <c r="AE13507"/>
      <c r="AF13507"/>
      <c r="AG13507"/>
      <c r="AH13507"/>
      <c r="AI13507"/>
      <c r="AJ13507"/>
      <c r="AK13507"/>
      <c r="AL13507"/>
      <c r="AM13507"/>
      <c r="AN13507"/>
      <c r="AO13507"/>
      <c r="AP13507"/>
      <c r="AQ13507"/>
      <c r="AR13507"/>
      <c r="AS13507"/>
      <c r="AT13507"/>
      <c r="AU13507"/>
      <c r="AV13507"/>
      <c r="AW13507"/>
      <c r="AX13507"/>
      <c r="AY13507"/>
      <c r="AZ13507"/>
      <c r="BA13507"/>
      <c r="BB13507"/>
      <c r="BC13507"/>
      <c r="BD13507"/>
    </row>
    <row r="13508" spans="1:56" s="4" customFormat="1" x14ac:dyDescent="0.25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  <c r="P13508"/>
      <c r="Q13508"/>
      <c r="R13508"/>
      <c r="S13508"/>
      <c r="T13508"/>
      <c r="U13508"/>
      <c r="V13508"/>
      <c r="W13508"/>
      <c r="X13508"/>
      <c r="Y13508"/>
      <c r="Z13508"/>
      <c r="AA13508"/>
      <c r="AB13508"/>
      <c r="AC13508"/>
      <c r="AD13508"/>
      <c r="AE13508"/>
      <c r="AF13508"/>
      <c r="AG13508"/>
      <c r="AH13508"/>
      <c r="AI13508"/>
      <c r="AJ13508"/>
      <c r="AK13508"/>
      <c r="AL13508"/>
      <c r="AM13508"/>
      <c r="AN13508"/>
      <c r="AO13508"/>
      <c r="AP13508"/>
      <c r="AQ13508"/>
      <c r="AR13508"/>
      <c r="AS13508"/>
      <c r="AT13508"/>
      <c r="AU13508"/>
      <c r="AV13508"/>
      <c r="AW13508"/>
      <c r="AX13508"/>
      <c r="AY13508"/>
      <c r="AZ13508"/>
      <c r="BA13508"/>
      <c r="BB13508"/>
      <c r="BC13508"/>
      <c r="BD13508"/>
    </row>
    <row r="13509" spans="1:56" s="4" customFormat="1" x14ac:dyDescent="0.25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  <c r="P13509"/>
      <c r="Q13509"/>
      <c r="R13509"/>
      <c r="S13509"/>
      <c r="T13509"/>
      <c r="U13509"/>
      <c r="V13509"/>
      <c r="W13509"/>
      <c r="X13509"/>
      <c r="Y13509"/>
      <c r="Z13509"/>
      <c r="AA13509"/>
      <c r="AB13509"/>
      <c r="AC13509"/>
      <c r="AD13509"/>
      <c r="AE13509"/>
      <c r="AF13509"/>
      <c r="AG13509"/>
      <c r="AH13509"/>
      <c r="AI13509"/>
      <c r="AJ13509"/>
      <c r="AK13509"/>
      <c r="AL13509"/>
      <c r="AM13509"/>
      <c r="AN13509"/>
      <c r="AO13509"/>
      <c r="AP13509"/>
      <c r="AQ13509"/>
      <c r="AR13509"/>
      <c r="AS13509"/>
      <c r="AT13509"/>
      <c r="AU13509"/>
      <c r="AV13509"/>
      <c r="AW13509"/>
      <c r="AX13509"/>
      <c r="AY13509"/>
      <c r="AZ13509"/>
      <c r="BA13509"/>
      <c r="BB13509"/>
      <c r="BC13509"/>
      <c r="BD13509"/>
    </row>
    <row r="13510" spans="1:56" s="4" customFormat="1" x14ac:dyDescent="0.25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  <c r="P13510"/>
      <c r="Q13510"/>
      <c r="R13510"/>
      <c r="S13510"/>
      <c r="T13510"/>
      <c r="U13510"/>
      <c r="V13510"/>
      <c r="W13510"/>
      <c r="X13510"/>
      <c r="Y13510"/>
      <c r="Z13510"/>
      <c r="AA13510"/>
      <c r="AB13510"/>
      <c r="AC13510"/>
      <c r="AD13510"/>
      <c r="AE13510"/>
      <c r="AF13510"/>
      <c r="AG13510"/>
      <c r="AH13510"/>
      <c r="AI13510"/>
      <c r="AJ13510"/>
      <c r="AK13510"/>
      <c r="AL13510"/>
      <c r="AM13510"/>
      <c r="AN13510"/>
      <c r="AO13510"/>
      <c r="AP13510"/>
      <c r="AQ13510"/>
      <c r="AR13510"/>
      <c r="AS13510"/>
      <c r="AT13510"/>
      <c r="AU13510"/>
      <c r="AV13510"/>
      <c r="AW13510"/>
      <c r="AX13510"/>
      <c r="AY13510"/>
      <c r="AZ13510"/>
      <c r="BA13510"/>
      <c r="BB13510"/>
      <c r="BC13510"/>
      <c r="BD13510"/>
    </row>
    <row r="13511" spans="1:56" s="4" customFormat="1" x14ac:dyDescent="0.25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  <c r="P13511"/>
      <c r="Q13511"/>
      <c r="R13511"/>
      <c r="S13511"/>
      <c r="T13511"/>
      <c r="U13511"/>
      <c r="V13511"/>
      <c r="W13511"/>
      <c r="X13511"/>
      <c r="Y13511"/>
      <c r="Z13511"/>
      <c r="AA13511"/>
      <c r="AB13511"/>
      <c r="AC13511"/>
      <c r="AD13511"/>
      <c r="AE13511"/>
      <c r="AF13511"/>
      <c r="AG13511"/>
      <c r="AH13511"/>
      <c r="AI13511"/>
      <c r="AJ13511"/>
      <c r="AK13511"/>
      <c r="AL13511"/>
      <c r="AM13511"/>
      <c r="AN13511"/>
      <c r="AO13511"/>
      <c r="AP13511"/>
      <c r="AQ13511"/>
      <c r="AR13511"/>
      <c r="AS13511"/>
      <c r="AT13511"/>
      <c r="AU13511"/>
      <c r="AV13511"/>
      <c r="AW13511"/>
      <c r="AX13511"/>
      <c r="AY13511"/>
      <c r="AZ13511"/>
      <c r="BA13511"/>
      <c r="BB13511"/>
      <c r="BC13511"/>
      <c r="BD13511"/>
    </row>
    <row r="13512" spans="1:56" s="4" customFormat="1" x14ac:dyDescent="0.25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  <c r="P13512"/>
      <c r="Q13512"/>
      <c r="R13512"/>
      <c r="S13512"/>
      <c r="T13512"/>
      <c r="U13512"/>
      <c r="V13512"/>
      <c r="W13512"/>
      <c r="X13512"/>
      <c r="Y13512"/>
      <c r="Z13512"/>
      <c r="AA13512"/>
      <c r="AB13512"/>
      <c r="AC13512"/>
      <c r="AD13512"/>
      <c r="AE13512"/>
      <c r="AF13512"/>
      <c r="AG13512"/>
      <c r="AH13512"/>
      <c r="AI13512"/>
      <c r="AJ13512"/>
      <c r="AK13512"/>
      <c r="AL13512"/>
      <c r="AM13512"/>
      <c r="AN13512"/>
      <c r="AO13512"/>
      <c r="AP13512"/>
      <c r="AQ13512"/>
      <c r="AR13512"/>
      <c r="AS13512"/>
      <c r="AT13512"/>
      <c r="AU13512"/>
      <c r="AV13512"/>
      <c r="AW13512"/>
      <c r="AX13512"/>
      <c r="AY13512"/>
      <c r="AZ13512"/>
      <c r="BA13512"/>
      <c r="BB13512"/>
      <c r="BC13512"/>
      <c r="BD13512"/>
    </row>
    <row r="13513" spans="1:56" s="4" customFormat="1" x14ac:dyDescent="0.25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  <c r="P13513"/>
      <c r="Q13513"/>
      <c r="R13513"/>
      <c r="S13513"/>
      <c r="T13513"/>
      <c r="U13513"/>
      <c r="V13513"/>
      <c r="W13513"/>
      <c r="X13513"/>
      <c r="Y13513"/>
      <c r="Z13513"/>
      <c r="AA13513"/>
      <c r="AB13513"/>
      <c r="AC13513"/>
      <c r="AD13513"/>
      <c r="AE13513"/>
      <c r="AF13513"/>
      <c r="AG13513"/>
      <c r="AH13513"/>
      <c r="AI13513"/>
      <c r="AJ13513"/>
      <c r="AK13513"/>
      <c r="AL13513"/>
      <c r="AM13513"/>
      <c r="AN13513"/>
      <c r="AO13513"/>
      <c r="AP13513"/>
      <c r="AQ13513"/>
      <c r="AR13513"/>
      <c r="AS13513"/>
      <c r="AT13513"/>
      <c r="AU13513"/>
      <c r="AV13513"/>
      <c r="AW13513"/>
      <c r="AX13513"/>
      <c r="AY13513"/>
      <c r="AZ13513"/>
      <c r="BA13513"/>
      <c r="BB13513"/>
      <c r="BC13513"/>
      <c r="BD13513"/>
    </row>
    <row r="13514" spans="1:56" s="4" customFormat="1" x14ac:dyDescent="0.25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  <c r="P13514"/>
      <c r="Q13514"/>
      <c r="R13514"/>
      <c r="S13514"/>
      <c r="T13514"/>
      <c r="U13514"/>
      <c r="V13514"/>
      <c r="W13514"/>
      <c r="X13514"/>
      <c r="Y13514"/>
      <c r="Z13514"/>
      <c r="AA13514"/>
      <c r="AB13514"/>
      <c r="AC13514"/>
      <c r="AD13514"/>
      <c r="AE13514"/>
      <c r="AF13514"/>
      <c r="AG13514"/>
      <c r="AH13514"/>
      <c r="AI13514"/>
      <c r="AJ13514"/>
      <c r="AK13514"/>
      <c r="AL13514"/>
      <c r="AM13514"/>
      <c r="AN13514"/>
      <c r="AO13514"/>
      <c r="AP13514"/>
      <c r="AQ13514"/>
      <c r="AR13514"/>
      <c r="AS13514"/>
      <c r="AT13514"/>
      <c r="AU13514"/>
      <c r="AV13514"/>
      <c r="AW13514"/>
      <c r="AX13514"/>
      <c r="AY13514"/>
      <c r="AZ13514"/>
      <c r="BA13514"/>
      <c r="BB13514"/>
      <c r="BC13514"/>
      <c r="BD13514"/>
    </row>
    <row r="13515" spans="1:56" s="4" customFormat="1" x14ac:dyDescent="0.25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  <c r="P13515"/>
      <c r="Q13515"/>
      <c r="R13515"/>
      <c r="S13515"/>
      <c r="T13515"/>
      <c r="U13515"/>
      <c r="V13515"/>
      <c r="W13515"/>
      <c r="X13515"/>
      <c r="Y13515"/>
      <c r="Z13515"/>
      <c r="AA13515"/>
      <c r="AB13515"/>
      <c r="AC13515"/>
      <c r="AD13515"/>
      <c r="AE13515"/>
      <c r="AF13515"/>
      <c r="AG13515"/>
      <c r="AH13515"/>
      <c r="AI13515"/>
      <c r="AJ13515"/>
      <c r="AK13515"/>
      <c r="AL13515"/>
      <c r="AM13515"/>
      <c r="AN13515"/>
      <c r="AO13515"/>
      <c r="AP13515"/>
      <c r="AQ13515"/>
      <c r="AR13515"/>
      <c r="AS13515"/>
      <c r="AT13515"/>
      <c r="AU13515"/>
      <c r="AV13515"/>
      <c r="AW13515"/>
      <c r="AX13515"/>
      <c r="AY13515"/>
      <c r="AZ13515"/>
      <c r="BA13515"/>
      <c r="BB13515"/>
      <c r="BC13515"/>
      <c r="BD13515"/>
    </row>
    <row r="13516" spans="1:56" s="4" customFormat="1" x14ac:dyDescent="0.25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  <c r="P13516"/>
      <c r="Q13516"/>
      <c r="R13516"/>
      <c r="S13516"/>
      <c r="T13516"/>
      <c r="U13516"/>
      <c r="V13516"/>
      <c r="W13516"/>
      <c r="X13516"/>
      <c r="Y13516"/>
      <c r="Z13516"/>
      <c r="AA13516"/>
      <c r="AB13516"/>
      <c r="AC13516"/>
      <c r="AD13516"/>
      <c r="AE13516"/>
      <c r="AF13516"/>
      <c r="AG13516"/>
      <c r="AH13516"/>
      <c r="AI13516"/>
      <c r="AJ13516"/>
      <c r="AK13516"/>
      <c r="AL13516"/>
      <c r="AM13516"/>
      <c r="AN13516"/>
      <c r="AO13516"/>
      <c r="AP13516"/>
      <c r="AQ13516"/>
      <c r="AR13516"/>
      <c r="AS13516"/>
      <c r="AT13516"/>
      <c r="AU13516"/>
      <c r="AV13516"/>
      <c r="AW13516"/>
      <c r="AX13516"/>
      <c r="AY13516"/>
      <c r="AZ13516"/>
      <c r="BA13516"/>
      <c r="BB13516"/>
      <c r="BC13516"/>
      <c r="BD13516"/>
    </row>
    <row r="13517" spans="1:56" s="4" customFormat="1" x14ac:dyDescent="0.25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  <c r="P13517"/>
      <c r="Q13517"/>
      <c r="R13517"/>
      <c r="S13517"/>
      <c r="T13517"/>
      <c r="U13517"/>
      <c r="V13517"/>
      <c r="W13517"/>
      <c r="X13517"/>
      <c r="Y13517"/>
      <c r="Z13517"/>
      <c r="AA13517"/>
      <c r="AB13517"/>
      <c r="AC13517"/>
      <c r="AD13517"/>
      <c r="AE13517"/>
      <c r="AF13517"/>
      <c r="AG13517"/>
      <c r="AH13517"/>
      <c r="AI13517"/>
      <c r="AJ13517"/>
      <c r="AK13517"/>
      <c r="AL13517"/>
      <c r="AM13517"/>
      <c r="AN13517"/>
      <c r="AO13517"/>
      <c r="AP13517"/>
      <c r="AQ13517"/>
      <c r="AR13517"/>
      <c r="AS13517"/>
      <c r="AT13517"/>
      <c r="AU13517"/>
      <c r="AV13517"/>
      <c r="AW13517"/>
      <c r="AX13517"/>
      <c r="AY13517"/>
      <c r="AZ13517"/>
      <c r="BA13517"/>
      <c r="BB13517"/>
      <c r="BC13517"/>
      <c r="BD13517"/>
    </row>
    <row r="13518" spans="1:56" s="4" customFormat="1" x14ac:dyDescent="0.25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  <c r="P13518"/>
      <c r="Q13518"/>
      <c r="R13518"/>
      <c r="S13518"/>
      <c r="T13518"/>
      <c r="U13518"/>
      <c r="V13518"/>
      <c r="W13518"/>
      <c r="X13518"/>
      <c r="Y13518"/>
      <c r="Z13518"/>
      <c r="AA13518"/>
      <c r="AB13518"/>
      <c r="AC13518"/>
      <c r="AD13518"/>
      <c r="AE13518"/>
      <c r="AF13518"/>
      <c r="AG13518"/>
      <c r="AH13518"/>
      <c r="AI13518"/>
      <c r="AJ13518"/>
      <c r="AK13518"/>
      <c r="AL13518"/>
      <c r="AM13518"/>
      <c r="AN13518"/>
      <c r="AO13518"/>
      <c r="AP13518"/>
      <c r="AQ13518"/>
      <c r="AR13518"/>
      <c r="AS13518"/>
      <c r="AT13518"/>
      <c r="AU13518"/>
      <c r="AV13518"/>
      <c r="AW13518"/>
      <c r="AX13518"/>
      <c r="AY13518"/>
      <c r="AZ13518"/>
      <c r="BA13518"/>
      <c r="BB13518"/>
      <c r="BC13518"/>
      <c r="BD13518"/>
    </row>
    <row r="13519" spans="1:56" s="4" customFormat="1" x14ac:dyDescent="0.25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  <c r="P13519"/>
      <c r="Q13519"/>
      <c r="R13519"/>
      <c r="S13519"/>
      <c r="T13519"/>
      <c r="U13519"/>
      <c r="V13519"/>
      <c r="W13519"/>
      <c r="X13519"/>
      <c r="Y13519"/>
      <c r="Z13519"/>
      <c r="AA13519"/>
      <c r="AB13519"/>
      <c r="AC13519"/>
      <c r="AD13519"/>
      <c r="AE13519"/>
      <c r="AF13519"/>
      <c r="AG13519"/>
      <c r="AH13519"/>
      <c r="AI13519"/>
      <c r="AJ13519"/>
      <c r="AK13519"/>
      <c r="AL13519"/>
      <c r="AM13519"/>
      <c r="AN13519"/>
      <c r="AO13519"/>
      <c r="AP13519"/>
      <c r="AQ13519"/>
      <c r="AR13519"/>
      <c r="AS13519"/>
      <c r="AT13519"/>
      <c r="AU13519"/>
      <c r="AV13519"/>
      <c r="AW13519"/>
      <c r="AX13519"/>
      <c r="AY13519"/>
      <c r="AZ13519"/>
      <c r="BA13519"/>
      <c r="BB13519"/>
      <c r="BC13519"/>
      <c r="BD13519"/>
    </row>
    <row r="13520" spans="1:56" s="4" customFormat="1" x14ac:dyDescent="0.25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  <c r="P13520"/>
      <c r="Q13520"/>
      <c r="R13520"/>
      <c r="S13520"/>
      <c r="T13520"/>
      <c r="U13520"/>
      <c r="V13520"/>
      <c r="W13520"/>
      <c r="X13520"/>
      <c r="Y13520"/>
      <c r="Z13520"/>
      <c r="AA13520"/>
      <c r="AB13520"/>
      <c r="AC13520"/>
      <c r="AD13520"/>
      <c r="AE13520"/>
      <c r="AF13520"/>
      <c r="AG13520"/>
      <c r="AH13520"/>
      <c r="AI13520"/>
      <c r="AJ13520"/>
      <c r="AK13520"/>
      <c r="AL13520"/>
      <c r="AM13520"/>
      <c r="AN13520"/>
      <c r="AO13520"/>
      <c r="AP13520"/>
      <c r="AQ13520"/>
      <c r="AR13520"/>
      <c r="AS13520"/>
      <c r="AT13520"/>
      <c r="AU13520"/>
      <c r="AV13520"/>
      <c r="AW13520"/>
      <c r="AX13520"/>
      <c r="AY13520"/>
      <c r="AZ13520"/>
      <c r="BA13520"/>
      <c r="BB13520"/>
      <c r="BC13520"/>
      <c r="BD13520"/>
    </row>
    <row r="13521" spans="1:56" s="4" customFormat="1" x14ac:dyDescent="0.25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  <c r="P13521"/>
      <c r="Q13521"/>
      <c r="R13521"/>
      <c r="S13521"/>
      <c r="T13521"/>
      <c r="U13521"/>
      <c r="V13521"/>
      <c r="W13521"/>
      <c r="X13521"/>
      <c r="Y13521"/>
      <c r="Z13521"/>
      <c r="AA13521"/>
      <c r="AB13521"/>
      <c r="AC13521"/>
      <c r="AD13521"/>
      <c r="AE13521"/>
      <c r="AF13521"/>
      <c r="AG13521"/>
      <c r="AH13521"/>
      <c r="AI13521"/>
      <c r="AJ13521"/>
      <c r="AK13521"/>
      <c r="AL13521"/>
      <c r="AM13521"/>
      <c r="AN13521"/>
      <c r="AO13521"/>
      <c r="AP13521"/>
      <c r="AQ13521"/>
      <c r="AR13521"/>
      <c r="AS13521"/>
      <c r="AT13521"/>
      <c r="AU13521"/>
      <c r="AV13521"/>
      <c r="AW13521"/>
      <c r="AX13521"/>
      <c r="AY13521"/>
      <c r="AZ13521"/>
      <c r="BA13521"/>
      <c r="BB13521"/>
      <c r="BC13521"/>
      <c r="BD13521"/>
    </row>
    <row r="13522" spans="1:56" s="4" customFormat="1" x14ac:dyDescent="0.25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  <c r="P13522"/>
      <c r="Q13522"/>
      <c r="R13522"/>
      <c r="S13522"/>
      <c r="T13522"/>
      <c r="U13522"/>
      <c r="V13522"/>
      <c r="W13522"/>
      <c r="X13522"/>
      <c r="Y13522"/>
      <c r="Z13522"/>
      <c r="AA13522"/>
      <c r="AB13522"/>
      <c r="AC13522"/>
      <c r="AD13522"/>
      <c r="AE13522"/>
      <c r="AF13522"/>
      <c r="AG13522"/>
      <c r="AH13522"/>
      <c r="AI13522"/>
      <c r="AJ13522"/>
      <c r="AK13522"/>
      <c r="AL13522"/>
      <c r="AM13522"/>
      <c r="AN13522"/>
      <c r="AO13522"/>
      <c r="AP13522"/>
      <c r="AQ13522"/>
      <c r="AR13522"/>
      <c r="AS13522"/>
      <c r="AT13522"/>
      <c r="AU13522"/>
      <c r="AV13522"/>
      <c r="AW13522"/>
      <c r="AX13522"/>
      <c r="AY13522"/>
      <c r="AZ13522"/>
      <c r="BA13522"/>
      <c r="BB13522"/>
      <c r="BC13522"/>
      <c r="BD13522"/>
    </row>
    <row r="13523" spans="1:56" s="4" customFormat="1" x14ac:dyDescent="0.25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  <c r="P13523"/>
      <c r="Q13523"/>
      <c r="R13523"/>
      <c r="S13523"/>
      <c r="T13523"/>
      <c r="U13523"/>
      <c r="V13523"/>
      <c r="W13523"/>
      <c r="X13523"/>
      <c r="Y13523"/>
      <c r="Z13523"/>
      <c r="AA13523"/>
      <c r="AB13523"/>
      <c r="AC13523"/>
      <c r="AD13523"/>
      <c r="AE13523"/>
      <c r="AF13523"/>
      <c r="AG13523"/>
      <c r="AH13523"/>
      <c r="AI13523"/>
      <c r="AJ13523"/>
      <c r="AK13523"/>
      <c r="AL13523"/>
      <c r="AM13523"/>
      <c r="AN13523"/>
      <c r="AO13523"/>
      <c r="AP13523"/>
      <c r="AQ13523"/>
      <c r="AR13523"/>
      <c r="AS13523"/>
      <c r="AT13523"/>
      <c r="AU13523"/>
      <c r="AV13523"/>
      <c r="AW13523"/>
      <c r="AX13523"/>
      <c r="AY13523"/>
      <c r="AZ13523"/>
      <c r="BA13523"/>
      <c r="BB13523"/>
      <c r="BC13523"/>
      <c r="BD13523"/>
    </row>
    <row r="13524" spans="1:56" s="4" customFormat="1" x14ac:dyDescent="0.25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  <c r="P13524"/>
      <c r="Q13524"/>
      <c r="R13524"/>
      <c r="S13524"/>
      <c r="T13524"/>
      <c r="U13524"/>
      <c r="V13524"/>
      <c r="W13524"/>
      <c r="X13524"/>
      <c r="Y13524"/>
      <c r="Z13524"/>
      <c r="AA13524"/>
      <c r="AB13524"/>
      <c r="AC13524"/>
      <c r="AD13524"/>
      <c r="AE13524"/>
      <c r="AF13524"/>
      <c r="AG13524"/>
      <c r="AH13524"/>
      <c r="AI13524"/>
      <c r="AJ13524"/>
      <c r="AK13524"/>
      <c r="AL13524"/>
      <c r="AM13524"/>
      <c r="AN13524"/>
      <c r="AO13524"/>
      <c r="AP13524"/>
      <c r="AQ13524"/>
      <c r="AR13524"/>
      <c r="AS13524"/>
      <c r="AT13524"/>
      <c r="AU13524"/>
      <c r="AV13524"/>
      <c r="AW13524"/>
      <c r="AX13524"/>
      <c r="AY13524"/>
      <c r="AZ13524"/>
      <c r="BA13524"/>
      <c r="BB13524"/>
      <c r="BC13524"/>
      <c r="BD13524"/>
    </row>
    <row r="13525" spans="1:56" s="4" customFormat="1" x14ac:dyDescent="0.25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  <c r="P13525"/>
      <c r="Q13525"/>
      <c r="R13525"/>
      <c r="S13525"/>
      <c r="T13525"/>
      <c r="U13525"/>
      <c r="V13525"/>
      <c r="W13525"/>
      <c r="X13525"/>
      <c r="Y13525"/>
      <c r="Z13525"/>
      <c r="AA13525"/>
      <c r="AB13525"/>
      <c r="AC13525"/>
      <c r="AD13525"/>
      <c r="AE13525"/>
      <c r="AF13525"/>
      <c r="AG13525"/>
      <c r="AH13525"/>
      <c r="AI13525"/>
      <c r="AJ13525"/>
      <c r="AK13525"/>
      <c r="AL13525"/>
      <c r="AM13525"/>
      <c r="AN13525"/>
      <c r="AO13525"/>
      <c r="AP13525"/>
      <c r="AQ13525"/>
      <c r="AR13525"/>
      <c r="AS13525"/>
      <c r="AT13525"/>
      <c r="AU13525"/>
      <c r="AV13525"/>
      <c r="AW13525"/>
      <c r="AX13525"/>
      <c r="AY13525"/>
      <c r="AZ13525"/>
      <c r="BA13525"/>
      <c r="BB13525"/>
      <c r="BC13525"/>
      <c r="BD13525"/>
    </row>
    <row r="13526" spans="1:56" s="4" customFormat="1" x14ac:dyDescent="0.25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  <c r="P13526"/>
      <c r="Q13526"/>
      <c r="R13526"/>
      <c r="S13526"/>
      <c r="T13526"/>
      <c r="U13526"/>
      <c r="V13526"/>
      <c r="W13526"/>
      <c r="X13526"/>
      <c r="Y13526"/>
      <c r="Z13526"/>
      <c r="AA13526"/>
      <c r="AB13526"/>
      <c r="AC13526"/>
      <c r="AD13526"/>
      <c r="AE13526"/>
      <c r="AF13526"/>
      <c r="AG13526"/>
      <c r="AH13526"/>
      <c r="AI13526"/>
      <c r="AJ13526"/>
      <c r="AK13526"/>
      <c r="AL13526"/>
      <c r="AM13526"/>
      <c r="AN13526"/>
      <c r="AO13526"/>
      <c r="AP13526"/>
      <c r="AQ13526"/>
      <c r="AR13526"/>
      <c r="AS13526"/>
      <c r="AT13526"/>
      <c r="AU13526"/>
      <c r="AV13526"/>
      <c r="AW13526"/>
      <c r="AX13526"/>
      <c r="AY13526"/>
      <c r="AZ13526"/>
      <c r="BA13526"/>
      <c r="BB13526"/>
      <c r="BC13526"/>
      <c r="BD13526"/>
    </row>
    <row r="13527" spans="1:56" s="4" customFormat="1" x14ac:dyDescent="0.25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  <c r="P13527"/>
      <c r="Q13527"/>
      <c r="R13527"/>
      <c r="S13527"/>
      <c r="T13527"/>
      <c r="U13527"/>
      <c r="V13527"/>
      <c r="W13527"/>
      <c r="X13527"/>
      <c r="Y13527"/>
      <c r="Z13527"/>
      <c r="AA13527"/>
      <c r="AB13527"/>
      <c r="AC13527"/>
      <c r="AD13527"/>
      <c r="AE13527"/>
      <c r="AF13527"/>
      <c r="AG13527"/>
      <c r="AH13527"/>
      <c r="AI13527"/>
      <c r="AJ13527"/>
      <c r="AK13527"/>
      <c r="AL13527"/>
      <c r="AM13527"/>
      <c r="AN13527"/>
      <c r="AO13527"/>
      <c r="AP13527"/>
      <c r="AQ13527"/>
      <c r="AR13527"/>
      <c r="AS13527"/>
      <c r="AT13527"/>
      <c r="AU13527"/>
      <c r="AV13527"/>
      <c r="AW13527"/>
      <c r="AX13527"/>
      <c r="AY13527"/>
      <c r="AZ13527"/>
      <c r="BA13527"/>
      <c r="BB13527"/>
      <c r="BC13527"/>
      <c r="BD13527"/>
    </row>
    <row r="13528" spans="1:56" s="4" customFormat="1" x14ac:dyDescent="0.25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  <c r="P13528"/>
      <c r="Q13528"/>
      <c r="R13528"/>
      <c r="S13528"/>
      <c r="T13528"/>
      <c r="U13528"/>
      <c r="V13528"/>
      <c r="W13528"/>
      <c r="X13528"/>
      <c r="Y13528"/>
      <c r="Z13528"/>
      <c r="AA13528"/>
      <c r="AB13528"/>
      <c r="AC13528"/>
      <c r="AD13528"/>
      <c r="AE13528"/>
      <c r="AF13528"/>
      <c r="AG13528"/>
      <c r="AH13528"/>
      <c r="AI13528"/>
      <c r="AJ13528"/>
      <c r="AK13528"/>
      <c r="AL13528"/>
      <c r="AM13528"/>
      <c r="AN13528"/>
      <c r="AO13528"/>
      <c r="AP13528"/>
      <c r="AQ13528"/>
      <c r="AR13528"/>
      <c r="AS13528"/>
      <c r="AT13528"/>
      <c r="AU13528"/>
      <c r="AV13528"/>
      <c r="AW13528"/>
      <c r="AX13528"/>
      <c r="AY13528"/>
      <c r="AZ13528"/>
      <c r="BA13528"/>
      <c r="BB13528"/>
      <c r="BC13528"/>
      <c r="BD13528"/>
    </row>
    <row r="13529" spans="1:56" s="4" customFormat="1" x14ac:dyDescent="0.25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  <c r="P13529"/>
      <c r="Q13529"/>
      <c r="R13529"/>
      <c r="S13529"/>
      <c r="T13529"/>
      <c r="U13529"/>
      <c r="V13529"/>
      <c r="W13529"/>
      <c r="X13529"/>
      <c r="Y13529"/>
      <c r="Z13529"/>
      <c r="AA13529"/>
      <c r="AB13529"/>
      <c r="AC13529"/>
      <c r="AD13529"/>
      <c r="AE13529"/>
      <c r="AF13529"/>
      <c r="AG13529"/>
      <c r="AH13529"/>
      <c r="AI13529"/>
      <c r="AJ13529"/>
      <c r="AK13529"/>
      <c r="AL13529"/>
      <c r="AM13529"/>
      <c r="AN13529"/>
      <c r="AO13529"/>
      <c r="AP13529"/>
      <c r="AQ13529"/>
      <c r="AR13529"/>
      <c r="AS13529"/>
      <c r="AT13529"/>
      <c r="AU13529"/>
      <c r="AV13529"/>
      <c r="AW13529"/>
      <c r="AX13529"/>
      <c r="AY13529"/>
      <c r="AZ13529"/>
      <c r="BA13529"/>
      <c r="BB13529"/>
      <c r="BC13529"/>
      <c r="BD13529"/>
    </row>
    <row r="13530" spans="1:56" s="4" customFormat="1" x14ac:dyDescent="0.25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  <c r="P13530"/>
      <c r="Q13530"/>
      <c r="R13530"/>
      <c r="S13530"/>
      <c r="T13530"/>
      <c r="U13530"/>
      <c r="V13530"/>
      <c r="W13530"/>
      <c r="X13530"/>
      <c r="Y13530"/>
      <c r="Z13530"/>
      <c r="AA13530"/>
      <c r="AB13530"/>
      <c r="AC13530"/>
      <c r="AD13530"/>
      <c r="AE13530"/>
      <c r="AF13530"/>
      <c r="AG13530"/>
      <c r="AH13530"/>
      <c r="AI13530"/>
      <c r="AJ13530"/>
      <c r="AK13530"/>
      <c r="AL13530"/>
      <c r="AM13530"/>
      <c r="AN13530"/>
      <c r="AO13530"/>
      <c r="AP13530"/>
      <c r="AQ13530"/>
      <c r="AR13530"/>
      <c r="AS13530"/>
      <c r="AT13530"/>
      <c r="AU13530"/>
      <c r="AV13530"/>
      <c r="AW13530"/>
      <c r="AX13530"/>
      <c r="AY13530"/>
      <c r="AZ13530"/>
      <c r="BA13530"/>
      <c r="BB13530"/>
      <c r="BC13530"/>
      <c r="BD13530"/>
    </row>
    <row r="13531" spans="1:56" s="4" customFormat="1" x14ac:dyDescent="0.25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  <c r="P13531"/>
      <c r="Q13531"/>
      <c r="R13531"/>
      <c r="S13531"/>
      <c r="T13531"/>
      <c r="U13531"/>
      <c r="V13531"/>
      <c r="W13531"/>
      <c r="X13531"/>
      <c r="Y13531"/>
      <c r="Z13531"/>
      <c r="AA13531"/>
      <c r="AB13531"/>
      <c r="AC13531"/>
      <c r="AD13531"/>
      <c r="AE13531"/>
      <c r="AF13531"/>
      <c r="AG13531"/>
      <c r="AH13531"/>
      <c r="AI13531"/>
      <c r="AJ13531"/>
      <c r="AK13531"/>
      <c r="AL13531"/>
      <c r="AM13531"/>
      <c r="AN13531"/>
      <c r="AO13531"/>
      <c r="AP13531"/>
      <c r="AQ13531"/>
      <c r="AR13531"/>
      <c r="AS13531"/>
      <c r="AT13531"/>
      <c r="AU13531"/>
      <c r="AV13531"/>
      <c r="AW13531"/>
      <c r="AX13531"/>
      <c r="AY13531"/>
      <c r="AZ13531"/>
      <c r="BA13531"/>
      <c r="BB13531"/>
      <c r="BC13531"/>
      <c r="BD13531"/>
    </row>
    <row r="13532" spans="1:56" s="4" customFormat="1" x14ac:dyDescent="0.25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  <c r="P13532"/>
      <c r="Q13532"/>
      <c r="R13532"/>
      <c r="S13532"/>
      <c r="T13532"/>
      <c r="U13532"/>
      <c r="V13532"/>
      <c r="W13532"/>
      <c r="X13532"/>
      <c r="Y13532"/>
      <c r="Z13532"/>
      <c r="AA13532"/>
      <c r="AB13532"/>
      <c r="AC13532"/>
      <c r="AD13532"/>
      <c r="AE13532"/>
      <c r="AF13532"/>
      <c r="AG13532"/>
      <c r="AH13532"/>
      <c r="AI13532"/>
      <c r="AJ13532"/>
      <c r="AK13532"/>
      <c r="AL13532"/>
      <c r="AM13532"/>
      <c r="AN13532"/>
      <c r="AO13532"/>
      <c r="AP13532"/>
      <c r="AQ13532"/>
      <c r="AR13532"/>
      <c r="AS13532"/>
      <c r="AT13532"/>
      <c r="AU13532"/>
      <c r="AV13532"/>
      <c r="AW13532"/>
      <c r="AX13532"/>
      <c r="AY13532"/>
      <c r="AZ13532"/>
      <c r="BA13532"/>
      <c r="BB13532"/>
      <c r="BC13532"/>
      <c r="BD13532"/>
    </row>
    <row r="13533" spans="1:56" s="4" customFormat="1" x14ac:dyDescent="0.25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  <c r="P13533"/>
      <c r="Q13533"/>
      <c r="R13533"/>
      <c r="S13533"/>
      <c r="T13533"/>
      <c r="U13533"/>
      <c r="V13533"/>
      <c r="W13533"/>
      <c r="X13533"/>
      <c r="Y13533"/>
      <c r="Z13533"/>
      <c r="AA13533"/>
      <c r="AB13533"/>
      <c r="AC13533"/>
      <c r="AD13533"/>
      <c r="AE13533"/>
      <c r="AF13533"/>
      <c r="AG13533"/>
      <c r="AH13533"/>
      <c r="AI13533"/>
      <c r="AJ13533"/>
      <c r="AK13533"/>
      <c r="AL13533"/>
      <c r="AM13533"/>
      <c r="AN13533"/>
      <c r="AO13533"/>
      <c r="AP13533"/>
      <c r="AQ13533"/>
      <c r="AR13533"/>
      <c r="AS13533"/>
      <c r="AT13533"/>
      <c r="AU13533"/>
      <c r="AV13533"/>
      <c r="AW13533"/>
      <c r="AX13533"/>
      <c r="AY13533"/>
      <c r="AZ13533"/>
      <c r="BA13533"/>
      <c r="BB13533"/>
      <c r="BC13533"/>
      <c r="BD13533"/>
    </row>
    <row r="13534" spans="1:56" s="4" customFormat="1" x14ac:dyDescent="0.25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  <c r="P13534"/>
      <c r="Q13534"/>
      <c r="R13534"/>
      <c r="S13534"/>
      <c r="T13534"/>
      <c r="U13534"/>
      <c r="V13534"/>
      <c r="W13534"/>
      <c r="X13534"/>
      <c r="Y13534"/>
      <c r="Z13534"/>
      <c r="AA13534"/>
      <c r="AB13534"/>
      <c r="AC13534"/>
      <c r="AD13534"/>
      <c r="AE13534"/>
      <c r="AF13534"/>
      <c r="AG13534"/>
      <c r="AH13534"/>
      <c r="AI13534"/>
      <c r="AJ13534"/>
      <c r="AK13534"/>
      <c r="AL13534"/>
      <c r="AM13534"/>
      <c r="AN13534"/>
      <c r="AO13534"/>
      <c r="AP13534"/>
      <c r="AQ13534"/>
      <c r="AR13534"/>
      <c r="AS13534"/>
      <c r="AT13534"/>
      <c r="AU13534"/>
      <c r="AV13534"/>
      <c r="AW13534"/>
      <c r="AX13534"/>
      <c r="AY13534"/>
      <c r="AZ13534"/>
      <c r="BA13534"/>
      <c r="BB13534"/>
      <c r="BC13534"/>
      <c r="BD13534"/>
    </row>
    <row r="13535" spans="1:56" s="4" customFormat="1" x14ac:dyDescent="0.25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  <c r="P13535"/>
      <c r="Q13535"/>
      <c r="R13535"/>
      <c r="S13535"/>
      <c r="T13535"/>
      <c r="U13535"/>
      <c r="V13535"/>
      <c r="W13535"/>
      <c r="X13535"/>
      <c r="Y13535"/>
      <c r="Z13535"/>
      <c r="AA13535"/>
      <c r="AB13535"/>
      <c r="AC13535"/>
      <c r="AD13535"/>
      <c r="AE13535"/>
      <c r="AF13535"/>
      <c r="AG13535"/>
      <c r="AH13535"/>
      <c r="AI13535"/>
      <c r="AJ13535"/>
      <c r="AK13535"/>
      <c r="AL13535"/>
      <c r="AM13535"/>
      <c r="AN13535"/>
      <c r="AO13535"/>
      <c r="AP13535"/>
      <c r="AQ13535"/>
      <c r="AR13535"/>
      <c r="AS13535"/>
      <c r="AT13535"/>
      <c r="AU13535"/>
      <c r="AV13535"/>
      <c r="AW13535"/>
      <c r="AX13535"/>
      <c r="AY13535"/>
      <c r="AZ13535"/>
      <c r="BA13535"/>
      <c r="BB13535"/>
      <c r="BC13535"/>
      <c r="BD13535"/>
    </row>
    <row r="13536" spans="1:56" s="4" customFormat="1" x14ac:dyDescent="0.25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  <c r="P13536"/>
      <c r="Q13536"/>
      <c r="R13536"/>
      <c r="S13536"/>
      <c r="T13536"/>
      <c r="U13536"/>
      <c r="V13536"/>
      <c r="W13536"/>
      <c r="X13536"/>
      <c r="Y13536"/>
      <c r="Z13536"/>
      <c r="AA13536"/>
      <c r="AB13536"/>
      <c r="AC13536"/>
      <c r="AD13536"/>
      <c r="AE13536"/>
      <c r="AF13536"/>
      <c r="AG13536"/>
      <c r="AH13536"/>
      <c r="AI13536"/>
      <c r="AJ13536"/>
      <c r="AK13536"/>
      <c r="AL13536"/>
      <c r="AM13536"/>
      <c r="AN13536"/>
      <c r="AO13536"/>
      <c r="AP13536"/>
      <c r="AQ13536"/>
      <c r="AR13536"/>
      <c r="AS13536"/>
      <c r="AT13536"/>
      <c r="AU13536"/>
      <c r="AV13536"/>
      <c r="AW13536"/>
      <c r="AX13536"/>
      <c r="AY13536"/>
      <c r="AZ13536"/>
      <c r="BA13536"/>
      <c r="BB13536"/>
      <c r="BC13536"/>
      <c r="BD13536"/>
    </row>
    <row r="13537" spans="1:56" s="4" customFormat="1" x14ac:dyDescent="0.25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  <c r="P13537"/>
      <c r="Q13537"/>
      <c r="R13537"/>
      <c r="S13537"/>
      <c r="T13537"/>
      <c r="U13537"/>
      <c r="V13537"/>
      <c r="W13537"/>
      <c r="X13537"/>
      <c r="Y13537"/>
      <c r="Z13537"/>
      <c r="AA13537"/>
      <c r="AB13537"/>
      <c r="AC13537"/>
      <c r="AD13537"/>
      <c r="AE13537"/>
      <c r="AF13537"/>
      <c r="AG13537"/>
      <c r="AH13537"/>
      <c r="AI13537"/>
      <c r="AJ13537"/>
      <c r="AK13537"/>
      <c r="AL13537"/>
      <c r="AM13537"/>
      <c r="AN13537"/>
      <c r="AO13537"/>
      <c r="AP13537"/>
      <c r="AQ13537"/>
      <c r="AR13537"/>
      <c r="AS13537"/>
      <c r="AT13537"/>
      <c r="AU13537"/>
      <c r="AV13537"/>
      <c r="AW13537"/>
      <c r="AX13537"/>
      <c r="AY13537"/>
      <c r="AZ13537"/>
      <c r="BA13537"/>
      <c r="BB13537"/>
      <c r="BC13537"/>
      <c r="BD13537"/>
    </row>
    <row r="13538" spans="1:56" s="4" customFormat="1" x14ac:dyDescent="0.25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  <c r="P13538"/>
      <c r="Q13538"/>
      <c r="R13538"/>
      <c r="S13538"/>
      <c r="T13538"/>
      <c r="U13538"/>
      <c r="V13538"/>
      <c r="W13538"/>
      <c r="X13538"/>
      <c r="Y13538"/>
      <c r="Z13538"/>
      <c r="AA13538"/>
      <c r="AB13538"/>
      <c r="AC13538"/>
      <c r="AD13538"/>
      <c r="AE13538"/>
      <c r="AF13538"/>
      <c r="AG13538"/>
      <c r="AH13538"/>
      <c r="AI13538"/>
      <c r="AJ13538"/>
      <c r="AK13538"/>
      <c r="AL13538"/>
      <c r="AM13538"/>
      <c r="AN13538"/>
      <c r="AO13538"/>
      <c r="AP13538"/>
      <c r="AQ13538"/>
      <c r="AR13538"/>
      <c r="AS13538"/>
      <c r="AT13538"/>
      <c r="AU13538"/>
      <c r="AV13538"/>
      <c r="AW13538"/>
      <c r="AX13538"/>
      <c r="AY13538"/>
      <c r="AZ13538"/>
      <c r="BA13538"/>
      <c r="BB13538"/>
      <c r="BC13538"/>
      <c r="BD13538"/>
    </row>
    <row r="13539" spans="1:56" s="4" customFormat="1" x14ac:dyDescent="0.25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  <c r="P13539"/>
      <c r="Q13539"/>
      <c r="R13539"/>
      <c r="S13539"/>
      <c r="T13539"/>
      <c r="U13539"/>
      <c r="V13539"/>
      <c r="W13539"/>
      <c r="X13539"/>
      <c r="Y13539"/>
      <c r="Z13539"/>
      <c r="AA13539"/>
      <c r="AB13539"/>
      <c r="AC13539"/>
      <c r="AD13539"/>
      <c r="AE13539"/>
      <c r="AF13539"/>
      <c r="AG13539"/>
      <c r="AH13539"/>
      <c r="AI13539"/>
      <c r="AJ13539"/>
      <c r="AK13539"/>
      <c r="AL13539"/>
      <c r="AM13539"/>
      <c r="AN13539"/>
      <c r="AO13539"/>
      <c r="AP13539"/>
      <c r="AQ13539"/>
      <c r="AR13539"/>
      <c r="AS13539"/>
      <c r="AT13539"/>
      <c r="AU13539"/>
      <c r="AV13539"/>
      <c r="AW13539"/>
      <c r="AX13539"/>
      <c r="AY13539"/>
      <c r="AZ13539"/>
      <c r="BA13539"/>
      <c r="BB13539"/>
      <c r="BC13539"/>
      <c r="BD13539"/>
    </row>
    <row r="13540" spans="1:56" s="4" customFormat="1" x14ac:dyDescent="0.25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  <c r="P13540"/>
      <c r="Q13540"/>
      <c r="R13540"/>
      <c r="S13540"/>
      <c r="T13540"/>
      <c r="U13540"/>
      <c r="V13540"/>
      <c r="W13540"/>
      <c r="X13540"/>
      <c r="Y13540"/>
      <c r="Z13540"/>
      <c r="AA13540"/>
      <c r="AB13540"/>
      <c r="AC13540"/>
      <c r="AD13540"/>
      <c r="AE13540"/>
      <c r="AF13540"/>
      <c r="AG13540"/>
      <c r="AH13540"/>
      <c r="AI13540"/>
      <c r="AJ13540"/>
      <c r="AK13540"/>
      <c r="AL13540"/>
      <c r="AM13540"/>
      <c r="AN13540"/>
      <c r="AO13540"/>
      <c r="AP13540"/>
      <c r="AQ13540"/>
      <c r="AR13540"/>
      <c r="AS13540"/>
      <c r="AT13540"/>
      <c r="AU13540"/>
      <c r="AV13540"/>
      <c r="AW13540"/>
      <c r="AX13540"/>
      <c r="AY13540"/>
      <c r="AZ13540"/>
      <c r="BA13540"/>
      <c r="BB13540"/>
      <c r="BC13540"/>
      <c r="BD13540"/>
    </row>
    <row r="13541" spans="1:56" s="4" customFormat="1" x14ac:dyDescent="0.25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  <c r="P13541"/>
      <c r="Q13541"/>
      <c r="R13541"/>
      <c r="S13541"/>
      <c r="T13541"/>
      <c r="U13541"/>
      <c r="V13541"/>
      <c r="W13541"/>
      <c r="X13541"/>
      <c r="Y13541"/>
      <c r="Z13541"/>
      <c r="AA13541"/>
      <c r="AB13541"/>
      <c r="AC13541"/>
      <c r="AD13541"/>
      <c r="AE13541"/>
      <c r="AF13541"/>
      <c r="AG13541"/>
      <c r="AH13541"/>
      <c r="AI13541"/>
      <c r="AJ13541"/>
      <c r="AK13541"/>
      <c r="AL13541"/>
      <c r="AM13541"/>
      <c r="AN13541"/>
      <c r="AO13541"/>
      <c r="AP13541"/>
      <c r="AQ13541"/>
      <c r="AR13541"/>
      <c r="AS13541"/>
      <c r="AT13541"/>
      <c r="AU13541"/>
      <c r="AV13541"/>
      <c r="AW13541"/>
      <c r="AX13541"/>
      <c r="AY13541"/>
      <c r="AZ13541"/>
      <c r="BA13541"/>
      <c r="BB13541"/>
      <c r="BC13541"/>
      <c r="BD13541"/>
    </row>
    <row r="13542" spans="1:56" s="4" customFormat="1" x14ac:dyDescent="0.25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  <c r="P13542"/>
      <c r="Q13542"/>
      <c r="R13542"/>
      <c r="S13542"/>
      <c r="T13542"/>
      <c r="U13542"/>
      <c r="V13542"/>
      <c r="W13542"/>
      <c r="X13542"/>
      <c r="Y13542"/>
      <c r="Z13542"/>
      <c r="AA13542"/>
      <c r="AB13542"/>
      <c r="AC13542"/>
      <c r="AD13542"/>
      <c r="AE13542"/>
      <c r="AF13542"/>
      <c r="AG13542"/>
      <c r="AH13542"/>
      <c r="AI13542"/>
      <c r="AJ13542"/>
      <c r="AK13542"/>
      <c r="AL13542"/>
      <c r="AM13542"/>
      <c r="AN13542"/>
      <c r="AO13542"/>
      <c r="AP13542"/>
      <c r="AQ13542"/>
      <c r="AR13542"/>
      <c r="AS13542"/>
      <c r="AT13542"/>
      <c r="AU13542"/>
      <c r="AV13542"/>
      <c r="AW13542"/>
      <c r="AX13542"/>
      <c r="AY13542"/>
      <c r="AZ13542"/>
      <c r="BA13542"/>
      <c r="BB13542"/>
      <c r="BC13542"/>
      <c r="BD13542"/>
    </row>
    <row r="13543" spans="1:56" s="4" customFormat="1" x14ac:dyDescent="0.25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  <c r="P13543"/>
      <c r="Q13543"/>
      <c r="R13543"/>
      <c r="S13543"/>
      <c r="T13543"/>
      <c r="U13543"/>
      <c r="V13543"/>
      <c r="W13543"/>
      <c r="X13543"/>
      <c r="Y13543"/>
      <c r="Z13543"/>
      <c r="AA13543"/>
      <c r="AB13543"/>
      <c r="AC13543"/>
      <c r="AD13543"/>
      <c r="AE13543"/>
      <c r="AF13543"/>
      <c r="AG13543"/>
      <c r="AH13543"/>
      <c r="AI13543"/>
      <c r="AJ13543"/>
      <c r="AK13543"/>
      <c r="AL13543"/>
      <c r="AM13543"/>
      <c r="AN13543"/>
      <c r="AO13543"/>
      <c r="AP13543"/>
      <c r="AQ13543"/>
      <c r="AR13543"/>
      <c r="AS13543"/>
      <c r="AT13543"/>
      <c r="AU13543"/>
      <c r="AV13543"/>
      <c r="AW13543"/>
      <c r="AX13543"/>
      <c r="AY13543"/>
      <c r="AZ13543"/>
      <c r="BA13543"/>
      <c r="BB13543"/>
      <c r="BC13543"/>
      <c r="BD13543"/>
    </row>
    <row r="13544" spans="1:56" s="4" customFormat="1" x14ac:dyDescent="0.25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  <c r="P13544"/>
      <c r="Q13544"/>
      <c r="R13544"/>
      <c r="S13544"/>
      <c r="T13544"/>
      <c r="U13544"/>
      <c r="V13544"/>
      <c r="W13544"/>
      <c r="X13544"/>
      <c r="Y13544"/>
      <c r="Z13544"/>
      <c r="AA13544"/>
      <c r="AB13544"/>
      <c r="AC13544"/>
      <c r="AD13544"/>
      <c r="AE13544"/>
      <c r="AF13544"/>
      <c r="AG13544"/>
      <c r="AH13544"/>
      <c r="AI13544"/>
      <c r="AJ13544"/>
      <c r="AK13544"/>
      <c r="AL13544"/>
      <c r="AM13544"/>
      <c r="AN13544"/>
      <c r="AO13544"/>
      <c r="AP13544"/>
      <c r="AQ13544"/>
      <c r="AR13544"/>
      <c r="AS13544"/>
      <c r="AT13544"/>
      <c r="AU13544"/>
      <c r="AV13544"/>
      <c r="AW13544"/>
      <c r="AX13544"/>
      <c r="AY13544"/>
      <c r="AZ13544"/>
      <c r="BA13544"/>
      <c r="BB13544"/>
      <c r="BC13544"/>
      <c r="BD13544"/>
    </row>
    <row r="13545" spans="1:56" s="4" customFormat="1" x14ac:dyDescent="0.25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  <c r="P13545"/>
      <c r="Q13545"/>
      <c r="R13545"/>
      <c r="S13545"/>
      <c r="T13545"/>
      <c r="U13545"/>
      <c r="V13545"/>
      <c r="W13545"/>
      <c r="X13545"/>
      <c r="Y13545"/>
      <c r="Z13545"/>
      <c r="AA13545"/>
      <c r="AB13545"/>
      <c r="AC13545"/>
      <c r="AD13545"/>
      <c r="AE13545"/>
      <c r="AF13545"/>
      <c r="AG13545"/>
      <c r="AH13545"/>
      <c r="AI13545"/>
      <c r="AJ13545"/>
      <c r="AK13545"/>
      <c r="AL13545"/>
      <c r="AM13545"/>
      <c r="AN13545"/>
      <c r="AO13545"/>
      <c r="AP13545"/>
      <c r="AQ13545"/>
      <c r="AR13545"/>
      <c r="AS13545"/>
      <c r="AT13545"/>
      <c r="AU13545"/>
      <c r="AV13545"/>
      <c r="AW13545"/>
      <c r="AX13545"/>
      <c r="AY13545"/>
      <c r="AZ13545"/>
      <c r="BA13545"/>
      <c r="BB13545"/>
      <c r="BC13545"/>
      <c r="BD13545"/>
    </row>
    <row r="13546" spans="1:56" s="4" customFormat="1" x14ac:dyDescent="0.25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  <c r="P13546"/>
      <c r="Q13546"/>
      <c r="R13546"/>
      <c r="S13546"/>
      <c r="T13546"/>
      <c r="U13546"/>
      <c r="V13546"/>
      <c r="W13546"/>
      <c r="X13546"/>
      <c r="Y13546"/>
      <c r="Z13546"/>
      <c r="AA13546"/>
      <c r="AB13546"/>
      <c r="AC13546"/>
      <c r="AD13546"/>
      <c r="AE13546"/>
      <c r="AF13546"/>
      <c r="AG13546"/>
      <c r="AH13546"/>
      <c r="AI13546"/>
      <c r="AJ13546"/>
      <c r="AK13546"/>
      <c r="AL13546"/>
      <c r="AM13546"/>
      <c r="AN13546"/>
      <c r="AO13546"/>
      <c r="AP13546"/>
      <c r="AQ13546"/>
      <c r="AR13546"/>
      <c r="AS13546"/>
      <c r="AT13546"/>
      <c r="AU13546"/>
      <c r="AV13546"/>
      <c r="AW13546"/>
      <c r="AX13546"/>
      <c r="AY13546"/>
      <c r="AZ13546"/>
      <c r="BA13546"/>
      <c r="BB13546"/>
      <c r="BC13546"/>
      <c r="BD13546"/>
    </row>
    <row r="13547" spans="1:56" s="4" customFormat="1" x14ac:dyDescent="0.25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  <c r="P13547"/>
      <c r="Q13547"/>
      <c r="R13547"/>
      <c r="S13547"/>
      <c r="T13547"/>
      <c r="U13547"/>
      <c r="V13547"/>
      <c r="W13547"/>
      <c r="X13547"/>
      <c r="Y13547"/>
      <c r="Z13547"/>
      <c r="AA13547"/>
      <c r="AB13547"/>
      <c r="AC13547"/>
      <c r="AD13547"/>
      <c r="AE13547"/>
      <c r="AF13547"/>
      <c r="AG13547"/>
      <c r="AH13547"/>
      <c r="AI13547"/>
      <c r="AJ13547"/>
      <c r="AK13547"/>
      <c r="AL13547"/>
      <c r="AM13547"/>
      <c r="AN13547"/>
      <c r="AO13547"/>
      <c r="AP13547"/>
      <c r="AQ13547"/>
      <c r="AR13547"/>
      <c r="AS13547"/>
      <c r="AT13547"/>
      <c r="AU13547"/>
      <c r="AV13547"/>
      <c r="AW13547"/>
      <c r="AX13547"/>
      <c r="AY13547"/>
      <c r="AZ13547"/>
      <c r="BA13547"/>
      <c r="BB13547"/>
      <c r="BC13547"/>
      <c r="BD13547"/>
    </row>
    <row r="13548" spans="1:56" s="4" customFormat="1" x14ac:dyDescent="0.25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  <c r="P13548"/>
      <c r="Q13548"/>
      <c r="R13548"/>
      <c r="S13548"/>
      <c r="T13548"/>
      <c r="U13548"/>
      <c r="V13548"/>
      <c r="W13548"/>
      <c r="X13548"/>
      <c r="Y13548"/>
      <c r="Z13548"/>
      <c r="AA13548"/>
      <c r="AB13548"/>
      <c r="AC13548"/>
      <c r="AD13548"/>
      <c r="AE13548"/>
      <c r="AF13548"/>
      <c r="AG13548"/>
      <c r="AH13548"/>
      <c r="AI13548"/>
      <c r="AJ13548"/>
      <c r="AK13548"/>
      <c r="AL13548"/>
      <c r="AM13548"/>
      <c r="AN13548"/>
      <c r="AO13548"/>
      <c r="AP13548"/>
      <c r="AQ13548"/>
      <c r="AR13548"/>
      <c r="AS13548"/>
      <c r="AT13548"/>
      <c r="AU13548"/>
      <c r="AV13548"/>
      <c r="AW13548"/>
      <c r="AX13548"/>
      <c r="AY13548"/>
      <c r="AZ13548"/>
      <c r="BA13548"/>
      <c r="BB13548"/>
      <c r="BC13548"/>
      <c r="BD13548"/>
    </row>
    <row r="13549" spans="1:56" s="4" customFormat="1" x14ac:dyDescent="0.25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  <c r="P13549"/>
      <c r="Q13549"/>
      <c r="R13549"/>
      <c r="S13549"/>
      <c r="T13549"/>
      <c r="U13549"/>
      <c r="V13549"/>
      <c r="W13549"/>
      <c r="X13549"/>
      <c r="Y13549"/>
      <c r="Z13549"/>
      <c r="AA13549"/>
      <c r="AB13549"/>
      <c r="AC13549"/>
      <c r="AD13549"/>
      <c r="AE13549"/>
      <c r="AF13549"/>
      <c r="AG13549"/>
      <c r="AH13549"/>
      <c r="AI13549"/>
      <c r="AJ13549"/>
      <c r="AK13549"/>
      <c r="AL13549"/>
      <c r="AM13549"/>
      <c r="AN13549"/>
      <c r="AO13549"/>
      <c r="AP13549"/>
      <c r="AQ13549"/>
      <c r="AR13549"/>
      <c r="AS13549"/>
      <c r="AT13549"/>
      <c r="AU13549"/>
      <c r="AV13549"/>
      <c r="AW13549"/>
      <c r="AX13549"/>
      <c r="AY13549"/>
      <c r="AZ13549"/>
      <c r="BA13549"/>
      <c r="BB13549"/>
      <c r="BC13549"/>
      <c r="BD13549"/>
    </row>
    <row r="13550" spans="1:56" s="4" customFormat="1" x14ac:dyDescent="0.25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  <c r="P13550"/>
      <c r="Q13550"/>
      <c r="R13550"/>
      <c r="S13550"/>
      <c r="T13550"/>
      <c r="U13550"/>
      <c r="V13550"/>
      <c r="W13550"/>
      <c r="X13550"/>
      <c r="Y13550"/>
      <c r="Z13550"/>
      <c r="AA13550"/>
      <c r="AB13550"/>
      <c r="AC13550"/>
      <c r="AD13550"/>
      <c r="AE13550"/>
      <c r="AF13550"/>
      <c r="AG13550"/>
      <c r="AH13550"/>
      <c r="AI13550"/>
      <c r="AJ13550"/>
      <c r="AK13550"/>
      <c r="AL13550"/>
      <c r="AM13550"/>
      <c r="AN13550"/>
      <c r="AO13550"/>
      <c r="AP13550"/>
      <c r="AQ13550"/>
      <c r="AR13550"/>
      <c r="AS13550"/>
      <c r="AT13550"/>
      <c r="AU13550"/>
      <c r="AV13550"/>
      <c r="AW13550"/>
      <c r="AX13550"/>
      <c r="AY13550"/>
      <c r="AZ13550"/>
      <c r="BA13550"/>
      <c r="BB13550"/>
      <c r="BC13550"/>
      <c r="BD13550"/>
    </row>
    <row r="13551" spans="1:56" s="4" customFormat="1" x14ac:dyDescent="0.25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  <c r="P13551"/>
      <c r="Q13551"/>
      <c r="R13551"/>
      <c r="S13551"/>
      <c r="T13551"/>
      <c r="U13551"/>
      <c r="V13551"/>
      <c r="W13551"/>
      <c r="X13551"/>
      <c r="Y13551"/>
      <c r="Z13551"/>
      <c r="AA13551"/>
      <c r="AB13551"/>
      <c r="AC13551"/>
      <c r="AD13551"/>
      <c r="AE13551"/>
      <c r="AF13551"/>
      <c r="AG13551"/>
      <c r="AH13551"/>
      <c r="AI13551"/>
      <c r="AJ13551"/>
      <c r="AK13551"/>
      <c r="AL13551"/>
      <c r="AM13551"/>
      <c r="AN13551"/>
      <c r="AO13551"/>
      <c r="AP13551"/>
      <c r="AQ13551"/>
      <c r="AR13551"/>
      <c r="AS13551"/>
      <c r="AT13551"/>
      <c r="AU13551"/>
      <c r="AV13551"/>
      <c r="AW13551"/>
      <c r="AX13551"/>
      <c r="AY13551"/>
      <c r="AZ13551"/>
      <c r="BA13551"/>
      <c r="BB13551"/>
      <c r="BC13551"/>
      <c r="BD13551"/>
    </row>
    <row r="13552" spans="1:56" s="4" customFormat="1" x14ac:dyDescent="0.25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  <c r="P13552"/>
      <c r="Q13552"/>
      <c r="R13552"/>
      <c r="S13552"/>
      <c r="T13552"/>
      <c r="U13552"/>
      <c r="V13552"/>
      <c r="W13552"/>
      <c r="X13552"/>
      <c r="Y13552"/>
      <c r="Z13552"/>
      <c r="AA13552"/>
      <c r="AB13552"/>
      <c r="AC13552"/>
      <c r="AD13552"/>
      <c r="AE13552"/>
      <c r="AF13552"/>
      <c r="AG13552"/>
      <c r="AH13552"/>
      <c r="AI13552"/>
      <c r="AJ13552"/>
      <c r="AK13552"/>
      <c r="AL13552"/>
      <c r="AM13552"/>
      <c r="AN13552"/>
      <c r="AO13552"/>
      <c r="AP13552"/>
      <c r="AQ13552"/>
      <c r="AR13552"/>
      <c r="AS13552"/>
      <c r="AT13552"/>
      <c r="AU13552"/>
      <c r="AV13552"/>
      <c r="AW13552"/>
      <c r="AX13552"/>
      <c r="AY13552"/>
      <c r="AZ13552"/>
      <c r="BA13552"/>
      <c r="BB13552"/>
      <c r="BC13552"/>
      <c r="BD13552"/>
    </row>
    <row r="13553" spans="1:56" s="4" customFormat="1" x14ac:dyDescent="0.25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  <c r="P13553"/>
      <c r="Q13553"/>
      <c r="R13553"/>
      <c r="S13553"/>
      <c r="T13553"/>
      <c r="U13553"/>
      <c r="V13553"/>
      <c r="W13553"/>
      <c r="X13553"/>
      <c r="Y13553"/>
      <c r="Z13553"/>
      <c r="AA13553"/>
      <c r="AB13553"/>
      <c r="AC13553"/>
      <c r="AD13553"/>
      <c r="AE13553"/>
      <c r="AF13553"/>
      <c r="AG13553"/>
      <c r="AH13553"/>
      <c r="AI13553"/>
      <c r="AJ13553"/>
      <c r="AK13553"/>
      <c r="AL13553"/>
      <c r="AM13553"/>
      <c r="AN13553"/>
      <c r="AO13553"/>
      <c r="AP13553"/>
      <c r="AQ13553"/>
      <c r="AR13553"/>
      <c r="AS13553"/>
      <c r="AT13553"/>
      <c r="AU13553"/>
      <c r="AV13553"/>
      <c r="AW13553"/>
      <c r="AX13553"/>
      <c r="AY13553"/>
      <c r="AZ13553"/>
      <c r="BA13553"/>
      <c r="BB13553"/>
      <c r="BC13553"/>
      <c r="BD13553"/>
    </row>
    <row r="13554" spans="1:56" s="4" customFormat="1" x14ac:dyDescent="0.25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  <c r="P13554"/>
      <c r="Q13554"/>
      <c r="R13554"/>
      <c r="S13554"/>
      <c r="T13554"/>
      <c r="U13554"/>
      <c r="V13554"/>
      <c r="W13554"/>
      <c r="X13554"/>
      <c r="Y13554"/>
      <c r="Z13554"/>
      <c r="AA13554"/>
      <c r="AB13554"/>
      <c r="AC13554"/>
      <c r="AD13554"/>
      <c r="AE13554"/>
      <c r="AF13554"/>
      <c r="AG13554"/>
      <c r="AH13554"/>
      <c r="AI13554"/>
      <c r="AJ13554"/>
      <c r="AK13554"/>
      <c r="AL13554"/>
      <c r="AM13554"/>
      <c r="AN13554"/>
      <c r="AO13554"/>
      <c r="AP13554"/>
      <c r="AQ13554"/>
      <c r="AR13554"/>
      <c r="AS13554"/>
      <c r="AT13554"/>
      <c r="AU13554"/>
      <c r="AV13554"/>
      <c r="AW13554"/>
      <c r="AX13554"/>
      <c r="AY13554"/>
      <c r="AZ13554"/>
      <c r="BA13554"/>
      <c r="BB13554"/>
      <c r="BC13554"/>
      <c r="BD13554"/>
    </row>
    <row r="13555" spans="1:56" s="4" customFormat="1" x14ac:dyDescent="0.25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  <c r="P13555"/>
      <c r="Q13555"/>
      <c r="R13555"/>
      <c r="S13555"/>
      <c r="T13555"/>
      <c r="U13555"/>
      <c r="V13555"/>
      <c r="W13555"/>
      <c r="X13555"/>
      <c r="Y13555"/>
      <c r="Z13555"/>
      <c r="AA13555"/>
      <c r="AB13555"/>
      <c r="AC13555"/>
      <c r="AD13555"/>
      <c r="AE13555"/>
      <c r="AF13555"/>
      <c r="AG13555"/>
      <c r="AH13555"/>
      <c r="AI13555"/>
      <c r="AJ13555"/>
      <c r="AK13555"/>
      <c r="AL13555"/>
      <c r="AM13555"/>
      <c r="AN13555"/>
      <c r="AO13555"/>
      <c r="AP13555"/>
      <c r="AQ13555"/>
      <c r="AR13555"/>
      <c r="AS13555"/>
      <c r="AT13555"/>
      <c r="AU13555"/>
      <c r="AV13555"/>
      <c r="AW13555"/>
      <c r="AX13555"/>
      <c r="AY13555"/>
      <c r="AZ13555"/>
      <c r="BA13555"/>
      <c r="BB13555"/>
      <c r="BC13555"/>
      <c r="BD13555"/>
    </row>
    <row r="13556" spans="1:56" s="4" customFormat="1" x14ac:dyDescent="0.25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  <c r="P13556"/>
      <c r="Q13556"/>
      <c r="R13556"/>
      <c r="S13556"/>
      <c r="T13556"/>
      <c r="U13556"/>
      <c r="V13556"/>
      <c r="W13556"/>
      <c r="X13556"/>
      <c r="Y13556"/>
      <c r="Z13556"/>
      <c r="AA13556"/>
      <c r="AB13556"/>
      <c r="AC13556"/>
      <c r="AD13556"/>
      <c r="AE13556"/>
      <c r="AF13556"/>
      <c r="AG13556"/>
      <c r="AH13556"/>
      <c r="AI13556"/>
      <c r="AJ13556"/>
      <c r="AK13556"/>
      <c r="AL13556"/>
      <c r="AM13556"/>
      <c r="AN13556"/>
      <c r="AO13556"/>
      <c r="AP13556"/>
      <c r="AQ13556"/>
      <c r="AR13556"/>
      <c r="AS13556"/>
      <c r="AT13556"/>
      <c r="AU13556"/>
      <c r="AV13556"/>
      <c r="AW13556"/>
      <c r="AX13556"/>
      <c r="AY13556"/>
      <c r="AZ13556"/>
      <c r="BA13556"/>
      <c r="BB13556"/>
      <c r="BC13556"/>
      <c r="BD13556"/>
    </row>
    <row r="13557" spans="1:56" s="4" customFormat="1" x14ac:dyDescent="0.25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  <c r="P13557"/>
      <c r="Q13557"/>
      <c r="R13557"/>
      <c r="S13557"/>
      <c r="T13557"/>
      <c r="U13557"/>
      <c r="V13557"/>
      <c r="W13557"/>
      <c r="X13557"/>
      <c r="Y13557"/>
      <c r="Z13557"/>
      <c r="AA13557"/>
      <c r="AB13557"/>
      <c r="AC13557"/>
      <c r="AD13557"/>
      <c r="AE13557"/>
      <c r="AF13557"/>
      <c r="AG13557"/>
      <c r="AH13557"/>
      <c r="AI13557"/>
      <c r="AJ13557"/>
      <c r="AK13557"/>
      <c r="AL13557"/>
      <c r="AM13557"/>
      <c r="AN13557"/>
      <c r="AO13557"/>
      <c r="AP13557"/>
      <c r="AQ13557"/>
      <c r="AR13557"/>
      <c r="AS13557"/>
      <c r="AT13557"/>
      <c r="AU13557"/>
      <c r="AV13557"/>
      <c r="AW13557"/>
      <c r="AX13557"/>
      <c r="AY13557"/>
      <c r="AZ13557"/>
      <c r="BA13557"/>
      <c r="BB13557"/>
      <c r="BC13557"/>
      <c r="BD13557"/>
    </row>
    <row r="13558" spans="1:56" s="4" customFormat="1" x14ac:dyDescent="0.25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  <c r="P13558"/>
      <c r="Q13558"/>
      <c r="R13558"/>
      <c r="S13558"/>
      <c r="T13558"/>
      <c r="U13558"/>
      <c r="V13558"/>
      <c r="W13558"/>
      <c r="X13558"/>
      <c r="Y13558"/>
      <c r="Z13558"/>
      <c r="AA13558"/>
      <c r="AB13558"/>
      <c r="AC13558"/>
      <c r="AD13558"/>
      <c r="AE13558"/>
      <c r="AF13558"/>
      <c r="AG13558"/>
      <c r="AH13558"/>
      <c r="AI13558"/>
      <c r="AJ13558"/>
      <c r="AK13558"/>
      <c r="AL13558"/>
      <c r="AM13558"/>
      <c r="AN13558"/>
      <c r="AO13558"/>
      <c r="AP13558"/>
      <c r="AQ13558"/>
      <c r="AR13558"/>
      <c r="AS13558"/>
      <c r="AT13558"/>
      <c r="AU13558"/>
      <c r="AV13558"/>
      <c r="AW13558"/>
      <c r="AX13558"/>
      <c r="AY13558"/>
      <c r="AZ13558"/>
      <c r="BA13558"/>
      <c r="BB13558"/>
      <c r="BC13558"/>
      <c r="BD13558"/>
    </row>
    <row r="13559" spans="1:56" s="4" customFormat="1" x14ac:dyDescent="0.25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  <c r="P13559"/>
      <c r="Q13559"/>
      <c r="R13559"/>
      <c r="S13559"/>
      <c r="T13559"/>
      <c r="U13559"/>
      <c r="V13559"/>
      <c r="W13559"/>
      <c r="X13559"/>
      <c r="Y13559"/>
      <c r="Z13559"/>
      <c r="AA13559"/>
      <c r="AB13559"/>
      <c r="AC13559"/>
      <c r="AD13559"/>
      <c r="AE13559"/>
      <c r="AF13559"/>
      <c r="AG13559"/>
      <c r="AH13559"/>
      <c r="AI13559"/>
      <c r="AJ13559"/>
      <c r="AK13559"/>
      <c r="AL13559"/>
      <c r="AM13559"/>
      <c r="AN13559"/>
      <c r="AO13559"/>
      <c r="AP13559"/>
      <c r="AQ13559"/>
      <c r="AR13559"/>
      <c r="AS13559"/>
      <c r="AT13559"/>
      <c r="AU13559"/>
      <c r="AV13559"/>
      <c r="AW13559"/>
      <c r="AX13559"/>
      <c r="AY13559"/>
      <c r="AZ13559"/>
      <c r="BA13559"/>
      <c r="BB13559"/>
      <c r="BC13559"/>
      <c r="BD13559"/>
    </row>
    <row r="13560" spans="1:56" s="4" customFormat="1" x14ac:dyDescent="0.25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  <c r="P13560"/>
      <c r="Q13560"/>
      <c r="R13560"/>
      <c r="S13560"/>
      <c r="T13560"/>
      <c r="U13560"/>
      <c r="V13560"/>
      <c r="W13560"/>
      <c r="X13560"/>
      <c r="Y13560"/>
      <c r="Z13560"/>
      <c r="AA13560"/>
      <c r="AB13560"/>
      <c r="AC13560"/>
      <c r="AD13560"/>
      <c r="AE13560"/>
      <c r="AF13560"/>
      <c r="AG13560"/>
      <c r="AH13560"/>
      <c r="AI13560"/>
      <c r="AJ13560"/>
      <c r="AK13560"/>
      <c r="AL13560"/>
      <c r="AM13560"/>
      <c r="AN13560"/>
      <c r="AO13560"/>
      <c r="AP13560"/>
      <c r="AQ13560"/>
      <c r="AR13560"/>
      <c r="AS13560"/>
      <c r="AT13560"/>
      <c r="AU13560"/>
      <c r="AV13560"/>
      <c r="AW13560"/>
      <c r="AX13560"/>
      <c r="AY13560"/>
      <c r="AZ13560"/>
      <c r="BA13560"/>
      <c r="BB13560"/>
      <c r="BC13560"/>
      <c r="BD13560"/>
    </row>
    <row r="13561" spans="1:56" s="4" customFormat="1" x14ac:dyDescent="0.25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  <c r="P13561"/>
      <c r="Q13561"/>
      <c r="R13561"/>
      <c r="S13561"/>
      <c r="T13561"/>
      <c r="U13561"/>
      <c r="V13561"/>
      <c r="W13561"/>
      <c r="X13561"/>
      <c r="Y13561"/>
      <c r="Z13561"/>
      <c r="AA13561"/>
      <c r="AB13561"/>
      <c r="AC13561"/>
      <c r="AD13561"/>
      <c r="AE13561"/>
      <c r="AF13561"/>
      <c r="AG13561"/>
      <c r="AH13561"/>
      <c r="AI13561"/>
      <c r="AJ13561"/>
      <c r="AK13561"/>
      <c r="AL13561"/>
      <c r="AM13561"/>
      <c r="AN13561"/>
      <c r="AO13561"/>
      <c r="AP13561"/>
      <c r="AQ13561"/>
      <c r="AR13561"/>
      <c r="AS13561"/>
      <c r="AT13561"/>
      <c r="AU13561"/>
      <c r="AV13561"/>
      <c r="AW13561"/>
      <c r="AX13561"/>
      <c r="AY13561"/>
      <c r="AZ13561"/>
      <c r="BA13561"/>
      <c r="BB13561"/>
      <c r="BC13561"/>
      <c r="BD13561"/>
    </row>
    <row r="13562" spans="1:56" s="4" customFormat="1" x14ac:dyDescent="0.25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  <c r="P13562"/>
      <c r="Q13562"/>
      <c r="R13562"/>
      <c r="S13562"/>
      <c r="T13562"/>
      <c r="U13562"/>
      <c r="V13562"/>
      <c r="W13562"/>
      <c r="X13562"/>
      <c r="Y13562"/>
      <c r="Z13562"/>
      <c r="AA13562"/>
      <c r="AB13562"/>
      <c r="AC13562"/>
      <c r="AD13562"/>
      <c r="AE13562"/>
      <c r="AF13562"/>
      <c r="AG13562"/>
      <c r="AH13562"/>
      <c r="AI13562"/>
      <c r="AJ13562"/>
      <c r="AK13562"/>
      <c r="AL13562"/>
      <c r="AM13562"/>
      <c r="AN13562"/>
      <c r="AO13562"/>
      <c r="AP13562"/>
      <c r="AQ13562"/>
      <c r="AR13562"/>
      <c r="AS13562"/>
      <c r="AT13562"/>
      <c r="AU13562"/>
      <c r="AV13562"/>
      <c r="AW13562"/>
      <c r="AX13562"/>
      <c r="AY13562"/>
      <c r="AZ13562"/>
      <c r="BA13562"/>
      <c r="BB13562"/>
      <c r="BC13562"/>
      <c r="BD13562"/>
    </row>
    <row r="13563" spans="1:56" s="4" customFormat="1" x14ac:dyDescent="0.25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  <c r="P13563"/>
      <c r="Q13563"/>
      <c r="R13563"/>
      <c r="S13563"/>
      <c r="T13563"/>
      <c r="U13563"/>
      <c r="V13563"/>
      <c r="W13563"/>
      <c r="X13563"/>
      <c r="Y13563"/>
      <c r="Z13563"/>
      <c r="AA13563"/>
      <c r="AB13563"/>
      <c r="AC13563"/>
      <c r="AD13563"/>
      <c r="AE13563"/>
      <c r="AF13563"/>
      <c r="AG13563"/>
      <c r="AH13563"/>
      <c r="AI13563"/>
      <c r="AJ13563"/>
      <c r="AK13563"/>
      <c r="AL13563"/>
      <c r="AM13563"/>
      <c r="AN13563"/>
      <c r="AO13563"/>
      <c r="AP13563"/>
      <c r="AQ13563"/>
      <c r="AR13563"/>
      <c r="AS13563"/>
      <c r="AT13563"/>
      <c r="AU13563"/>
      <c r="AV13563"/>
      <c r="AW13563"/>
      <c r="AX13563"/>
      <c r="AY13563"/>
      <c r="AZ13563"/>
      <c r="BA13563"/>
      <c r="BB13563"/>
      <c r="BC13563"/>
      <c r="BD13563"/>
    </row>
    <row r="13564" spans="1:56" s="4" customFormat="1" x14ac:dyDescent="0.25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  <c r="P13564"/>
      <c r="Q13564"/>
      <c r="R13564"/>
      <c r="S13564"/>
      <c r="T13564"/>
      <c r="U13564"/>
      <c r="V13564"/>
      <c r="W13564"/>
      <c r="X13564"/>
      <c r="Y13564"/>
      <c r="Z13564"/>
      <c r="AA13564"/>
      <c r="AB13564"/>
      <c r="AC13564"/>
      <c r="AD13564"/>
      <c r="AE13564"/>
      <c r="AF13564"/>
      <c r="AG13564"/>
      <c r="AH13564"/>
      <c r="AI13564"/>
      <c r="AJ13564"/>
      <c r="AK13564"/>
      <c r="AL13564"/>
      <c r="AM13564"/>
      <c r="AN13564"/>
      <c r="AO13564"/>
      <c r="AP13564"/>
      <c r="AQ13564"/>
      <c r="AR13564"/>
      <c r="AS13564"/>
      <c r="AT13564"/>
      <c r="AU13564"/>
      <c r="AV13564"/>
      <c r="AW13564"/>
      <c r="AX13564"/>
      <c r="AY13564"/>
      <c r="AZ13564"/>
      <c r="BA13564"/>
      <c r="BB13564"/>
      <c r="BC13564"/>
      <c r="BD13564"/>
    </row>
    <row r="13565" spans="1:56" s="4" customFormat="1" x14ac:dyDescent="0.25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  <c r="P13565"/>
      <c r="Q13565"/>
      <c r="R13565"/>
      <c r="S13565"/>
      <c r="T13565"/>
      <c r="U13565"/>
      <c r="V13565"/>
      <c r="W13565"/>
      <c r="X13565"/>
      <c r="Y13565"/>
      <c r="Z13565"/>
      <c r="AA13565"/>
      <c r="AB13565"/>
      <c r="AC13565"/>
      <c r="AD13565"/>
      <c r="AE13565"/>
      <c r="AF13565"/>
      <c r="AG13565"/>
      <c r="AH13565"/>
      <c r="AI13565"/>
      <c r="AJ13565"/>
      <c r="AK13565"/>
      <c r="AL13565"/>
      <c r="AM13565"/>
      <c r="AN13565"/>
      <c r="AO13565"/>
      <c r="AP13565"/>
      <c r="AQ13565"/>
      <c r="AR13565"/>
      <c r="AS13565"/>
      <c r="AT13565"/>
      <c r="AU13565"/>
      <c r="AV13565"/>
      <c r="AW13565"/>
      <c r="AX13565"/>
      <c r="AY13565"/>
      <c r="AZ13565"/>
      <c r="BA13565"/>
      <c r="BB13565"/>
      <c r="BC13565"/>
      <c r="BD13565"/>
    </row>
    <row r="13566" spans="1:56" s="4" customFormat="1" x14ac:dyDescent="0.25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  <c r="P13566"/>
      <c r="Q13566"/>
      <c r="R13566"/>
      <c r="S13566"/>
      <c r="T13566"/>
      <c r="U13566"/>
      <c r="V13566"/>
      <c r="W13566"/>
      <c r="X13566"/>
      <c r="Y13566"/>
      <c r="Z13566"/>
      <c r="AA13566"/>
      <c r="AB13566"/>
      <c r="AC13566"/>
      <c r="AD13566"/>
      <c r="AE13566"/>
      <c r="AF13566"/>
      <c r="AG13566"/>
      <c r="AH13566"/>
      <c r="AI13566"/>
      <c r="AJ13566"/>
      <c r="AK13566"/>
      <c r="AL13566"/>
      <c r="AM13566"/>
      <c r="AN13566"/>
      <c r="AO13566"/>
      <c r="AP13566"/>
      <c r="AQ13566"/>
      <c r="AR13566"/>
      <c r="AS13566"/>
      <c r="AT13566"/>
      <c r="AU13566"/>
      <c r="AV13566"/>
      <c r="AW13566"/>
      <c r="AX13566"/>
      <c r="AY13566"/>
      <c r="AZ13566"/>
      <c r="BA13566"/>
      <c r="BB13566"/>
      <c r="BC13566"/>
      <c r="BD13566"/>
    </row>
    <row r="13567" spans="1:56" s="4" customFormat="1" x14ac:dyDescent="0.25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  <c r="P13567"/>
      <c r="Q13567"/>
      <c r="R13567"/>
      <c r="S13567"/>
      <c r="T13567"/>
      <c r="U13567"/>
      <c r="V13567"/>
      <c r="W13567"/>
      <c r="X13567"/>
      <c r="Y13567"/>
      <c r="Z13567"/>
      <c r="AA13567"/>
      <c r="AB13567"/>
      <c r="AC13567"/>
      <c r="AD13567"/>
      <c r="AE13567"/>
      <c r="AF13567"/>
      <c r="AG13567"/>
      <c r="AH13567"/>
      <c r="AI13567"/>
      <c r="AJ13567"/>
      <c r="AK13567"/>
      <c r="AL13567"/>
      <c r="AM13567"/>
      <c r="AN13567"/>
      <c r="AO13567"/>
      <c r="AP13567"/>
      <c r="AQ13567"/>
      <c r="AR13567"/>
      <c r="AS13567"/>
      <c r="AT13567"/>
      <c r="AU13567"/>
      <c r="AV13567"/>
      <c r="AW13567"/>
      <c r="AX13567"/>
      <c r="AY13567"/>
      <c r="AZ13567"/>
      <c r="BA13567"/>
      <c r="BB13567"/>
      <c r="BC13567"/>
      <c r="BD13567"/>
    </row>
    <row r="13568" spans="1:56" s="4" customFormat="1" x14ac:dyDescent="0.25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  <c r="P13568"/>
      <c r="Q13568"/>
      <c r="R13568"/>
      <c r="S13568"/>
      <c r="T13568"/>
      <c r="U13568"/>
      <c r="V13568"/>
      <c r="W13568"/>
      <c r="X13568"/>
      <c r="Y13568"/>
      <c r="Z13568"/>
      <c r="AA13568"/>
      <c r="AB13568"/>
      <c r="AC13568"/>
      <c r="AD13568"/>
      <c r="AE13568"/>
      <c r="AF13568"/>
      <c r="AG13568"/>
      <c r="AH13568"/>
      <c r="AI13568"/>
      <c r="AJ13568"/>
      <c r="AK13568"/>
      <c r="AL13568"/>
      <c r="AM13568"/>
      <c r="AN13568"/>
      <c r="AO13568"/>
      <c r="AP13568"/>
      <c r="AQ13568"/>
      <c r="AR13568"/>
      <c r="AS13568"/>
      <c r="AT13568"/>
      <c r="AU13568"/>
      <c r="AV13568"/>
      <c r="AW13568"/>
      <c r="AX13568"/>
      <c r="AY13568"/>
      <c r="AZ13568"/>
      <c r="BA13568"/>
      <c r="BB13568"/>
      <c r="BC13568"/>
      <c r="BD13568"/>
    </row>
    <row r="13569" spans="1:56" s="4" customFormat="1" x14ac:dyDescent="0.25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  <c r="P13569"/>
      <c r="Q13569"/>
      <c r="R13569"/>
      <c r="S13569"/>
      <c r="T13569"/>
      <c r="U13569"/>
      <c r="V13569"/>
      <c r="W13569"/>
      <c r="X13569"/>
      <c r="Y13569"/>
      <c r="Z13569"/>
      <c r="AA13569"/>
      <c r="AB13569"/>
      <c r="AC13569"/>
      <c r="AD13569"/>
      <c r="AE13569"/>
      <c r="AF13569"/>
      <c r="AG13569"/>
      <c r="AH13569"/>
      <c r="AI13569"/>
      <c r="AJ13569"/>
      <c r="AK13569"/>
      <c r="AL13569"/>
      <c r="AM13569"/>
      <c r="AN13569"/>
      <c r="AO13569"/>
      <c r="AP13569"/>
      <c r="AQ13569"/>
      <c r="AR13569"/>
      <c r="AS13569"/>
      <c r="AT13569"/>
      <c r="AU13569"/>
      <c r="AV13569"/>
      <c r="AW13569"/>
      <c r="AX13569"/>
      <c r="AY13569"/>
      <c r="AZ13569"/>
      <c r="BA13569"/>
      <c r="BB13569"/>
      <c r="BC13569"/>
      <c r="BD13569"/>
    </row>
    <row r="13570" spans="1:56" s="4" customFormat="1" x14ac:dyDescent="0.25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  <c r="P13570"/>
      <c r="Q13570"/>
      <c r="R13570"/>
      <c r="S13570"/>
      <c r="T13570"/>
      <c r="U13570"/>
      <c r="V13570"/>
      <c r="W13570"/>
      <c r="X13570"/>
      <c r="Y13570"/>
      <c r="Z13570"/>
      <c r="AA13570"/>
      <c r="AB13570"/>
      <c r="AC13570"/>
      <c r="AD13570"/>
      <c r="AE13570"/>
      <c r="AF13570"/>
      <c r="AG13570"/>
      <c r="AH13570"/>
      <c r="AI13570"/>
      <c r="AJ13570"/>
      <c r="AK13570"/>
      <c r="AL13570"/>
      <c r="AM13570"/>
      <c r="AN13570"/>
      <c r="AO13570"/>
      <c r="AP13570"/>
      <c r="AQ13570"/>
      <c r="AR13570"/>
      <c r="AS13570"/>
      <c r="AT13570"/>
      <c r="AU13570"/>
      <c r="AV13570"/>
      <c r="AW13570"/>
      <c r="AX13570"/>
      <c r="AY13570"/>
      <c r="AZ13570"/>
      <c r="BA13570"/>
      <c r="BB13570"/>
      <c r="BC13570"/>
      <c r="BD13570"/>
    </row>
    <row r="13571" spans="1:56" s="4" customFormat="1" x14ac:dyDescent="0.25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  <c r="P13571"/>
      <c r="Q13571"/>
      <c r="R13571"/>
      <c r="S13571"/>
      <c r="T13571"/>
      <c r="U13571"/>
      <c r="V13571"/>
      <c r="W13571"/>
      <c r="X13571"/>
      <c r="Y13571"/>
      <c r="Z13571"/>
      <c r="AA13571"/>
      <c r="AB13571"/>
      <c r="AC13571"/>
      <c r="AD13571"/>
      <c r="AE13571"/>
      <c r="AF13571"/>
      <c r="AG13571"/>
      <c r="AH13571"/>
      <c r="AI13571"/>
      <c r="AJ13571"/>
      <c r="AK13571"/>
      <c r="AL13571"/>
      <c r="AM13571"/>
      <c r="AN13571"/>
      <c r="AO13571"/>
      <c r="AP13571"/>
      <c r="AQ13571"/>
      <c r="AR13571"/>
      <c r="AS13571"/>
      <c r="AT13571"/>
      <c r="AU13571"/>
      <c r="AV13571"/>
      <c r="AW13571"/>
      <c r="AX13571"/>
      <c r="AY13571"/>
      <c r="AZ13571"/>
      <c r="BA13571"/>
      <c r="BB13571"/>
      <c r="BC13571"/>
      <c r="BD13571"/>
    </row>
    <row r="13572" spans="1:56" s="4" customFormat="1" x14ac:dyDescent="0.25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  <c r="P13572"/>
      <c r="Q13572"/>
      <c r="R13572"/>
      <c r="S13572"/>
      <c r="T13572"/>
      <c r="U13572"/>
      <c r="V13572"/>
      <c r="W13572"/>
      <c r="X13572"/>
      <c r="Y13572"/>
      <c r="Z13572"/>
      <c r="AA13572"/>
      <c r="AB13572"/>
      <c r="AC13572"/>
      <c r="AD13572"/>
      <c r="AE13572"/>
      <c r="AF13572"/>
      <c r="AG13572"/>
      <c r="AH13572"/>
      <c r="AI13572"/>
      <c r="AJ13572"/>
      <c r="AK13572"/>
      <c r="AL13572"/>
      <c r="AM13572"/>
      <c r="AN13572"/>
      <c r="AO13572"/>
      <c r="AP13572"/>
      <c r="AQ13572"/>
      <c r="AR13572"/>
      <c r="AS13572"/>
      <c r="AT13572"/>
      <c r="AU13572"/>
      <c r="AV13572"/>
      <c r="AW13572"/>
      <c r="AX13572"/>
      <c r="AY13572"/>
      <c r="AZ13572"/>
      <c r="BA13572"/>
      <c r="BB13572"/>
      <c r="BC13572"/>
      <c r="BD13572"/>
    </row>
    <row r="13573" spans="1:56" s="4" customFormat="1" x14ac:dyDescent="0.25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  <c r="P13573"/>
      <c r="Q13573"/>
      <c r="R13573"/>
      <c r="S13573"/>
      <c r="T13573"/>
      <c r="U13573"/>
      <c r="V13573"/>
      <c r="W13573"/>
      <c r="X13573"/>
      <c r="Y13573"/>
      <c r="Z13573"/>
      <c r="AA13573"/>
      <c r="AB13573"/>
      <c r="AC13573"/>
      <c r="AD13573"/>
      <c r="AE13573"/>
      <c r="AF13573"/>
      <c r="AG13573"/>
      <c r="AH13573"/>
      <c r="AI13573"/>
      <c r="AJ13573"/>
      <c r="AK13573"/>
      <c r="AL13573"/>
      <c r="AM13573"/>
      <c r="AN13573"/>
      <c r="AO13573"/>
      <c r="AP13573"/>
      <c r="AQ13573"/>
      <c r="AR13573"/>
      <c r="AS13573"/>
      <c r="AT13573"/>
      <c r="AU13573"/>
      <c r="AV13573"/>
      <c r="AW13573"/>
      <c r="AX13573"/>
      <c r="AY13573"/>
      <c r="AZ13573"/>
      <c r="BA13573"/>
      <c r="BB13573"/>
      <c r="BC13573"/>
      <c r="BD13573"/>
    </row>
    <row r="13574" spans="1:56" s="4" customFormat="1" x14ac:dyDescent="0.25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  <c r="P13574"/>
      <c r="Q13574"/>
      <c r="R13574"/>
      <c r="S13574"/>
      <c r="T13574"/>
      <c r="U13574"/>
      <c r="V13574"/>
      <c r="W13574"/>
      <c r="X13574"/>
      <c r="Y13574"/>
      <c r="Z13574"/>
      <c r="AA13574"/>
      <c r="AB13574"/>
      <c r="AC13574"/>
      <c r="AD13574"/>
      <c r="AE13574"/>
      <c r="AF13574"/>
      <c r="AG13574"/>
      <c r="AH13574"/>
      <c r="AI13574"/>
      <c r="AJ13574"/>
      <c r="AK13574"/>
      <c r="AL13574"/>
      <c r="AM13574"/>
      <c r="AN13574"/>
      <c r="AO13574"/>
      <c r="AP13574"/>
      <c r="AQ13574"/>
      <c r="AR13574"/>
      <c r="AS13574"/>
      <c r="AT13574"/>
      <c r="AU13574"/>
      <c r="AV13574"/>
      <c r="AW13574"/>
      <c r="AX13574"/>
      <c r="AY13574"/>
      <c r="AZ13574"/>
      <c r="BA13574"/>
      <c r="BB13574"/>
      <c r="BC13574"/>
      <c r="BD13574"/>
    </row>
    <row r="13575" spans="1:56" s="4" customFormat="1" x14ac:dyDescent="0.25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  <c r="P13575"/>
      <c r="Q13575"/>
      <c r="R13575"/>
      <c r="S13575"/>
      <c r="T13575"/>
      <c r="U13575"/>
      <c r="V13575"/>
      <c r="W13575"/>
      <c r="X13575"/>
      <c r="Y13575"/>
      <c r="Z13575"/>
      <c r="AA13575"/>
      <c r="AB13575"/>
      <c r="AC13575"/>
      <c r="AD13575"/>
      <c r="AE13575"/>
      <c r="AF13575"/>
      <c r="AG13575"/>
      <c r="AH13575"/>
      <c r="AI13575"/>
      <c r="AJ13575"/>
      <c r="AK13575"/>
      <c r="AL13575"/>
      <c r="AM13575"/>
      <c r="AN13575"/>
      <c r="AO13575"/>
      <c r="AP13575"/>
      <c r="AQ13575"/>
      <c r="AR13575"/>
      <c r="AS13575"/>
      <c r="AT13575"/>
      <c r="AU13575"/>
      <c r="AV13575"/>
      <c r="AW13575"/>
      <c r="AX13575"/>
      <c r="AY13575"/>
      <c r="AZ13575"/>
      <c r="BA13575"/>
      <c r="BB13575"/>
      <c r="BC13575"/>
      <c r="BD13575"/>
    </row>
    <row r="13576" spans="1:56" s="4" customFormat="1" x14ac:dyDescent="0.25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  <c r="P13576"/>
      <c r="Q13576"/>
      <c r="R13576"/>
      <c r="S13576"/>
      <c r="T13576"/>
      <c r="U13576"/>
      <c r="V13576"/>
      <c r="W13576"/>
      <c r="X13576"/>
      <c r="Y13576"/>
      <c r="Z13576"/>
      <c r="AA13576"/>
      <c r="AB13576"/>
      <c r="AC13576"/>
      <c r="AD13576"/>
      <c r="AE13576"/>
      <c r="AF13576"/>
      <c r="AG13576"/>
      <c r="AH13576"/>
      <c r="AI13576"/>
      <c r="AJ13576"/>
      <c r="AK13576"/>
      <c r="AL13576"/>
      <c r="AM13576"/>
      <c r="AN13576"/>
      <c r="AO13576"/>
      <c r="AP13576"/>
      <c r="AQ13576"/>
      <c r="AR13576"/>
      <c r="AS13576"/>
      <c r="AT13576"/>
      <c r="AU13576"/>
      <c r="AV13576"/>
      <c r="AW13576"/>
      <c r="AX13576"/>
      <c r="AY13576"/>
      <c r="AZ13576"/>
      <c r="BA13576"/>
      <c r="BB13576"/>
      <c r="BC13576"/>
      <c r="BD13576"/>
    </row>
    <row r="13577" spans="1:56" s="4" customFormat="1" x14ac:dyDescent="0.25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  <c r="P13577"/>
      <c r="Q13577"/>
      <c r="R13577"/>
      <c r="S13577"/>
      <c r="T13577"/>
      <c r="U13577"/>
      <c r="V13577"/>
      <c r="W13577"/>
      <c r="X13577"/>
      <c r="Y13577"/>
      <c r="Z13577"/>
      <c r="AA13577"/>
      <c r="AB13577"/>
      <c r="AC13577"/>
      <c r="AD13577"/>
      <c r="AE13577"/>
      <c r="AF13577"/>
      <c r="AG13577"/>
      <c r="AH13577"/>
      <c r="AI13577"/>
      <c r="AJ13577"/>
      <c r="AK13577"/>
      <c r="AL13577"/>
      <c r="AM13577"/>
      <c r="AN13577"/>
      <c r="AO13577"/>
      <c r="AP13577"/>
      <c r="AQ13577"/>
      <c r="AR13577"/>
      <c r="AS13577"/>
      <c r="AT13577"/>
      <c r="AU13577"/>
      <c r="AV13577"/>
      <c r="AW13577"/>
      <c r="AX13577"/>
      <c r="AY13577"/>
      <c r="AZ13577"/>
      <c r="BA13577"/>
      <c r="BB13577"/>
      <c r="BC13577"/>
      <c r="BD13577"/>
    </row>
    <row r="13578" spans="1:56" s="4" customFormat="1" x14ac:dyDescent="0.25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  <c r="P13578"/>
      <c r="Q13578"/>
      <c r="R13578"/>
      <c r="S13578"/>
      <c r="T13578"/>
      <c r="U13578"/>
      <c r="V13578"/>
      <c r="W13578"/>
      <c r="X13578"/>
      <c r="Y13578"/>
      <c r="Z13578"/>
      <c r="AA13578"/>
      <c r="AB13578"/>
      <c r="AC13578"/>
      <c r="AD13578"/>
      <c r="AE13578"/>
      <c r="AF13578"/>
      <c r="AG13578"/>
      <c r="AH13578"/>
      <c r="AI13578"/>
      <c r="AJ13578"/>
      <c r="AK13578"/>
      <c r="AL13578"/>
      <c r="AM13578"/>
      <c r="AN13578"/>
      <c r="AO13578"/>
      <c r="AP13578"/>
      <c r="AQ13578"/>
      <c r="AR13578"/>
      <c r="AS13578"/>
      <c r="AT13578"/>
      <c r="AU13578"/>
      <c r="AV13578"/>
      <c r="AW13578"/>
      <c r="AX13578"/>
      <c r="AY13578"/>
      <c r="AZ13578"/>
      <c r="BA13578"/>
      <c r="BB13578"/>
      <c r="BC13578"/>
      <c r="BD13578"/>
    </row>
    <row r="13579" spans="1:56" s="4" customFormat="1" x14ac:dyDescent="0.25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  <c r="P13579"/>
      <c r="Q13579"/>
      <c r="R13579"/>
      <c r="S13579"/>
      <c r="T13579"/>
      <c r="U13579"/>
      <c r="V13579"/>
      <c r="W13579"/>
      <c r="X13579"/>
      <c r="Y13579"/>
      <c r="Z13579"/>
      <c r="AA13579"/>
      <c r="AB13579"/>
      <c r="AC13579"/>
      <c r="AD13579"/>
      <c r="AE13579"/>
      <c r="AF13579"/>
      <c r="AG13579"/>
      <c r="AH13579"/>
      <c r="AI13579"/>
      <c r="AJ13579"/>
      <c r="AK13579"/>
      <c r="AL13579"/>
      <c r="AM13579"/>
      <c r="AN13579"/>
      <c r="AO13579"/>
      <c r="AP13579"/>
      <c r="AQ13579"/>
      <c r="AR13579"/>
      <c r="AS13579"/>
      <c r="AT13579"/>
      <c r="AU13579"/>
      <c r="AV13579"/>
      <c r="AW13579"/>
      <c r="AX13579"/>
      <c r="AY13579"/>
      <c r="AZ13579"/>
      <c r="BA13579"/>
      <c r="BB13579"/>
      <c r="BC13579"/>
      <c r="BD13579"/>
    </row>
    <row r="13580" spans="1:56" s="4" customFormat="1" x14ac:dyDescent="0.25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  <c r="P13580"/>
      <c r="Q13580"/>
      <c r="R13580"/>
      <c r="S13580"/>
      <c r="T13580"/>
      <c r="U13580"/>
      <c r="V13580"/>
      <c r="W13580"/>
      <c r="X13580"/>
      <c r="Y13580"/>
      <c r="Z13580"/>
      <c r="AA13580"/>
      <c r="AB13580"/>
      <c r="AC13580"/>
      <c r="AD13580"/>
      <c r="AE13580"/>
      <c r="AF13580"/>
      <c r="AG13580"/>
      <c r="AH13580"/>
      <c r="AI13580"/>
      <c r="AJ13580"/>
      <c r="AK13580"/>
      <c r="AL13580"/>
      <c r="AM13580"/>
      <c r="AN13580"/>
      <c r="AO13580"/>
      <c r="AP13580"/>
      <c r="AQ13580"/>
      <c r="AR13580"/>
      <c r="AS13580"/>
      <c r="AT13580"/>
      <c r="AU13580"/>
      <c r="AV13580"/>
      <c r="AW13580"/>
      <c r="AX13580"/>
      <c r="AY13580"/>
      <c r="AZ13580"/>
      <c r="BA13580"/>
      <c r="BB13580"/>
      <c r="BC13580"/>
      <c r="BD13580"/>
    </row>
    <row r="13581" spans="1:56" s="4" customFormat="1" x14ac:dyDescent="0.25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  <c r="P13581"/>
      <c r="Q13581"/>
      <c r="R13581"/>
      <c r="S13581"/>
      <c r="T13581"/>
      <c r="U13581"/>
      <c r="V13581"/>
      <c r="W13581"/>
      <c r="X13581"/>
      <c r="Y13581"/>
      <c r="Z13581"/>
      <c r="AA13581"/>
      <c r="AB13581"/>
      <c r="AC13581"/>
      <c r="AD13581"/>
      <c r="AE13581"/>
      <c r="AF13581"/>
      <c r="AG13581"/>
      <c r="AH13581"/>
      <c r="AI13581"/>
      <c r="AJ13581"/>
      <c r="AK13581"/>
      <c r="AL13581"/>
      <c r="AM13581"/>
      <c r="AN13581"/>
      <c r="AO13581"/>
      <c r="AP13581"/>
      <c r="AQ13581"/>
      <c r="AR13581"/>
      <c r="AS13581"/>
      <c r="AT13581"/>
      <c r="AU13581"/>
      <c r="AV13581"/>
      <c r="AW13581"/>
      <c r="AX13581"/>
      <c r="AY13581"/>
      <c r="AZ13581"/>
      <c r="BA13581"/>
      <c r="BB13581"/>
      <c r="BC13581"/>
      <c r="BD13581"/>
    </row>
    <row r="13582" spans="1:56" s="4" customFormat="1" x14ac:dyDescent="0.25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  <c r="P13582"/>
      <c r="Q13582"/>
      <c r="R13582"/>
      <c r="S13582"/>
      <c r="T13582"/>
      <c r="U13582"/>
      <c r="V13582"/>
      <c r="W13582"/>
      <c r="X13582"/>
      <c r="Y13582"/>
      <c r="Z13582"/>
      <c r="AA13582"/>
      <c r="AB13582"/>
      <c r="AC13582"/>
      <c r="AD13582"/>
      <c r="AE13582"/>
      <c r="AF13582"/>
      <c r="AG13582"/>
      <c r="AH13582"/>
      <c r="AI13582"/>
      <c r="AJ13582"/>
      <c r="AK13582"/>
      <c r="AL13582"/>
      <c r="AM13582"/>
      <c r="AN13582"/>
      <c r="AO13582"/>
      <c r="AP13582"/>
      <c r="AQ13582"/>
      <c r="AR13582"/>
      <c r="AS13582"/>
      <c r="AT13582"/>
      <c r="AU13582"/>
      <c r="AV13582"/>
      <c r="AW13582"/>
      <c r="AX13582"/>
      <c r="AY13582"/>
      <c r="AZ13582"/>
      <c r="BA13582"/>
      <c r="BB13582"/>
      <c r="BC13582"/>
      <c r="BD13582"/>
    </row>
    <row r="13583" spans="1:56" s="4" customFormat="1" x14ac:dyDescent="0.25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  <c r="P13583"/>
      <c r="Q13583"/>
      <c r="R13583"/>
      <c r="S13583"/>
      <c r="T13583"/>
      <c r="U13583"/>
      <c r="V13583"/>
      <c r="W13583"/>
      <c r="X13583"/>
      <c r="Y13583"/>
      <c r="Z13583"/>
      <c r="AA13583"/>
      <c r="AB13583"/>
      <c r="AC13583"/>
      <c r="AD13583"/>
      <c r="AE13583"/>
      <c r="AF13583"/>
      <c r="AG13583"/>
      <c r="AH13583"/>
      <c r="AI13583"/>
      <c r="AJ13583"/>
      <c r="AK13583"/>
      <c r="AL13583"/>
      <c r="AM13583"/>
      <c r="AN13583"/>
      <c r="AO13583"/>
      <c r="AP13583"/>
      <c r="AQ13583"/>
      <c r="AR13583"/>
      <c r="AS13583"/>
      <c r="AT13583"/>
      <c r="AU13583"/>
      <c r="AV13583"/>
      <c r="AW13583"/>
      <c r="AX13583"/>
      <c r="AY13583"/>
      <c r="AZ13583"/>
      <c r="BA13583"/>
      <c r="BB13583"/>
      <c r="BC13583"/>
      <c r="BD13583"/>
    </row>
    <row r="13584" spans="1:56" s="4" customFormat="1" x14ac:dyDescent="0.25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  <c r="P13584"/>
      <c r="Q13584"/>
      <c r="R13584"/>
      <c r="S13584"/>
      <c r="T13584"/>
      <c r="U13584"/>
      <c r="V13584"/>
      <c r="W13584"/>
      <c r="X13584"/>
      <c r="Y13584"/>
      <c r="Z13584"/>
      <c r="AA13584"/>
      <c r="AB13584"/>
      <c r="AC13584"/>
      <c r="AD13584"/>
      <c r="AE13584"/>
      <c r="AF13584"/>
      <c r="AG13584"/>
      <c r="AH13584"/>
      <c r="AI13584"/>
      <c r="AJ13584"/>
      <c r="AK13584"/>
      <c r="AL13584"/>
      <c r="AM13584"/>
      <c r="AN13584"/>
      <c r="AO13584"/>
      <c r="AP13584"/>
      <c r="AQ13584"/>
      <c r="AR13584"/>
      <c r="AS13584"/>
      <c r="AT13584"/>
      <c r="AU13584"/>
      <c r="AV13584"/>
      <c r="AW13584"/>
      <c r="AX13584"/>
      <c r="AY13584"/>
      <c r="AZ13584"/>
      <c r="BA13584"/>
      <c r="BB13584"/>
      <c r="BC13584"/>
      <c r="BD13584"/>
    </row>
    <row r="13585" spans="1:56" s="4" customFormat="1" x14ac:dyDescent="0.25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  <c r="P13585"/>
      <c r="Q13585"/>
      <c r="R13585"/>
      <c r="S13585"/>
      <c r="T13585"/>
      <c r="U13585"/>
      <c r="V13585"/>
      <c r="W13585"/>
      <c r="X13585"/>
      <c r="Y13585"/>
      <c r="Z13585"/>
      <c r="AA13585"/>
      <c r="AB13585"/>
      <c r="AC13585"/>
      <c r="AD13585"/>
      <c r="AE13585"/>
      <c r="AF13585"/>
      <c r="AG13585"/>
      <c r="AH13585"/>
      <c r="AI13585"/>
      <c r="AJ13585"/>
      <c r="AK13585"/>
      <c r="AL13585"/>
      <c r="AM13585"/>
      <c r="AN13585"/>
      <c r="AO13585"/>
      <c r="AP13585"/>
      <c r="AQ13585"/>
      <c r="AR13585"/>
      <c r="AS13585"/>
      <c r="AT13585"/>
      <c r="AU13585"/>
      <c r="AV13585"/>
      <c r="AW13585"/>
      <c r="AX13585"/>
      <c r="AY13585"/>
      <c r="AZ13585"/>
      <c r="BA13585"/>
      <c r="BB13585"/>
      <c r="BC13585"/>
      <c r="BD13585"/>
    </row>
    <row r="13586" spans="1:56" s="4" customFormat="1" x14ac:dyDescent="0.25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  <c r="P13586"/>
      <c r="Q13586"/>
      <c r="R13586"/>
      <c r="S13586"/>
      <c r="T13586"/>
      <c r="U13586"/>
      <c r="V13586"/>
      <c r="W13586"/>
      <c r="X13586"/>
      <c r="Y13586"/>
      <c r="Z13586"/>
      <c r="AA13586"/>
      <c r="AB13586"/>
      <c r="AC13586"/>
      <c r="AD13586"/>
      <c r="AE13586"/>
      <c r="AF13586"/>
      <c r="AG13586"/>
      <c r="AH13586"/>
      <c r="AI13586"/>
      <c r="AJ13586"/>
      <c r="AK13586"/>
      <c r="AL13586"/>
      <c r="AM13586"/>
      <c r="AN13586"/>
      <c r="AO13586"/>
      <c r="AP13586"/>
      <c r="AQ13586"/>
      <c r="AR13586"/>
      <c r="AS13586"/>
      <c r="AT13586"/>
      <c r="AU13586"/>
      <c r="AV13586"/>
      <c r="AW13586"/>
      <c r="AX13586"/>
      <c r="AY13586"/>
      <c r="AZ13586"/>
      <c r="BA13586"/>
      <c r="BB13586"/>
      <c r="BC13586"/>
      <c r="BD13586"/>
    </row>
    <row r="13587" spans="1:56" s="4" customFormat="1" x14ac:dyDescent="0.25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  <c r="P13587"/>
      <c r="Q13587"/>
      <c r="R13587"/>
      <c r="S13587"/>
      <c r="T13587"/>
      <c r="U13587"/>
      <c r="V13587"/>
      <c r="W13587"/>
      <c r="X13587"/>
      <c r="Y13587"/>
      <c r="Z13587"/>
      <c r="AA13587"/>
      <c r="AB13587"/>
      <c r="AC13587"/>
      <c r="AD13587"/>
      <c r="AE13587"/>
      <c r="AF13587"/>
      <c r="AG13587"/>
      <c r="AH13587"/>
      <c r="AI13587"/>
      <c r="AJ13587"/>
      <c r="AK13587"/>
      <c r="AL13587"/>
      <c r="AM13587"/>
      <c r="AN13587"/>
      <c r="AO13587"/>
      <c r="AP13587"/>
      <c r="AQ13587"/>
      <c r="AR13587"/>
      <c r="AS13587"/>
      <c r="AT13587"/>
      <c r="AU13587"/>
      <c r="AV13587"/>
      <c r="AW13587"/>
      <c r="AX13587"/>
      <c r="AY13587"/>
      <c r="AZ13587"/>
      <c r="BA13587"/>
      <c r="BB13587"/>
      <c r="BC13587"/>
      <c r="BD13587"/>
    </row>
    <row r="13588" spans="1:56" s="4" customFormat="1" x14ac:dyDescent="0.25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  <c r="P13588"/>
      <c r="Q13588"/>
      <c r="R13588"/>
      <c r="S13588"/>
      <c r="T13588"/>
      <c r="U13588"/>
      <c r="V13588"/>
      <c r="W13588"/>
      <c r="X13588"/>
      <c r="Y13588"/>
      <c r="Z13588"/>
      <c r="AA13588"/>
      <c r="AB13588"/>
      <c r="AC13588"/>
      <c r="AD13588"/>
      <c r="AE13588"/>
      <c r="AF13588"/>
      <c r="AG13588"/>
      <c r="AH13588"/>
      <c r="AI13588"/>
      <c r="AJ13588"/>
      <c r="AK13588"/>
      <c r="AL13588"/>
      <c r="AM13588"/>
      <c r="AN13588"/>
      <c r="AO13588"/>
      <c r="AP13588"/>
      <c r="AQ13588"/>
      <c r="AR13588"/>
      <c r="AS13588"/>
      <c r="AT13588"/>
      <c r="AU13588"/>
      <c r="AV13588"/>
      <c r="AW13588"/>
      <c r="AX13588"/>
      <c r="AY13588"/>
      <c r="AZ13588"/>
      <c r="BA13588"/>
      <c r="BB13588"/>
      <c r="BC13588"/>
      <c r="BD13588"/>
    </row>
    <row r="13589" spans="1:56" s="4" customFormat="1" x14ac:dyDescent="0.25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  <c r="P13589"/>
      <c r="Q13589"/>
      <c r="R13589"/>
      <c r="S13589"/>
      <c r="T13589"/>
      <c r="U13589"/>
      <c r="V13589"/>
      <c r="W13589"/>
      <c r="X13589"/>
      <c r="Y13589"/>
      <c r="Z13589"/>
      <c r="AA13589"/>
      <c r="AB13589"/>
      <c r="AC13589"/>
      <c r="AD13589"/>
      <c r="AE13589"/>
      <c r="AF13589"/>
      <c r="AG13589"/>
      <c r="AH13589"/>
      <c r="AI13589"/>
      <c r="AJ13589"/>
      <c r="AK13589"/>
      <c r="AL13589"/>
      <c r="AM13589"/>
      <c r="AN13589"/>
      <c r="AO13589"/>
      <c r="AP13589"/>
      <c r="AQ13589"/>
      <c r="AR13589"/>
      <c r="AS13589"/>
      <c r="AT13589"/>
      <c r="AU13589"/>
      <c r="AV13589"/>
      <c r="AW13589"/>
      <c r="AX13589"/>
      <c r="AY13589"/>
      <c r="AZ13589"/>
      <c r="BA13589"/>
      <c r="BB13589"/>
      <c r="BC13589"/>
      <c r="BD13589"/>
    </row>
    <row r="13590" spans="1:56" s="4" customFormat="1" x14ac:dyDescent="0.25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  <c r="P13590"/>
      <c r="Q13590"/>
      <c r="R13590"/>
      <c r="S13590"/>
      <c r="T13590"/>
      <c r="U13590"/>
      <c r="V13590"/>
      <c r="W13590"/>
      <c r="X13590"/>
      <c r="Y13590"/>
      <c r="Z13590"/>
      <c r="AA13590"/>
      <c r="AB13590"/>
      <c r="AC13590"/>
      <c r="AD13590"/>
      <c r="AE13590"/>
      <c r="AF13590"/>
      <c r="AG13590"/>
      <c r="AH13590"/>
      <c r="AI13590"/>
      <c r="AJ13590"/>
      <c r="AK13590"/>
      <c r="AL13590"/>
      <c r="AM13590"/>
      <c r="AN13590"/>
      <c r="AO13590"/>
      <c r="AP13590"/>
      <c r="AQ13590"/>
      <c r="AR13590"/>
      <c r="AS13590"/>
      <c r="AT13590"/>
      <c r="AU13590"/>
      <c r="AV13590"/>
      <c r="AW13590"/>
      <c r="AX13590"/>
      <c r="AY13590"/>
      <c r="AZ13590"/>
      <c r="BA13590"/>
      <c r="BB13590"/>
      <c r="BC13590"/>
      <c r="BD13590"/>
    </row>
    <row r="13591" spans="1:56" s="4" customFormat="1" x14ac:dyDescent="0.25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  <c r="P13591"/>
      <c r="Q13591"/>
      <c r="R13591"/>
      <c r="S13591"/>
      <c r="T13591"/>
      <c r="U13591"/>
      <c r="V13591"/>
      <c r="W13591"/>
      <c r="X13591"/>
      <c r="Y13591"/>
      <c r="Z13591"/>
      <c r="AA13591"/>
      <c r="AB13591"/>
      <c r="AC13591"/>
      <c r="AD13591"/>
      <c r="AE13591"/>
      <c r="AF13591"/>
      <c r="AG13591"/>
      <c r="AH13591"/>
      <c r="AI13591"/>
      <c r="AJ13591"/>
      <c r="AK13591"/>
      <c r="AL13591"/>
      <c r="AM13591"/>
      <c r="AN13591"/>
      <c r="AO13591"/>
      <c r="AP13591"/>
      <c r="AQ13591"/>
      <c r="AR13591"/>
      <c r="AS13591"/>
      <c r="AT13591"/>
      <c r="AU13591"/>
      <c r="AV13591"/>
      <c r="AW13591"/>
      <c r="AX13591"/>
      <c r="AY13591"/>
      <c r="AZ13591"/>
      <c r="BA13591"/>
      <c r="BB13591"/>
      <c r="BC13591"/>
      <c r="BD13591"/>
    </row>
    <row r="13592" spans="1:56" s="4" customFormat="1" x14ac:dyDescent="0.25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  <c r="P13592"/>
      <c r="Q13592"/>
      <c r="R13592"/>
      <c r="S13592"/>
      <c r="T13592"/>
      <c r="U13592"/>
      <c r="V13592"/>
      <c r="W13592"/>
      <c r="X13592"/>
      <c r="Y13592"/>
      <c r="Z13592"/>
      <c r="AA13592"/>
      <c r="AB13592"/>
      <c r="AC13592"/>
      <c r="AD13592"/>
      <c r="AE13592"/>
      <c r="AF13592"/>
      <c r="AG13592"/>
      <c r="AH13592"/>
      <c r="AI13592"/>
      <c r="AJ13592"/>
      <c r="AK13592"/>
      <c r="AL13592"/>
      <c r="AM13592"/>
      <c r="AN13592"/>
      <c r="AO13592"/>
      <c r="AP13592"/>
      <c r="AQ13592"/>
      <c r="AR13592"/>
      <c r="AS13592"/>
      <c r="AT13592"/>
      <c r="AU13592"/>
      <c r="AV13592"/>
      <c r="AW13592"/>
      <c r="AX13592"/>
      <c r="AY13592"/>
      <c r="AZ13592"/>
      <c r="BA13592"/>
      <c r="BB13592"/>
      <c r="BC13592"/>
      <c r="BD13592"/>
    </row>
    <row r="13593" spans="1:56" s="4" customFormat="1" x14ac:dyDescent="0.25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  <c r="P13593"/>
      <c r="Q13593"/>
      <c r="R13593"/>
      <c r="S13593"/>
      <c r="T13593"/>
      <c r="U13593"/>
      <c r="V13593"/>
      <c r="W13593"/>
      <c r="X13593"/>
      <c r="Y13593"/>
      <c r="Z13593"/>
      <c r="AA13593"/>
      <c r="AB13593"/>
      <c r="AC13593"/>
      <c r="AD13593"/>
      <c r="AE13593"/>
      <c r="AF13593"/>
      <c r="AG13593"/>
      <c r="AH13593"/>
      <c r="AI13593"/>
      <c r="AJ13593"/>
      <c r="AK13593"/>
      <c r="AL13593"/>
      <c r="AM13593"/>
      <c r="AN13593"/>
      <c r="AO13593"/>
      <c r="AP13593"/>
      <c r="AQ13593"/>
      <c r="AR13593"/>
      <c r="AS13593"/>
      <c r="AT13593"/>
      <c r="AU13593"/>
      <c r="AV13593"/>
      <c r="AW13593"/>
      <c r="AX13593"/>
      <c r="AY13593"/>
      <c r="AZ13593"/>
      <c r="BA13593"/>
      <c r="BB13593"/>
      <c r="BC13593"/>
      <c r="BD13593"/>
    </row>
    <row r="13594" spans="1:56" s="4" customFormat="1" x14ac:dyDescent="0.25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  <c r="P13594"/>
      <c r="Q13594"/>
      <c r="R13594"/>
      <c r="S13594"/>
      <c r="T13594"/>
      <c r="U13594"/>
      <c r="V13594"/>
      <c r="W13594"/>
      <c r="X13594"/>
      <c r="Y13594"/>
      <c r="Z13594"/>
      <c r="AA13594"/>
      <c r="AB13594"/>
      <c r="AC13594"/>
      <c r="AD13594"/>
      <c r="AE13594"/>
      <c r="AF13594"/>
      <c r="AG13594"/>
      <c r="AH13594"/>
      <c r="AI13594"/>
      <c r="AJ13594"/>
      <c r="AK13594"/>
      <c r="AL13594"/>
      <c r="AM13594"/>
      <c r="AN13594"/>
      <c r="AO13594"/>
      <c r="AP13594"/>
      <c r="AQ13594"/>
      <c r="AR13594"/>
      <c r="AS13594"/>
      <c r="AT13594"/>
      <c r="AU13594"/>
      <c r="AV13594"/>
      <c r="AW13594"/>
      <c r="AX13594"/>
      <c r="AY13594"/>
      <c r="AZ13594"/>
      <c r="BA13594"/>
      <c r="BB13594"/>
      <c r="BC13594"/>
      <c r="BD13594"/>
    </row>
    <row r="13595" spans="1:56" s="4" customFormat="1" x14ac:dyDescent="0.25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  <c r="P13595"/>
      <c r="Q13595"/>
      <c r="R13595"/>
      <c r="S13595"/>
      <c r="T13595"/>
      <c r="U13595"/>
      <c r="V13595"/>
      <c r="W13595"/>
      <c r="X13595"/>
      <c r="Y13595"/>
      <c r="Z13595"/>
      <c r="AA13595"/>
      <c r="AB13595"/>
      <c r="AC13595"/>
      <c r="AD13595"/>
      <c r="AE13595"/>
      <c r="AF13595"/>
      <c r="AG13595"/>
      <c r="AH13595"/>
      <c r="AI13595"/>
      <c r="AJ13595"/>
      <c r="AK13595"/>
      <c r="AL13595"/>
      <c r="AM13595"/>
      <c r="AN13595"/>
      <c r="AO13595"/>
      <c r="AP13595"/>
      <c r="AQ13595"/>
      <c r="AR13595"/>
      <c r="AS13595"/>
      <c r="AT13595"/>
      <c r="AU13595"/>
      <c r="AV13595"/>
      <c r="AW13595"/>
      <c r="AX13595"/>
      <c r="AY13595"/>
      <c r="AZ13595"/>
      <c r="BA13595"/>
      <c r="BB13595"/>
      <c r="BC13595"/>
      <c r="BD13595"/>
    </row>
    <row r="13596" spans="1:56" s="4" customFormat="1" x14ac:dyDescent="0.25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  <c r="P13596"/>
      <c r="Q13596"/>
      <c r="R13596"/>
      <c r="S13596"/>
      <c r="T13596"/>
      <c r="U13596"/>
      <c r="V13596"/>
      <c r="W13596"/>
      <c r="X13596"/>
      <c r="Y13596"/>
      <c r="Z13596"/>
      <c r="AA13596"/>
      <c r="AB13596"/>
      <c r="AC13596"/>
      <c r="AD13596"/>
      <c r="AE13596"/>
      <c r="AF13596"/>
      <c r="AG13596"/>
      <c r="AH13596"/>
      <c r="AI13596"/>
      <c r="AJ13596"/>
      <c r="AK13596"/>
      <c r="AL13596"/>
      <c r="AM13596"/>
      <c r="AN13596"/>
      <c r="AO13596"/>
      <c r="AP13596"/>
      <c r="AQ13596"/>
      <c r="AR13596"/>
      <c r="AS13596"/>
      <c r="AT13596"/>
      <c r="AU13596"/>
      <c r="AV13596"/>
      <c r="AW13596"/>
      <c r="AX13596"/>
      <c r="AY13596"/>
      <c r="AZ13596"/>
      <c r="BA13596"/>
      <c r="BB13596"/>
      <c r="BC13596"/>
      <c r="BD13596"/>
    </row>
    <row r="13597" spans="1:56" s="4" customFormat="1" x14ac:dyDescent="0.25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  <c r="P13597"/>
      <c r="Q13597"/>
      <c r="R13597"/>
      <c r="S13597"/>
      <c r="T13597"/>
      <c r="U13597"/>
      <c r="V13597"/>
      <c r="W13597"/>
      <c r="X13597"/>
      <c r="Y13597"/>
      <c r="Z13597"/>
      <c r="AA13597"/>
      <c r="AB13597"/>
      <c r="AC13597"/>
      <c r="AD13597"/>
      <c r="AE13597"/>
      <c r="AF13597"/>
      <c r="AG13597"/>
      <c r="AH13597"/>
      <c r="AI13597"/>
      <c r="AJ13597"/>
      <c r="AK13597"/>
      <c r="AL13597"/>
      <c r="AM13597"/>
      <c r="AN13597"/>
      <c r="AO13597"/>
      <c r="AP13597"/>
      <c r="AQ13597"/>
      <c r="AR13597"/>
      <c r="AS13597"/>
      <c r="AT13597"/>
      <c r="AU13597"/>
      <c r="AV13597"/>
      <c r="AW13597"/>
      <c r="AX13597"/>
      <c r="AY13597"/>
      <c r="AZ13597"/>
      <c r="BA13597"/>
      <c r="BB13597"/>
      <c r="BC13597"/>
      <c r="BD13597"/>
    </row>
    <row r="13598" spans="1:56" s="4" customFormat="1" x14ac:dyDescent="0.25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  <c r="P13598"/>
      <c r="Q13598"/>
      <c r="R13598"/>
      <c r="S13598"/>
      <c r="T13598"/>
      <c r="U13598"/>
      <c r="V13598"/>
      <c r="W13598"/>
      <c r="X13598"/>
      <c r="Y13598"/>
      <c r="Z13598"/>
      <c r="AA13598"/>
      <c r="AB13598"/>
      <c r="AC13598"/>
      <c r="AD13598"/>
      <c r="AE13598"/>
      <c r="AF13598"/>
      <c r="AG13598"/>
      <c r="AH13598"/>
      <c r="AI13598"/>
      <c r="AJ13598"/>
      <c r="AK13598"/>
      <c r="AL13598"/>
      <c r="AM13598"/>
      <c r="AN13598"/>
      <c r="AO13598"/>
      <c r="AP13598"/>
      <c r="AQ13598"/>
      <c r="AR13598"/>
      <c r="AS13598"/>
      <c r="AT13598"/>
      <c r="AU13598"/>
      <c r="AV13598"/>
      <c r="AW13598"/>
      <c r="AX13598"/>
      <c r="AY13598"/>
      <c r="AZ13598"/>
      <c r="BA13598"/>
      <c r="BB13598"/>
      <c r="BC13598"/>
      <c r="BD13598"/>
    </row>
    <row r="13599" spans="1:56" s="4" customFormat="1" x14ac:dyDescent="0.25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  <c r="P13599"/>
      <c r="Q13599"/>
      <c r="R13599"/>
      <c r="S13599"/>
      <c r="T13599"/>
      <c r="U13599"/>
      <c r="V13599"/>
      <c r="W13599"/>
      <c r="X13599"/>
      <c r="Y13599"/>
      <c r="Z13599"/>
      <c r="AA13599"/>
      <c r="AB13599"/>
      <c r="AC13599"/>
      <c r="AD13599"/>
      <c r="AE13599"/>
      <c r="AF13599"/>
      <c r="AG13599"/>
      <c r="AH13599"/>
      <c r="AI13599"/>
      <c r="AJ13599"/>
      <c r="AK13599"/>
      <c r="AL13599"/>
      <c r="AM13599"/>
      <c r="AN13599"/>
      <c r="AO13599"/>
      <c r="AP13599"/>
      <c r="AQ13599"/>
      <c r="AR13599"/>
      <c r="AS13599"/>
      <c r="AT13599"/>
      <c r="AU13599"/>
      <c r="AV13599"/>
      <c r="AW13599"/>
      <c r="AX13599"/>
      <c r="AY13599"/>
      <c r="AZ13599"/>
      <c r="BA13599"/>
      <c r="BB13599"/>
      <c r="BC13599"/>
      <c r="BD13599"/>
    </row>
    <row r="13600" spans="1:56" s="4" customFormat="1" x14ac:dyDescent="0.25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  <c r="P13600"/>
      <c r="Q13600"/>
      <c r="R13600"/>
      <c r="S13600"/>
      <c r="T13600"/>
      <c r="U13600"/>
      <c r="V13600"/>
      <c r="W13600"/>
      <c r="X13600"/>
      <c r="Y13600"/>
      <c r="Z13600"/>
      <c r="AA13600"/>
      <c r="AB13600"/>
      <c r="AC13600"/>
      <c r="AD13600"/>
      <c r="AE13600"/>
      <c r="AF13600"/>
      <c r="AG13600"/>
      <c r="AH13600"/>
      <c r="AI13600"/>
      <c r="AJ13600"/>
      <c r="AK13600"/>
      <c r="AL13600"/>
      <c r="AM13600"/>
      <c r="AN13600"/>
      <c r="AO13600"/>
      <c r="AP13600"/>
      <c r="AQ13600"/>
      <c r="AR13600"/>
      <c r="AS13600"/>
      <c r="AT13600"/>
      <c r="AU13600"/>
      <c r="AV13600"/>
      <c r="AW13600"/>
      <c r="AX13600"/>
      <c r="AY13600"/>
      <c r="AZ13600"/>
      <c r="BA13600"/>
      <c r="BB13600"/>
      <c r="BC13600"/>
      <c r="BD13600"/>
    </row>
    <row r="13601" spans="1:56" s="4" customFormat="1" x14ac:dyDescent="0.25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  <c r="P13601"/>
      <c r="Q13601"/>
      <c r="R13601"/>
      <c r="S13601"/>
      <c r="T13601"/>
      <c r="U13601"/>
      <c r="V13601"/>
      <c r="W13601"/>
      <c r="X13601"/>
      <c r="Y13601"/>
      <c r="Z13601"/>
      <c r="AA13601"/>
      <c r="AB13601"/>
      <c r="AC13601"/>
      <c r="AD13601"/>
      <c r="AE13601"/>
      <c r="AF13601"/>
      <c r="AG13601"/>
      <c r="AH13601"/>
      <c r="AI13601"/>
      <c r="AJ13601"/>
      <c r="AK13601"/>
      <c r="AL13601"/>
      <c r="AM13601"/>
      <c r="AN13601"/>
      <c r="AO13601"/>
      <c r="AP13601"/>
      <c r="AQ13601"/>
      <c r="AR13601"/>
      <c r="AS13601"/>
      <c r="AT13601"/>
      <c r="AU13601"/>
      <c r="AV13601"/>
      <c r="AW13601"/>
      <c r="AX13601"/>
      <c r="AY13601"/>
      <c r="AZ13601"/>
      <c r="BA13601"/>
      <c r="BB13601"/>
      <c r="BC13601"/>
      <c r="BD13601"/>
    </row>
    <row r="13602" spans="1:56" s="4" customFormat="1" x14ac:dyDescent="0.25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  <c r="P13602"/>
      <c r="Q13602"/>
      <c r="R13602"/>
      <c r="S13602"/>
      <c r="T13602"/>
      <c r="U13602"/>
      <c r="V13602"/>
      <c r="W13602"/>
      <c r="X13602"/>
      <c r="Y13602"/>
      <c r="Z13602"/>
      <c r="AA13602"/>
      <c r="AB13602"/>
      <c r="AC13602"/>
      <c r="AD13602"/>
      <c r="AE13602"/>
      <c r="AF13602"/>
      <c r="AG13602"/>
      <c r="AH13602"/>
      <c r="AI13602"/>
      <c r="AJ13602"/>
      <c r="AK13602"/>
      <c r="AL13602"/>
      <c r="AM13602"/>
      <c r="AN13602"/>
      <c r="AO13602"/>
      <c r="AP13602"/>
      <c r="AQ13602"/>
      <c r="AR13602"/>
      <c r="AS13602"/>
      <c r="AT13602"/>
      <c r="AU13602"/>
      <c r="AV13602"/>
      <c r="AW13602"/>
      <c r="AX13602"/>
      <c r="AY13602"/>
      <c r="AZ13602"/>
      <c r="BA13602"/>
      <c r="BB13602"/>
      <c r="BC13602"/>
      <c r="BD13602"/>
    </row>
    <row r="13603" spans="1:56" s="4" customFormat="1" x14ac:dyDescent="0.25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  <c r="P13603"/>
      <c r="Q13603"/>
      <c r="R13603"/>
      <c r="S13603"/>
      <c r="T13603"/>
      <c r="U13603"/>
      <c r="V13603"/>
      <c r="W13603"/>
      <c r="X13603"/>
      <c r="Y13603"/>
      <c r="Z13603"/>
      <c r="AA13603"/>
      <c r="AB13603"/>
      <c r="AC13603"/>
      <c r="AD13603"/>
      <c r="AE13603"/>
      <c r="AF13603"/>
      <c r="AG13603"/>
      <c r="AH13603"/>
      <c r="AI13603"/>
      <c r="AJ13603"/>
      <c r="AK13603"/>
      <c r="AL13603"/>
      <c r="AM13603"/>
      <c r="AN13603"/>
      <c r="AO13603"/>
      <c r="AP13603"/>
      <c r="AQ13603"/>
      <c r="AR13603"/>
      <c r="AS13603"/>
      <c r="AT13603"/>
      <c r="AU13603"/>
      <c r="AV13603"/>
      <c r="AW13603"/>
      <c r="AX13603"/>
      <c r="AY13603"/>
      <c r="AZ13603"/>
      <c r="BA13603"/>
      <c r="BB13603"/>
      <c r="BC13603"/>
      <c r="BD13603"/>
    </row>
    <row r="13604" spans="1:56" s="4" customFormat="1" x14ac:dyDescent="0.25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  <c r="P13604"/>
      <c r="Q13604"/>
      <c r="R13604"/>
      <c r="S13604"/>
      <c r="T13604"/>
      <c r="U13604"/>
      <c r="V13604"/>
      <c r="W13604"/>
      <c r="X13604"/>
      <c r="Y13604"/>
      <c r="Z13604"/>
      <c r="AA13604"/>
      <c r="AB13604"/>
      <c r="AC13604"/>
      <c r="AD13604"/>
      <c r="AE13604"/>
      <c r="AF13604"/>
      <c r="AG13604"/>
      <c r="AH13604"/>
      <c r="AI13604"/>
      <c r="AJ13604"/>
      <c r="AK13604"/>
      <c r="AL13604"/>
      <c r="AM13604"/>
      <c r="AN13604"/>
      <c r="AO13604"/>
      <c r="AP13604"/>
      <c r="AQ13604"/>
      <c r="AR13604"/>
      <c r="AS13604"/>
      <c r="AT13604"/>
      <c r="AU13604"/>
      <c r="AV13604"/>
      <c r="AW13604"/>
      <c r="AX13604"/>
      <c r="AY13604"/>
      <c r="AZ13604"/>
      <c r="BA13604"/>
      <c r="BB13604"/>
      <c r="BC13604"/>
      <c r="BD13604"/>
    </row>
    <row r="13605" spans="1:56" s="4" customFormat="1" x14ac:dyDescent="0.25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  <c r="P13605"/>
      <c r="Q13605"/>
      <c r="R13605"/>
      <c r="S13605"/>
      <c r="T13605"/>
      <c r="U13605"/>
      <c r="V13605"/>
      <c r="W13605"/>
      <c r="X13605"/>
      <c r="Y13605"/>
      <c r="Z13605"/>
      <c r="AA13605"/>
      <c r="AB13605"/>
      <c r="AC13605"/>
      <c r="AD13605"/>
      <c r="AE13605"/>
      <c r="AF13605"/>
      <c r="AG13605"/>
      <c r="AH13605"/>
      <c r="AI13605"/>
      <c r="AJ13605"/>
      <c r="AK13605"/>
      <c r="AL13605"/>
      <c r="AM13605"/>
      <c r="AN13605"/>
      <c r="AO13605"/>
      <c r="AP13605"/>
      <c r="AQ13605"/>
      <c r="AR13605"/>
      <c r="AS13605"/>
      <c r="AT13605"/>
      <c r="AU13605"/>
      <c r="AV13605"/>
      <c r="AW13605"/>
      <c r="AX13605"/>
      <c r="AY13605"/>
      <c r="AZ13605"/>
      <c r="BA13605"/>
      <c r="BB13605"/>
      <c r="BC13605"/>
      <c r="BD13605"/>
    </row>
    <row r="13606" spans="1:56" s="4" customFormat="1" x14ac:dyDescent="0.25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  <c r="P13606"/>
      <c r="Q13606"/>
      <c r="R13606"/>
      <c r="S13606"/>
      <c r="T13606"/>
      <c r="U13606"/>
      <c r="V13606"/>
      <c r="W13606"/>
      <c r="X13606"/>
      <c r="Y13606"/>
      <c r="Z13606"/>
      <c r="AA13606"/>
      <c r="AB13606"/>
      <c r="AC13606"/>
      <c r="AD13606"/>
      <c r="AE13606"/>
      <c r="AF13606"/>
      <c r="AG13606"/>
      <c r="AH13606"/>
      <c r="AI13606"/>
      <c r="AJ13606"/>
      <c r="AK13606"/>
      <c r="AL13606"/>
      <c r="AM13606"/>
      <c r="AN13606"/>
      <c r="AO13606"/>
      <c r="AP13606"/>
      <c r="AQ13606"/>
      <c r="AR13606"/>
      <c r="AS13606"/>
      <c r="AT13606"/>
      <c r="AU13606"/>
      <c r="AV13606"/>
      <c r="AW13606"/>
      <c r="AX13606"/>
      <c r="AY13606"/>
      <c r="AZ13606"/>
      <c r="BA13606"/>
      <c r="BB13606"/>
      <c r="BC13606"/>
      <c r="BD13606"/>
    </row>
    <row r="13607" spans="1:56" s="4" customFormat="1" x14ac:dyDescent="0.25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  <c r="P13607"/>
      <c r="Q13607"/>
      <c r="R13607"/>
      <c r="S13607"/>
      <c r="T13607"/>
      <c r="U13607"/>
      <c r="V13607"/>
      <c r="W13607"/>
      <c r="X13607"/>
      <c r="Y13607"/>
      <c r="Z13607"/>
      <c r="AA13607"/>
      <c r="AB13607"/>
      <c r="AC13607"/>
      <c r="AD13607"/>
      <c r="AE13607"/>
      <c r="AF13607"/>
      <c r="AG13607"/>
      <c r="AH13607"/>
      <c r="AI13607"/>
      <c r="AJ13607"/>
      <c r="AK13607"/>
      <c r="AL13607"/>
      <c r="AM13607"/>
      <c r="AN13607"/>
      <c r="AO13607"/>
      <c r="AP13607"/>
      <c r="AQ13607"/>
      <c r="AR13607"/>
      <c r="AS13607"/>
      <c r="AT13607"/>
      <c r="AU13607"/>
      <c r="AV13607"/>
      <c r="AW13607"/>
      <c r="AX13607"/>
      <c r="AY13607"/>
      <c r="AZ13607"/>
      <c r="BA13607"/>
      <c r="BB13607"/>
      <c r="BC13607"/>
      <c r="BD13607"/>
    </row>
    <row r="13608" spans="1:56" s="4" customFormat="1" x14ac:dyDescent="0.25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  <c r="P13608"/>
      <c r="Q13608"/>
      <c r="R13608"/>
      <c r="S13608"/>
      <c r="T13608"/>
      <c r="U13608"/>
      <c r="V13608"/>
      <c r="W13608"/>
      <c r="X13608"/>
      <c r="Y13608"/>
      <c r="Z13608"/>
      <c r="AA13608"/>
      <c r="AB13608"/>
      <c r="AC13608"/>
      <c r="AD13608"/>
      <c r="AE13608"/>
      <c r="AF13608"/>
      <c r="AG13608"/>
      <c r="AH13608"/>
      <c r="AI13608"/>
      <c r="AJ13608"/>
      <c r="AK13608"/>
      <c r="AL13608"/>
      <c r="AM13608"/>
      <c r="AN13608"/>
      <c r="AO13608"/>
      <c r="AP13608"/>
      <c r="AQ13608"/>
      <c r="AR13608"/>
      <c r="AS13608"/>
      <c r="AT13608"/>
      <c r="AU13608"/>
      <c r="AV13608"/>
      <c r="AW13608"/>
      <c r="AX13608"/>
      <c r="AY13608"/>
      <c r="AZ13608"/>
      <c r="BA13608"/>
      <c r="BB13608"/>
      <c r="BC13608"/>
      <c r="BD13608"/>
    </row>
    <row r="13609" spans="1:56" s="4" customFormat="1" x14ac:dyDescent="0.25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  <c r="P13609"/>
      <c r="Q13609"/>
      <c r="R13609"/>
      <c r="S13609"/>
      <c r="T13609"/>
      <c r="U13609"/>
      <c r="V13609"/>
      <c r="W13609"/>
      <c r="X13609"/>
      <c r="Y13609"/>
      <c r="Z13609"/>
      <c r="AA13609"/>
      <c r="AB13609"/>
      <c r="AC13609"/>
      <c r="AD13609"/>
      <c r="AE13609"/>
      <c r="AF13609"/>
      <c r="AG13609"/>
      <c r="AH13609"/>
      <c r="AI13609"/>
      <c r="AJ13609"/>
      <c r="AK13609"/>
      <c r="AL13609"/>
      <c r="AM13609"/>
      <c r="AN13609"/>
      <c r="AO13609"/>
      <c r="AP13609"/>
      <c r="AQ13609"/>
      <c r="AR13609"/>
      <c r="AS13609"/>
      <c r="AT13609"/>
      <c r="AU13609"/>
      <c r="AV13609"/>
      <c r="AW13609"/>
      <c r="AX13609"/>
      <c r="AY13609"/>
      <c r="AZ13609"/>
      <c r="BA13609"/>
      <c r="BB13609"/>
      <c r="BC13609"/>
      <c r="BD13609"/>
    </row>
    <row r="13610" spans="1:56" s="4" customFormat="1" x14ac:dyDescent="0.25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  <c r="P13610"/>
      <c r="Q13610"/>
      <c r="R13610"/>
      <c r="S13610"/>
      <c r="T13610"/>
      <c r="U13610"/>
      <c r="V13610"/>
      <c r="W13610"/>
      <c r="X13610"/>
      <c r="Y13610"/>
      <c r="Z13610"/>
      <c r="AA13610"/>
      <c r="AB13610"/>
      <c r="AC13610"/>
      <c r="AD13610"/>
      <c r="AE13610"/>
      <c r="AF13610"/>
      <c r="AG13610"/>
      <c r="AH13610"/>
      <c r="AI13610"/>
      <c r="AJ13610"/>
      <c r="AK13610"/>
      <c r="AL13610"/>
      <c r="AM13610"/>
      <c r="AN13610"/>
      <c r="AO13610"/>
      <c r="AP13610"/>
      <c r="AQ13610"/>
      <c r="AR13610"/>
      <c r="AS13610"/>
      <c r="AT13610"/>
      <c r="AU13610"/>
      <c r="AV13610"/>
      <c r="AW13610"/>
      <c r="AX13610"/>
      <c r="AY13610"/>
      <c r="AZ13610"/>
      <c r="BA13610"/>
      <c r="BB13610"/>
      <c r="BC13610"/>
      <c r="BD13610"/>
    </row>
    <row r="13611" spans="1:56" s="4" customFormat="1" x14ac:dyDescent="0.25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  <c r="P13611"/>
      <c r="Q13611"/>
      <c r="R13611"/>
      <c r="S13611"/>
      <c r="T13611"/>
      <c r="U13611"/>
      <c r="V13611"/>
      <c r="W13611"/>
      <c r="X13611"/>
      <c r="Y13611"/>
      <c r="Z13611"/>
      <c r="AA13611"/>
      <c r="AB13611"/>
      <c r="AC13611"/>
      <c r="AD13611"/>
      <c r="AE13611"/>
      <c r="AF13611"/>
      <c r="AG13611"/>
      <c r="AH13611"/>
      <c r="AI13611"/>
      <c r="AJ13611"/>
      <c r="AK13611"/>
      <c r="AL13611"/>
      <c r="AM13611"/>
      <c r="AN13611"/>
      <c r="AO13611"/>
      <c r="AP13611"/>
      <c r="AQ13611"/>
      <c r="AR13611"/>
      <c r="AS13611"/>
      <c r="AT13611"/>
      <c r="AU13611"/>
      <c r="AV13611"/>
      <c r="AW13611"/>
      <c r="AX13611"/>
      <c r="AY13611"/>
      <c r="AZ13611"/>
      <c r="BA13611"/>
      <c r="BB13611"/>
      <c r="BC13611"/>
      <c r="BD13611"/>
    </row>
    <row r="13612" spans="1:56" s="4" customFormat="1" x14ac:dyDescent="0.25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  <c r="P13612"/>
      <c r="Q13612"/>
      <c r="R13612"/>
      <c r="S13612"/>
      <c r="T13612"/>
      <c r="U13612"/>
      <c r="V13612"/>
      <c r="W13612"/>
      <c r="X13612"/>
      <c r="Y13612"/>
      <c r="Z13612"/>
      <c r="AA13612"/>
      <c r="AB13612"/>
      <c r="AC13612"/>
      <c r="AD13612"/>
      <c r="AE13612"/>
      <c r="AF13612"/>
      <c r="AG13612"/>
      <c r="AH13612"/>
      <c r="AI13612"/>
      <c r="AJ13612"/>
      <c r="AK13612"/>
      <c r="AL13612"/>
      <c r="AM13612"/>
      <c r="AN13612"/>
      <c r="AO13612"/>
      <c r="AP13612"/>
      <c r="AQ13612"/>
      <c r="AR13612"/>
      <c r="AS13612"/>
      <c r="AT13612"/>
      <c r="AU13612"/>
      <c r="AV13612"/>
      <c r="AW13612"/>
      <c r="AX13612"/>
      <c r="AY13612"/>
      <c r="AZ13612"/>
      <c r="BA13612"/>
      <c r="BB13612"/>
      <c r="BC13612"/>
      <c r="BD13612"/>
    </row>
    <row r="13613" spans="1:56" s="4" customFormat="1" x14ac:dyDescent="0.25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  <c r="P13613"/>
      <c r="Q13613"/>
      <c r="R13613"/>
      <c r="S13613"/>
      <c r="T13613"/>
      <c r="U13613"/>
      <c r="V13613"/>
      <c r="W13613"/>
      <c r="X13613"/>
      <c r="Y13613"/>
      <c r="Z13613"/>
      <c r="AA13613"/>
      <c r="AB13613"/>
      <c r="AC13613"/>
      <c r="AD13613"/>
      <c r="AE13613"/>
      <c r="AF13613"/>
      <c r="AG13613"/>
      <c r="AH13613"/>
      <c r="AI13613"/>
      <c r="AJ13613"/>
      <c r="AK13613"/>
      <c r="AL13613"/>
      <c r="AM13613"/>
      <c r="AN13613"/>
      <c r="AO13613"/>
      <c r="AP13613"/>
      <c r="AQ13613"/>
      <c r="AR13613"/>
      <c r="AS13613"/>
      <c r="AT13613"/>
      <c r="AU13613"/>
      <c r="AV13613"/>
      <c r="AW13613"/>
      <c r="AX13613"/>
      <c r="AY13613"/>
      <c r="AZ13613"/>
      <c r="BA13613"/>
      <c r="BB13613"/>
      <c r="BC13613"/>
      <c r="BD13613"/>
    </row>
    <row r="13614" spans="1:56" s="4" customFormat="1" x14ac:dyDescent="0.25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  <c r="P13614"/>
      <c r="Q13614"/>
      <c r="R13614"/>
      <c r="S13614"/>
      <c r="T13614"/>
      <c r="U13614"/>
      <c r="V13614"/>
      <c r="W13614"/>
      <c r="X13614"/>
      <c r="Y13614"/>
      <c r="Z13614"/>
      <c r="AA13614"/>
      <c r="AB13614"/>
      <c r="AC13614"/>
      <c r="AD13614"/>
      <c r="AE13614"/>
      <c r="AF13614"/>
      <c r="AG13614"/>
      <c r="AH13614"/>
      <c r="AI13614"/>
      <c r="AJ13614"/>
      <c r="AK13614"/>
      <c r="AL13614"/>
      <c r="AM13614"/>
      <c r="AN13614"/>
      <c r="AO13614"/>
      <c r="AP13614"/>
      <c r="AQ13614"/>
      <c r="AR13614"/>
      <c r="AS13614"/>
      <c r="AT13614"/>
      <c r="AU13614"/>
      <c r="AV13614"/>
      <c r="AW13614"/>
      <c r="AX13614"/>
      <c r="AY13614"/>
      <c r="AZ13614"/>
      <c r="BA13614"/>
      <c r="BB13614"/>
      <c r="BC13614"/>
      <c r="BD13614"/>
    </row>
    <row r="13615" spans="1:56" s="4" customFormat="1" x14ac:dyDescent="0.25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  <c r="P13615"/>
      <c r="Q13615"/>
      <c r="R13615"/>
      <c r="S13615"/>
      <c r="T13615"/>
      <c r="U13615"/>
      <c r="V13615"/>
      <c r="W13615"/>
      <c r="X13615"/>
      <c r="Y13615"/>
      <c r="Z13615"/>
      <c r="AA13615"/>
      <c r="AB13615"/>
      <c r="AC13615"/>
      <c r="AD13615"/>
      <c r="AE13615"/>
      <c r="AF13615"/>
      <c r="AG13615"/>
      <c r="AH13615"/>
      <c r="AI13615"/>
      <c r="AJ13615"/>
      <c r="AK13615"/>
      <c r="AL13615"/>
      <c r="AM13615"/>
      <c r="AN13615"/>
      <c r="AO13615"/>
      <c r="AP13615"/>
      <c r="AQ13615"/>
      <c r="AR13615"/>
      <c r="AS13615"/>
      <c r="AT13615"/>
      <c r="AU13615"/>
      <c r="AV13615"/>
      <c r="AW13615"/>
      <c r="AX13615"/>
      <c r="AY13615"/>
      <c r="AZ13615"/>
      <c r="BA13615"/>
      <c r="BB13615"/>
      <c r="BC13615"/>
      <c r="BD13615"/>
    </row>
    <row r="13616" spans="1:56" s="4" customFormat="1" x14ac:dyDescent="0.25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  <c r="P13616"/>
      <c r="Q13616"/>
      <c r="R13616"/>
      <c r="S13616"/>
      <c r="T13616"/>
      <c r="U13616"/>
      <c r="V13616"/>
      <c r="W13616"/>
      <c r="X13616"/>
      <c r="Y13616"/>
      <c r="Z13616"/>
      <c r="AA13616"/>
      <c r="AB13616"/>
      <c r="AC13616"/>
      <c r="AD13616"/>
      <c r="AE13616"/>
      <c r="AF13616"/>
      <c r="AG13616"/>
      <c r="AH13616"/>
      <c r="AI13616"/>
      <c r="AJ13616"/>
      <c r="AK13616"/>
      <c r="AL13616"/>
      <c r="AM13616"/>
      <c r="AN13616"/>
      <c r="AO13616"/>
      <c r="AP13616"/>
      <c r="AQ13616"/>
      <c r="AR13616"/>
      <c r="AS13616"/>
      <c r="AT13616"/>
      <c r="AU13616"/>
      <c r="AV13616"/>
      <c r="AW13616"/>
      <c r="AX13616"/>
      <c r="AY13616"/>
      <c r="AZ13616"/>
      <c r="BA13616"/>
      <c r="BB13616"/>
      <c r="BC13616"/>
      <c r="BD13616"/>
    </row>
    <row r="13617" spans="1:56" s="4" customFormat="1" x14ac:dyDescent="0.25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  <c r="P13617"/>
      <c r="Q13617"/>
      <c r="R13617"/>
      <c r="S13617"/>
      <c r="T13617"/>
      <c r="U13617"/>
      <c r="V13617"/>
      <c r="W13617"/>
      <c r="X13617"/>
      <c r="Y13617"/>
      <c r="Z13617"/>
      <c r="AA13617"/>
      <c r="AB13617"/>
      <c r="AC13617"/>
      <c r="AD13617"/>
      <c r="AE13617"/>
      <c r="AF13617"/>
      <c r="AG13617"/>
      <c r="AH13617"/>
      <c r="AI13617"/>
      <c r="AJ13617"/>
      <c r="AK13617"/>
      <c r="AL13617"/>
      <c r="AM13617"/>
      <c r="AN13617"/>
      <c r="AO13617"/>
      <c r="AP13617"/>
      <c r="AQ13617"/>
      <c r="AR13617"/>
      <c r="AS13617"/>
      <c r="AT13617"/>
      <c r="AU13617"/>
      <c r="AV13617"/>
      <c r="AW13617"/>
      <c r="AX13617"/>
      <c r="AY13617"/>
      <c r="AZ13617"/>
      <c r="BA13617"/>
      <c r="BB13617"/>
      <c r="BC13617"/>
      <c r="BD13617"/>
    </row>
    <row r="13618" spans="1:56" s="4" customFormat="1" x14ac:dyDescent="0.25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  <c r="P13618"/>
      <c r="Q13618"/>
      <c r="R13618"/>
      <c r="S13618"/>
      <c r="T13618"/>
      <c r="U13618"/>
      <c r="V13618"/>
      <c r="W13618"/>
      <c r="X13618"/>
      <c r="Y13618"/>
      <c r="Z13618"/>
      <c r="AA13618"/>
      <c r="AB13618"/>
      <c r="AC13618"/>
      <c r="AD13618"/>
      <c r="AE13618"/>
      <c r="AF13618"/>
      <c r="AG13618"/>
      <c r="AH13618"/>
      <c r="AI13618"/>
      <c r="AJ13618"/>
      <c r="AK13618"/>
      <c r="AL13618"/>
      <c r="AM13618"/>
      <c r="AN13618"/>
      <c r="AO13618"/>
      <c r="AP13618"/>
      <c r="AQ13618"/>
      <c r="AR13618"/>
      <c r="AS13618"/>
      <c r="AT13618"/>
      <c r="AU13618"/>
      <c r="AV13618"/>
      <c r="AW13618"/>
      <c r="AX13618"/>
      <c r="AY13618"/>
      <c r="AZ13618"/>
      <c r="BA13618"/>
      <c r="BB13618"/>
      <c r="BC13618"/>
      <c r="BD13618"/>
    </row>
    <row r="13619" spans="1:56" s="4" customFormat="1" x14ac:dyDescent="0.25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  <c r="P13619"/>
      <c r="Q13619"/>
      <c r="R13619"/>
      <c r="S13619"/>
      <c r="T13619"/>
      <c r="U13619"/>
      <c r="V13619"/>
      <c r="W13619"/>
      <c r="X13619"/>
      <c r="Y13619"/>
      <c r="Z13619"/>
      <c r="AA13619"/>
      <c r="AB13619"/>
      <c r="AC13619"/>
      <c r="AD13619"/>
      <c r="AE13619"/>
      <c r="AF13619"/>
      <c r="AG13619"/>
      <c r="AH13619"/>
      <c r="AI13619"/>
      <c r="AJ13619"/>
      <c r="AK13619"/>
      <c r="AL13619"/>
      <c r="AM13619"/>
      <c r="AN13619"/>
      <c r="AO13619"/>
      <c r="AP13619"/>
      <c r="AQ13619"/>
      <c r="AR13619"/>
      <c r="AS13619"/>
      <c r="AT13619"/>
      <c r="AU13619"/>
      <c r="AV13619"/>
      <c r="AW13619"/>
      <c r="AX13619"/>
      <c r="AY13619"/>
      <c r="AZ13619"/>
      <c r="BA13619"/>
      <c r="BB13619"/>
      <c r="BC13619"/>
      <c r="BD13619"/>
    </row>
    <row r="13620" spans="1:56" s="4" customFormat="1" x14ac:dyDescent="0.25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  <c r="P13620"/>
      <c r="Q13620"/>
      <c r="R13620"/>
      <c r="S13620"/>
      <c r="T13620"/>
      <c r="U13620"/>
      <c r="V13620"/>
      <c r="W13620"/>
      <c r="X13620"/>
      <c r="Y13620"/>
      <c r="Z13620"/>
      <c r="AA13620"/>
      <c r="AB13620"/>
      <c r="AC13620"/>
      <c r="AD13620"/>
      <c r="AE13620"/>
      <c r="AF13620"/>
      <c r="AG13620"/>
      <c r="AH13620"/>
      <c r="AI13620"/>
      <c r="AJ13620"/>
      <c r="AK13620"/>
      <c r="AL13620"/>
      <c r="AM13620"/>
      <c r="AN13620"/>
      <c r="AO13620"/>
      <c r="AP13620"/>
      <c r="AQ13620"/>
      <c r="AR13620"/>
      <c r="AS13620"/>
      <c r="AT13620"/>
      <c r="AU13620"/>
      <c r="AV13620"/>
      <c r="AW13620"/>
      <c r="AX13620"/>
      <c r="AY13620"/>
      <c r="AZ13620"/>
      <c r="BA13620"/>
      <c r="BB13620"/>
      <c r="BC13620"/>
      <c r="BD13620"/>
    </row>
    <row r="13621" spans="1:56" s="4" customFormat="1" x14ac:dyDescent="0.25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  <c r="P13621"/>
      <c r="Q13621"/>
      <c r="R13621"/>
      <c r="S13621"/>
      <c r="T13621"/>
      <c r="U13621"/>
      <c r="V13621"/>
      <c r="W13621"/>
      <c r="X13621"/>
      <c r="Y13621"/>
      <c r="Z13621"/>
      <c r="AA13621"/>
      <c r="AB13621"/>
      <c r="AC13621"/>
      <c r="AD13621"/>
      <c r="AE13621"/>
      <c r="AF13621"/>
      <c r="AG13621"/>
      <c r="AH13621"/>
      <c r="AI13621"/>
      <c r="AJ13621"/>
      <c r="AK13621"/>
      <c r="AL13621"/>
      <c r="AM13621"/>
      <c r="AN13621"/>
      <c r="AO13621"/>
      <c r="AP13621"/>
      <c r="AQ13621"/>
      <c r="AR13621"/>
      <c r="AS13621"/>
      <c r="AT13621"/>
      <c r="AU13621"/>
      <c r="AV13621"/>
      <c r="AW13621"/>
      <c r="AX13621"/>
      <c r="AY13621"/>
      <c r="AZ13621"/>
      <c r="BA13621"/>
      <c r="BB13621"/>
      <c r="BC13621"/>
      <c r="BD13621"/>
    </row>
    <row r="13622" spans="1:56" s="4" customFormat="1" x14ac:dyDescent="0.25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  <c r="P13622"/>
      <c r="Q13622"/>
      <c r="R13622"/>
      <c r="S13622"/>
      <c r="T13622"/>
      <c r="U13622"/>
      <c r="V13622"/>
      <c r="W13622"/>
      <c r="X13622"/>
      <c r="Y13622"/>
      <c r="Z13622"/>
      <c r="AA13622"/>
      <c r="AB13622"/>
      <c r="AC13622"/>
      <c r="AD13622"/>
      <c r="AE13622"/>
      <c r="AF13622"/>
      <c r="AG13622"/>
      <c r="AH13622"/>
      <c r="AI13622"/>
      <c r="AJ13622"/>
      <c r="AK13622"/>
      <c r="AL13622"/>
      <c r="AM13622"/>
      <c r="AN13622"/>
      <c r="AO13622"/>
      <c r="AP13622"/>
      <c r="AQ13622"/>
      <c r="AR13622"/>
      <c r="AS13622"/>
      <c r="AT13622"/>
      <c r="AU13622"/>
      <c r="AV13622"/>
      <c r="AW13622"/>
      <c r="AX13622"/>
      <c r="AY13622"/>
      <c r="AZ13622"/>
      <c r="BA13622"/>
      <c r="BB13622"/>
      <c r="BC13622"/>
      <c r="BD13622"/>
    </row>
    <row r="13623" spans="1:56" s="4" customFormat="1" x14ac:dyDescent="0.25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  <c r="P13623"/>
      <c r="Q13623"/>
      <c r="R13623"/>
      <c r="S13623"/>
      <c r="T13623"/>
      <c r="U13623"/>
      <c r="V13623"/>
      <c r="W13623"/>
      <c r="X13623"/>
      <c r="Y13623"/>
      <c r="Z13623"/>
      <c r="AA13623"/>
      <c r="AB13623"/>
      <c r="AC13623"/>
      <c r="AD13623"/>
      <c r="AE13623"/>
      <c r="AF13623"/>
      <c r="AG13623"/>
      <c r="AH13623"/>
      <c r="AI13623"/>
      <c r="AJ13623"/>
      <c r="AK13623"/>
      <c r="AL13623"/>
      <c r="AM13623"/>
      <c r="AN13623"/>
      <c r="AO13623"/>
      <c r="AP13623"/>
      <c r="AQ13623"/>
      <c r="AR13623"/>
      <c r="AS13623"/>
      <c r="AT13623"/>
      <c r="AU13623"/>
      <c r="AV13623"/>
      <c r="AW13623"/>
      <c r="AX13623"/>
      <c r="AY13623"/>
      <c r="AZ13623"/>
      <c r="BA13623"/>
      <c r="BB13623"/>
      <c r="BC13623"/>
      <c r="BD13623"/>
    </row>
    <row r="13624" spans="1:56" s="4" customFormat="1" x14ac:dyDescent="0.25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  <c r="P13624"/>
      <c r="Q13624"/>
      <c r="R13624"/>
      <c r="S13624"/>
      <c r="T13624"/>
      <c r="U13624"/>
      <c r="V13624"/>
      <c r="W13624"/>
      <c r="X13624"/>
      <c r="Y13624"/>
      <c r="Z13624"/>
      <c r="AA13624"/>
      <c r="AB13624"/>
      <c r="AC13624"/>
      <c r="AD13624"/>
      <c r="AE13624"/>
      <c r="AF13624"/>
      <c r="AG13624"/>
      <c r="AH13624"/>
      <c r="AI13624"/>
      <c r="AJ13624"/>
      <c r="AK13624"/>
      <c r="AL13624"/>
      <c r="AM13624"/>
      <c r="AN13624"/>
      <c r="AO13624"/>
      <c r="AP13624"/>
      <c r="AQ13624"/>
      <c r="AR13624"/>
      <c r="AS13624"/>
      <c r="AT13624"/>
      <c r="AU13624"/>
      <c r="AV13624"/>
      <c r="AW13624"/>
      <c r="AX13624"/>
      <c r="AY13624"/>
      <c r="AZ13624"/>
      <c r="BA13624"/>
      <c r="BB13624"/>
      <c r="BC13624"/>
      <c r="BD13624"/>
    </row>
    <row r="13625" spans="1:56" s="4" customFormat="1" x14ac:dyDescent="0.25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  <c r="P13625"/>
      <c r="Q13625"/>
      <c r="R13625"/>
      <c r="S13625"/>
      <c r="T13625"/>
      <c r="U13625"/>
      <c r="V13625"/>
      <c r="W13625"/>
      <c r="X13625"/>
      <c r="Y13625"/>
      <c r="Z13625"/>
      <c r="AA13625"/>
      <c r="AB13625"/>
      <c r="AC13625"/>
      <c r="AD13625"/>
      <c r="AE13625"/>
      <c r="AF13625"/>
      <c r="AG13625"/>
      <c r="AH13625"/>
      <c r="AI13625"/>
      <c r="AJ13625"/>
      <c r="AK13625"/>
      <c r="AL13625"/>
      <c r="AM13625"/>
      <c r="AN13625"/>
      <c r="AO13625"/>
      <c r="AP13625"/>
      <c r="AQ13625"/>
      <c r="AR13625"/>
      <c r="AS13625"/>
      <c r="AT13625"/>
      <c r="AU13625"/>
      <c r="AV13625"/>
      <c r="AW13625"/>
      <c r="AX13625"/>
      <c r="AY13625"/>
      <c r="AZ13625"/>
      <c r="BA13625"/>
      <c r="BB13625"/>
      <c r="BC13625"/>
      <c r="BD13625"/>
    </row>
    <row r="13626" spans="1:56" s="4" customFormat="1" x14ac:dyDescent="0.25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  <c r="P13626"/>
      <c r="Q13626"/>
      <c r="R13626"/>
      <c r="S13626"/>
      <c r="T13626"/>
      <c r="U13626"/>
      <c r="V13626"/>
      <c r="W13626"/>
      <c r="X13626"/>
      <c r="Y13626"/>
      <c r="Z13626"/>
      <c r="AA13626"/>
      <c r="AB13626"/>
      <c r="AC13626"/>
      <c r="AD13626"/>
      <c r="AE13626"/>
      <c r="AF13626"/>
      <c r="AG13626"/>
      <c r="AH13626"/>
      <c r="AI13626"/>
      <c r="AJ13626"/>
      <c r="AK13626"/>
      <c r="AL13626"/>
      <c r="AM13626"/>
      <c r="AN13626"/>
      <c r="AO13626"/>
      <c r="AP13626"/>
      <c r="AQ13626"/>
      <c r="AR13626"/>
      <c r="AS13626"/>
      <c r="AT13626"/>
      <c r="AU13626"/>
      <c r="AV13626"/>
      <c r="AW13626"/>
      <c r="AX13626"/>
      <c r="AY13626"/>
      <c r="AZ13626"/>
      <c r="BA13626"/>
      <c r="BB13626"/>
      <c r="BC13626"/>
      <c r="BD13626"/>
    </row>
    <row r="13627" spans="1:56" s="4" customFormat="1" x14ac:dyDescent="0.25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  <c r="P13627"/>
      <c r="Q13627"/>
      <c r="R13627"/>
      <c r="S13627"/>
      <c r="T13627"/>
      <c r="U13627"/>
      <c r="V13627"/>
      <c r="W13627"/>
      <c r="X13627"/>
      <c r="Y13627"/>
      <c r="Z13627"/>
      <c r="AA13627"/>
      <c r="AB13627"/>
      <c r="AC13627"/>
      <c r="AD13627"/>
      <c r="AE13627"/>
      <c r="AF13627"/>
      <c r="AG13627"/>
      <c r="AH13627"/>
      <c r="AI13627"/>
      <c r="AJ13627"/>
      <c r="AK13627"/>
      <c r="AL13627"/>
      <c r="AM13627"/>
      <c r="AN13627"/>
      <c r="AO13627"/>
      <c r="AP13627"/>
      <c r="AQ13627"/>
      <c r="AR13627"/>
      <c r="AS13627"/>
      <c r="AT13627"/>
      <c r="AU13627"/>
      <c r="AV13627"/>
      <c r="AW13627"/>
      <c r="AX13627"/>
      <c r="AY13627"/>
      <c r="AZ13627"/>
      <c r="BA13627"/>
      <c r="BB13627"/>
      <c r="BC13627"/>
      <c r="BD13627"/>
    </row>
    <row r="13628" spans="1:56" s="4" customFormat="1" x14ac:dyDescent="0.25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  <c r="P13628"/>
      <c r="Q13628"/>
      <c r="R13628"/>
      <c r="S13628"/>
      <c r="T13628"/>
      <c r="U13628"/>
      <c r="V13628"/>
      <c r="W13628"/>
      <c r="X13628"/>
      <c r="Y13628"/>
      <c r="Z13628"/>
      <c r="AA13628"/>
      <c r="AB13628"/>
      <c r="AC13628"/>
      <c r="AD13628"/>
      <c r="AE13628"/>
      <c r="AF13628"/>
      <c r="AG13628"/>
      <c r="AH13628"/>
      <c r="AI13628"/>
      <c r="AJ13628"/>
      <c r="AK13628"/>
      <c r="AL13628"/>
      <c r="AM13628"/>
      <c r="AN13628"/>
      <c r="AO13628"/>
      <c r="AP13628"/>
      <c r="AQ13628"/>
      <c r="AR13628"/>
      <c r="AS13628"/>
      <c r="AT13628"/>
      <c r="AU13628"/>
      <c r="AV13628"/>
      <c r="AW13628"/>
      <c r="AX13628"/>
      <c r="AY13628"/>
      <c r="AZ13628"/>
      <c r="BA13628"/>
      <c r="BB13628"/>
      <c r="BC13628"/>
      <c r="BD13628"/>
    </row>
    <row r="13629" spans="1:56" s="4" customFormat="1" x14ac:dyDescent="0.25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  <c r="P13629"/>
      <c r="Q13629"/>
      <c r="R13629"/>
      <c r="S13629"/>
      <c r="T13629"/>
      <c r="U13629"/>
      <c r="V13629"/>
      <c r="W13629"/>
      <c r="X13629"/>
      <c r="Y13629"/>
      <c r="Z13629"/>
      <c r="AA13629"/>
      <c r="AB13629"/>
      <c r="AC13629"/>
      <c r="AD13629"/>
      <c r="AE13629"/>
      <c r="AF13629"/>
      <c r="AG13629"/>
      <c r="AH13629"/>
      <c r="AI13629"/>
      <c r="AJ13629"/>
      <c r="AK13629"/>
      <c r="AL13629"/>
      <c r="AM13629"/>
      <c r="AN13629"/>
      <c r="AO13629"/>
      <c r="AP13629"/>
      <c r="AQ13629"/>
      <c r="AR13629"/>
      <c r="AS13629"/>
      <c r="AT13629"/>
      <c r="AU13629"/>
      <c r="AV13629"/>
      <c r="AW13629"/>
      <c r="AX13629"/>
      <c r="AY13629"/>
      <c r="AZ13629"/>
      <c r="BA13629"/>
      <c r="BB13629"/>
      <c r="BC13629"/>
      <c r="BD13629"/>
    </row>
    <row r="13630" spans="1:56" s="4" customFormat="1" x14ac:dyDescent="0.25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  <c r="P13630"/>
      <c r="Q13630"/>
      <c r="R13630"/>
      <c r="S13630"/>
      <c r="T13630"/>
      <c r="U13630"/>
      <c r="V13630"/>
      <c r="W13630"/>
      <c r="X13630"/>
      <c r="Y13630"/>
      <c r="Z13630"/>
      <c r="AA13630"/>
      <c r="AB13630"/>
      <c r="AC13630"/>
      <c r="AD13630"/>
      <c r="AE13630"/>
      <c r="AF13630"/>
      <c r="AG13630"/>
      <c r="AH13630"/>
      <c r="AI13630"/>
      <c r="AJ13630"/>
      <c r="AK13630"/>
      <c r="AL13630"/>
      <c r="AM13630"/>
      <c r="AN13630"/>
      <c r="AO13630"/>
      <c r="AP13630"/>
      <c r="AQ13630"/>
      <c r="AR13630"/>
      <c r="AS13630"/>
      <c r="AT13630"/>
      <c r="AU13630"/>
      <c r="AV13630"/>
      <c r="AW13630"/>
      <c r="AX13630"/>
      <c r="AY13630"/>
      <c r="AZ13630"/>
      <c r="BA13630"/>
      <c r="BB13630"/>
      <c r="BC13630"/>
      <c r="BD13630"/>
    </row>
    <row r="13631" spans="1:56" s="4" customFormat="1" x14ac:dyDescent="0.25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  <c r="P13631"/>
      <c r="Q13631"/>
      <c r="R13631"/>
      <c r="S13631"/>
      <c r="T13631"/>
      <c r="U13631"/>
      <c r="V13631"/>
      <c r="W13631"/>
      <c r="X13631"/>
      <c r="Y13631"/>
      <c r="Z13631"/>
      <c r="AA13631"/>
      <c r="AB13631"/>
      <c r="AC13631"/>
      <c r="AD13631"/>
      <c r="AE13631"/>
      <c r="AF13631"/>
      <c r="AG13631"/>
      <c r="AH13631"/>
      <c r="AI13631"/>
      <c r="AJ13631"/>
      <c r="AK13631"/>
      <c r="AL13631"/>
      <c r="AM13631"/>
      <c r="AN13631"/>
      <c r="AO13631"/>
      <c r="AP13631"/>
      <c r="AQ13631"/>
      <c r="AR13631"/>
      <c r="AS13631"/>
      <c r="AT13631"/>
      <c r="AU13631"/>
      <c r="AV13631"/>
      <c r="AW13631"/>
      <c r="AX13631"/>
      <c r="AY13631"/>
      <c r="AZ13631"/>
      <c r="BA13631"/>
      <c r="BB13631"/>
      <c r="BC13631"/>
      <c r="BD13631"/>
    </row>
    <row r="13632" spans="1:56" s="4" customFormat="1" x14ac:dyDescent="0.25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  <c r="P13632"/>
      <c r="Q13632"/>
      <c r="R13632"/>
      <c r="S13632"/>
      <c r="T13632"/>
      <c r="U13632"/>
      <c r="V13632"/>
      <c r="W13632"/>
      <c r="X13632"/>
      <c r="Y13632"/>
      <c r="Z13632"/>
      <c r="AA13632"/>
      <c r="AB13632"/>
      <c r="AC13632"/>
      <c r="AD13632"/>
      <c r="AE13632"/>
      <c r="AF13632"/>
      <c r="AG13632"/>
      <c r="AH13632"/>
      <c r="AI13632"/>
      <c r="AJ13632"/>
      <c r="AK13632"/>
      <c r="AL13632"/>
      <c r="AM13632"/>
      <c r="AN13632"/>
      <c r="AO13632"/>
      <c r="AP13632"/>
      <c r="AQ13632"/>
      <c r="AR13632"/>
      <c r="AS13632"/>
      <c r="AT13632"/>
      <c r="AU13632"/>
      <c r="AV13632"/>
      <c r="AW13632"/>
      <c r="AX13632"/>
      <c r="AY13632"/>
      <c r="AZ13632"/>
      <c r="BA13632"/>
      <c r="BB13632"/>
      <c r="BC13632"/>
      <c r="BD13632"/>
    </row>
    <row r="13633" spans="1:56" s="4" customFormat="1" x14ac:dyDescent="0.25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  <c r="P13633"/>
      <c r="Q13633"/>
      <c r="R13633"/>
      <c r="S13633"/>
      <c r="T13633"/>
      <c r="U13633"/>
      <c r="V13633"/>
      <c r="W13633"/>
      <c r="X13633"/>
      <c r="Y13633"/>
      <c r="Z13633"/>
      <c r="AA13633"/>
      <c r="AB13633"/>
      <c r="AC13633"/>
      <c r="AD13633"/>
      <c r="AE13633"/>
      <c r="AF13633"/>
      <c r="AG13633"/>
      <c r="AH13633"/>
      <c r="AI13633"/>
      <c r="AJ13633"/>
      <c r="AK13633"/>
      <c r="AL13633"/>
      <c r="AM13633"/>
      <c r="AN13633"/>
      <c r="AO13633"/>
      <c r="AP13633"/>
      <c r="AQ13633"/>
      <c r="AR13633"/>
      <c r="AS13633"/>
      <c r="AT13633"/>
      <c r="AU13633"/>
      <c r="AV13633"/>
      <c r="AW13633"/>
      <c r="AX13633"/>
      <c r="AY13633"/>
      <c r="AZ13633"/>
      <c r="BA13633"/>
      <c r="BB13633"/>
      <c r="BC13633"/>
      <c r="BD13633"/>
    </row>
    <row r="13634" spans="1:56" s="4" customFormat="1" x14ac:dyDescent="0.25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  <c r="P13634"/>
      <c r="Q13634"/>
      <c r="R13634"/>
      <c r="S13634"/>
      <c r="T13634"/>
      <c r="U13634"/>
      <c r="V13634"/>
      <c r="W13634"/>
      <c r="X13634"/>
      <c r="Y13634"/>
      <c r="Z13634"/>
      <c r="AA13634"/>
      <c r="AB13634"/>
      <c r="AC13634"/>
      <c r="AD13634"/>
      <c r="AE13634"/>
      <c r="AF13634"/>
      <c r="AG13634"/>
      <c r="AH13634"/>
      <c r="AI13634"/>
      <c r="AJ13634"/>
      <c r="AK13634"/>
      <c r="AL13634"/>
      <c r="AM13634"/>
      <c r="AN13634"/>
      <c r="AO13634"/>
      <c r="AP13634"/>
      <c r="AQ13634"/>
      <c r="AR13634"/>
      <c r="AS13634"/>
      <c r="AT13634"/>
      <c r="AU13634"/>
      <c r="AV13634"/>
      <c r="AW13634"/>
      <c r="AX13634"/>
      <c r="AY13634"/>
      <c r="AZ13634"/>
      <c r="BA13634"/>
      <c r="BB13634"/>
      <c r="BC13634"/>
      <c r="BD13634"/>
    </row>
    <row r="13635" spans="1:56" s="4" customFormat="1" x14ac:dyDescent="0.25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  <c r="P13635"/>
      <c r="Q13635"/>
      <c r="R13635"/>
      <c r="S13635"/>
      <c r="T13635"/>
      <c r="U13635"/>
      <c r="V13635"/>
      <c r="W13635"/>
      <c r="X13635"/>
      <c r="Y13635"/>
      <c r="Z13635"/>
      <c r="AA13635"/>
      <c r="AB13635"/>
      <c r="AC13635"/>
      <c r="AD13635"/>
      <c r="AE13635"/>
      <c r="AF13635"/>
      <c r="AG13635"/>
      <c r="AH13635"/>
      <c r="AI13635"/>
      <c r="AJ13635"/>
      <c r="AK13635"/>
      <c r="AL13635"/>
      <c r="AM13635"/>
      <c r="AN13635"/>
      <c r="AO13635"/>
      <c r="AP13635"/>
      <c r="AQ13635"/>
      <c r="AR13635"/>
      <c r="AS13635"/>
      <c r="AT13635"/>
      <c r="AU13635"/>
      <c r="AV13635"/>
      <c r="AW13635"/>
      <c r="AX13635"/>
      <c r="AY13635"/>
      <c r="AZ13635"/>
      <c r="BA13635"/>
      <c r="BB13635"/>
      <c r="BC13635"/>
      <c r="BD13635"/>
    </row>
    <row r="13636" spans="1:56" s="4" customFormat="1" x14ac:dyDescent="0.25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  <c r="P13636"/>
      <c r="Q13636"/>
      <c r="R13636"/>
      <c r="S13636"/>
      <c r="T13636"/>
      <c r="U13636"/>
      <c r="V13636"/>
      <c r="W13636"/>
      <c r="X13636"/>
      <c r="Y13636"/>
      <c r="Z13636"/>
      <c r="AA13636"/>
      <c r="AB13636"/>
      <c r="AC13636"/>
      <c r="AD13636"/>
      <c r="AE13636"/>
      <c r="AF13636"/>
      <c r="AG13636"/>
      <c r="AH13636"/>
      <c r="AI13636"/>
      <c r="AJ13636"/>
      <c r="AK13636"/>
      <c r="AL13636"/>
      <c r="AM13636"/>
      <c r="AN13636"/>
      <c r="AO13636"/>
      <c r="AP13636"/>
      <c r="AQ13636"/>
      <c r="AR13636"/>
      <c r="AS13636"/>
      <c r="AT13636"/>
      <c r="AU13636"/>
      <c r="AV13636"/>
      <c r="AW13636"/>
      <c r="AX13636"/>
      <c r="AY13636"/>
      <c r="AZ13636"/>
      <c r="BA13636"/>
      <c r="BB13636"/>
      <c r="BC13636"/>
      <c r="BD13636"/>
    </row>
    <row r="13637" spans="1:56" s="4" customFormat="1" x14ac:dyDescent="0.25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  <c r="P13637"/>
      <c r="Q13637"/>
      <c r="R13637"/>
      <c r="S13637"/>
      <c r="T13637"/>
      <c r="U13637"/>
      <c r="V13637"/>
      <c r="W13637"/>
      <c r="X13637"/>
      <c r="Y13637"/>
      <c r="Z13637"/>
      <c r="AA13637"/>
      <c r="AB13637"/>
      <c r="AC13637"/>
      <c r="AD13637"/>
      <c r="AE13637"/>
      <c r="AF13637"/>
      <c r="AG13637"/>
      <c r="AH13637"/>
      <c r="AI13637"/>
      <c r="AJ13637"/>
      <c r="AK13637"/>
      <c r="AL13637"/>
      <c r="AM13637"/>
      <c r="AN13637"/>
      <c r="AO13637"/>
      <c r="AP13637"/>
      <c r="AQ13637"/>
      <c r="AR13637"/>
      <c r="AS13637"/>
      <c r="AT13637"/>
      <c r="AU13637"/>
      <c r="AV13637"/>
      <c r="AW13637"/>
      <c r="AX13637"/>
      <c r="AY13637"/>
      <c r="AZ13637"/>
      <c r="BA13637"/>
      <c r="BB13637"/>
      <c r="BC13637"/>
      <c r="BD13637"/>
    </row>
    <row r="13638" spans="1:56" s="4" customFormat="1" x14ac:dyDescent="0.25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  <c r="P13638"/>
      <c r="Q13638"/>
      <c r="R13638"/>
      <c r="S13638"/>
      <c r="T13638"/>
      <c r="U13638"/>
      <c r="V13638"/>
      <c r="W13638"/>
      <c r="X13638"/>
      <c r="Y13638"/>
      <c r="Z13638"/>
      <c r="AA13638"/>
      <c r="AB13638"/>
      <c r="AC13638"/>
      <c r="AD13638"/>
      <c r="AE13638"/>
      <c r="AF13638"/>
      <c r="AG13638"/>
      <c r="AH13638"/>
      <c r="AI13638"/>
      <c r="AJ13638"/>
      <c r="AK13638"/>
      <c r="AL13638"/>
      <c r="AM13638"/>
      <c r="AN13638"/>
      <c r="AO13638"/>
      <c r="AP13638"/>
      <c r="AQ13638"/>
      <c r="AR13638"/>
      <c r="AS13638"/>
      <c r="AT13638"/>
      <c r="AU13638"/>
      <c r="AV13638"/>
      <c r="AW13638"/>
      <c r="AX13638"/>
      <c r="AY13638"/>
      <c r="AZ13638"/>
      <c r="BA13638"/>
      <c r="BB13638"/>
      <c r="BC13638"/>
      <c r="BD13638"/>
    </row>
    <row r="13639" spans="1:56" s="4" customFormat="1" x14ac:dyDescent="0.25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  <c r="P13639"/>
      <c r="Q13639"/>
      <c r="R13639"/>
      <c r="S13639"/>
      <c r="T13639"/>
      <c r="U13639"/>
      <c r="V13639"/>
      <c r="W13639"/>
      <c r="X13639"/>
      <c r="Y13639"/>
      <c r="Z13639"/>
      <c r="AA13639"/>
      <c r="AB13639"/>
      <c r="AC13639"/>
      <c r="AD13639"/>
      <c r="AE13639"/>
      <c r="AF13639"/>
      <c r="AG13639"/>
      <c r="AH13639"/>
      <c r="AI13639"/>
      <c r="AJ13639"/>
      <c r="AK13639"/>
      <c r="AL13639"/>
      <c r="AM13639"/>
      <c r="AN13639"/>
      <c r="AO13639"/>
      <c r="AP13639"/>
      <c r="AQ13639"/>
      <c r="AR13639"/>
      <c r="AS13639"/>
      <c r="AT13639"/>
      <c r="AU13639"/>
      <c r="AV13639"/>
      <c r="AW13639"/>
      <c r="AX13639"/>
      <c r="AY13639"/>
      <c r="AZ13639"/>
      <c r="BA13639"/>
      <c r="BB13639"/>
      <c r="BC13639"/>
      <c r="BD13639"/>
    </row>
    <row r="13640" spans="1:56" s="4" customFormat="1" x14ac:dyDescent="0.25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  <c r="P13640"/>
      <c r="Q13640"/>
      <c r="R13640"/>
      <c r="S13640"/>
      <c r="T13640"/>
      <c r="U13640"/>
      <c r="V13640"/>
      <c r="W13640"/>
      <c r="X13640"/>
      <c r="Y13640"/>
      <c r="Z13640"/>
      <c r="AA13640"/>
      <c r="AB13640"/>
      <c r="AC13640"/>
      <c r="AD13640"/>
      <c r="AE13640"/>
      <c r="AF13640"/>
      <c r="AG13640"/>
      <c r="AH13640"/>
      <c r="AI13640"/>
      <c r="AJ13640"/>
      <c r="AK13640"/>
      <c r="AL13640"/>
      <c r="AM13640"/>
      <c r="AN13640"/>
      <c r="AO13640"/>
      <c r="AP13640"/>
      <c r="AQ13640"/>
      <c r="AR13640"/>
      <c r="AS13640"/>
      <c r="AT13640"/>
      <c r="AU13640"/>
      <c r="AV13640"/>
      <c r="AW13640"/>
      <c r="AX13640"/>
      <c r="AY13640"/>
      <c r="AZ13640"/>
      <c r="BA13640"/>
      <c r="BB13640"/>
      <c r="BC13640"/>
      <c r="BD13640"/>
    </row>
    <row r="13641" spans="1:56" s="4" customFormat="1" x14ac:dyDescent="0.25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  <c r="P13641"/>
      <c r="Q13641"/>
      <c r="R13641"/>
      <c r="S13641"/>
      <c r="T13641"/>
      <c r="U13641"/>
      <c r="V13641"/>
      <c r="W13641"/>
      <c r="X13641"/>
      <c r="Y13641"/>
      <c r="Z13641"/>
      <c r="AA13641"/>
      <c r="AB13641"/>
      <c r="AC13641"/>
      <c r="AD13641"/>
      <c r="AE13641"/>
      <c r="AF13641"/>
      <c r="AG13641"/>
      <c r="AH13641"/>
      <c r="AI13641"/>
      <c r="AJ13641"/>
      <c r="AK13641"/>
      <c r="AL13641"/>
      <c r="AM13641"/>
      <c r="AN13641"/>
      <c r="AO13641"/>
      <c r="AP13641"/>
      <c r="AQ13641"/>
      <c r="AR13641"/>
      <c r="AS13641"/>
      <c r="AT13641"/>
      <c r="AU13641"/>
      <c r="AV13641"/>
      <c r="AW13641"/>
      <c r="AX13641"/>
      <c r="AY13641"/>
      <c r="AZ13641"/>
      <c r="BA13641"/>
      <c r="BB13641"/>
      <c r="BC13641"/>
      <c r="BD13641"/>
    </row>
    <row r="13642" spans="1:56" s="4" customFormat="1" x14ac:dyDescent="0.25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  <c r="P13642"/>
      <c r="Q13642"/>
      <c r="R13642"/>
      <c r="S13642"/>
      <c r="T13642"/>
      <c r="U13642"/>
      <c r="V13642"/>
      <c r="W13642"/>
      <c r="X13642"/>
      <c r="Y13642"/>
      <c r="Z13642"/>
      <c r="AA13642"/>
      <c r="AB13642"/>
      <c r="AC13642"/>
      <c r="AD13642"/>
      <c r="AE13642"/>
      <c r="AF13642"/>
      <c r="AG13642"/>
      <c r="AH13642"/>
      <c r="AI13642"/>
      <c r="AJ13642"/>
      <c r="AK13642"/>
      <c r="AL13642"/>
      <c r="AM13642"/>
      <c r="AN13642"/>
      <c r="AO13642"/>
      <c r="AP13642"/>
      <c r="AQ13642"/>
      <c r="AR13642"/>
      <c r="AS13642"/>
      <c r="AT13642"/>
      <c r="AU13642"/>
      <c r="AV13642"/>
      <c r="AW13642"/>
      <c r="AX13642"/>
      <c r="AY13642"/>
      <c r="AZ13642"/>
      <c r="BA13642"/>
      <c r="BB13642"/>
      <c r="BC13642"/>
      <c r="BD13642"/>
    </row>
    <row r="13643" spans="1:56" s="4" customFormat="1" x14ac:dyDescent="0.25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  <c r="P13643"/>
      <c r="Q13643"/>
      <c r="R13643"/>
      <c r="S13643"/>
      <c r="T13643"/>
      <c r="U13643"/>
      <c r="V13643"/>
      <c r="W13643"/>
      <c r="X13643"/>
      <c r="Y13643"/>
      <c r="Z13643"/>
      <c r="AA13643"/>
      <c r="AB13643"/>
      <c r="AC13643"/>
      <c r="AD13643"/>
      <c r="AE13643"/>
      <c r="AF13643"/>
      <c r="AG13643"/>
      <c r="AH13643"/>
      <c r="AI13643"/>
      <c r="AJ13643"/>
      <c r="AK13643"/>
      <c r="AL13643"/>
      <c r="AM13643"/>
      <c r="AN13643"/>
      <c r="AO13643"/>
      <c r="AP13643"/>
      <c r="AQ13643"/>
      <c r="AR13643"/>
      <c r="AS13643"/>
      <c r="AT13643"/>
      <c r="AU13643"/>
      <c r="AV13643"/>
      <c r="AW13643"/>
      <c r="AX13643"/>
      <c r="AY13643"/>
      <c r="AZ13643"/>
      <c r="BA13643"/>
      <c r="BB13643"/>
      <c r="BC13643"/>
      <c r="BD13643"/>
    </row>
    <row r="13644" spans="1:56" s="4" customFormat="1" x14ac:dyDescent="0.25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  <c r="P13644"/>
      <c r="Q13644"/>
      <c r="R13644"/>
      <c r="S13644"/>
      <c r="T13644"/>
      <c r="U13644"/>
      <c r="V13644"/>
      <c r="W13644"/>
      <c r="X13644"/>
      <c r="Y13644"/>
      <c r="Z13644"/>
      <c r="AA13644"/>
      <c r="AB13644"/>
      <c r="AC13644"/>
      <c r="AD13644"/>
      <c r="AE13644"/>
      <c r="AF13644"/>
      <c r="AG13644"/>
      <c r="AH13644"/>
      <c r="AI13644"/>
      <c r="AJ13644"/>
      <c r="AK13644"/>
      <c r="AL13644"/>
      <c r="AM13644"/>
      <c r="AN13644"/>
      <c r="AO13644"/>
      <c r="AP13644"/>
      <c r="AQ13644"/>
      <c r="AR13644"/>
      <c r="AS13644"/>
      <c r="AT13644"/>
      <c r="AU13644"/>
      <c r="AV13644"/>
      <c r="AW13644"/>
      <c r="AX13644"/>
      <c r="AY13644"/>
      <c r="AZ13644"/>
      <c r="BA13644"/>
      <c r="BB13644"/>
      <c r="BC13644"/>
      <c r="BD13644"/>
    </row>
    <row r="13645" spans="1:56" s="4" customFormat="1" x14ac:dyDescent="0.25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  <c r="P13645"/>
      <c r="Q13645"/>
      <c r="R13645"/>
      <c r="S13645"/>
      <c r="T13645"/>
      <c r="U13645"/>
      <c r="V13645"/>
      <c r="W13645"/>
      <c r="X13645"/>
      <c r="Y13645"/>
      <c r="Z13645"/>
      <c r="AA13645"/>
      <c r="AB13645"/>
      <c r="AC13645"/>
      <c r="AD13645"/>
      <c r="AE13645"/>
      <c r="AF13645"/>
      <c r="AG13645"/>
      <c r="AH13645"/>
      <c r="AI13645"/>
      <c r="AJ13645"/>
      <c r="AK13645"/>
      <c r="AL13645"/>
      <c r="AM13645"/>
      <c r="AN13645"/>
      <c r="AO13645"/>
      <c r="AP13645"/>
      <c r="AQ13645"/>
      <c r="AR13645"/>
      <c r="AS13645"/>
      <c r="AT13645"/>
      <c r="AU13645"/>
      <c r="AV13645"/>
      <c r="AW13645"/>
      <c r="AX13645"/>
      <c r="AY13645"/>
      <c r="AZ13645"/>
      <c r="BA13645"/>
      <c r="BB13645"/>
      <c r="BC13645"/>
      <c r="BD13645"/>
    </row>
    <row r="13646" spans="1:56" s="4" customFormat="1" x14ac:dyDescent="0.25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  <c r="P13646"/>
      <c r="Q13646"/>
      <c r="R13646"/>
      <c r="S13646"/>
      <c r="T13646"/>
      <c r="U13646"/>
      <c r="V13646"/>
      <c r="W13646"/>
      <c r="X13646"/>
      <c r="Y13646"/>
      <c r="Z13646"/>
      <c r="AA13646"/>
      <c r="AB13646"/>
      <c r="AC13646"/>
      <c r="AD13646"/>
      <c r="AE13646"/>
      <c r="AF13646"/>
      <c r="AG13646"/>
      <c r="AH13646"/>
      <c r="AI13646"/>
      <c r="AJ13646"/>
      <c r="AK13646"/>
      <c r="AL13646"/>
      <c r="AM13646"/>
      <c r="AN13646"/>
      <c r="AO13646"/>
      <c r="AP13646"/>
      <c r="AQ13646"/>
      <c r="AR13646"/>
      <c r="AS13646"/>
      <c r="AT13646"/>
      <c r="AU13646"/>
      <c r="AV13646"/>
      <c r="AW13646"/>
      <c r="AX13646"/>
      <c r="AY13646"/>
      <c r="AZ13646"/>
      <c r="BA13646"/>
      <c r="BB13646"/>
      <c r="BC13646"/>
      <c r="BD13646"/>
    </row>
    <row r="13647" spans="1:56" s="4" customFormat="1" x14ac:dyDescent="0.25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  <c r="P13647"/>
      <c r="Q13647"/>
      <c r="R13647"/>
      <c r="S13647"/>
      <c r="T13647"/>
      <c r="U13647"/>
      <c r="V13647"/>
      <c r="W13647"/>
      <c r="X13647"/>
      <c r="Y13647"/>
      <c r="Z13647"/>
      <c r="AA13647"/>
      <c r="AB13647"/>
      <c r="AC13647"/>
      <c r="AD13647"/>
      <c r="AE13647"/>
      <c r="AF13647"/>
      <c r="AG13647"/>
      <c r="AH13647"/>
      <c r="AI13647"/>
      <c r="AJ13647"/>
      <c r="AK13647"/>
      <c r="AL13647"/>
      <c r="AM13647"/>
      <c r="AN13647"/>
      <c r="AO13647"/>
      <c r="AP13647"/>
      <c r="AQ13647"/>
      <c r="AR13647"/>
      <c r="AS13647"/>
      <c r="AT13647"/>
      <c r="AU13647"/>
      <c r="AV13647"/>
      <c r="AW13647"/>
      <c r="AX13647"/>
      <c r="AY13647"/>
      <c r="AZ13647"/>
      <c r="BA13647"/>
      <c r="BB13647"/>
      <c r="BC13647"/>
      <c r="BD13647"/>
    </row>
    <row r="13648" spans="1:56" s="4" customFormat="1" x14ac:dyDescent="0.25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  <c r="P13648"/>
      <c r="Q13648"/>
      <c r="R13648"/>
      <c r="S13648"/>
      <c r="T13648"/>
      <c r="U13648"/>
      <c r="V13648"/>
      <c r="W13648"/>
      <c r="X13648"/>
      <c r="Y13648"/>
      <c r="Z13648"/>
      <c r="AA13648"/>
      <c r="AB13648"/>
      <c r="AC13648"/>
      <c r="AD13648"/>
      <c r="AE13648"/>
      <c r="AF13648"/>
      <c r="AG13648"/>
      <c r="AH13648"/>
      <c r="AI13648"/>
      <c r="AJ13648"/>
      <c r="AK13648"/>
      <c r="AL13648"/>
      <c r="AM13648"/>
      <c r="AN13648"/>
      <c r="AO13648"/>
      <c r="AP13648"/>
      <c r="AQ13648"/>
      <c r="AR13648"/>
      <c r="AS13648"/>
      <c r="AT13648"/>
      <c r="AU13648"/>
      <c r="AV13648"/>
      <c r="AW13648"/>
      <c r="AX13648"/>
      <c r="AY13648"/>
      <c r="AZ13648"/>
      <c r="BA13648"/>
      <c r="BB13648"/>
      <c r="BC13648"/>
      <c r="BD13648"/>
    </row>
    <row r="13649" spans="1:56" s="4" customFormat="1" x14ac:dyDescent="0.25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  <c r="P13649"/>
      <c r="Q13649"/>
      <c r="R13649"/>
      <c r="S13649"/>
      <c r="T13649"/>
      <c r="U13649"/>
      <c r="V13649"/>
      <c r="W13649"/>
      <c r="X13649"/>
      <c r="Y13649"/>
      <c r="Z13649"/>
      <c r="AA13649"/>
      <c r="AB13649"/>
      <c r="AC13649"/>
      <c r="AD13649"/>
      <c r="AE13649"/>
      <c r="AF13649"/>
      <c r="AG13649"/>
      <c r="AH13649"/>
      <c r="AI13649"/>
      <c r="AJ13649"/>
      <c r="AK13649"/>
      <c r="AL13649"/>
      <c r="AM13649"/>
      <c r="AN13649"/>
      <c r="AO13649"/>
      <c r="AP13649"/>
      <c r="AQ13649"/>
      <c r="AR13649"/>
      <c r="AS13649"/>
      <c r="AT13649"/>
      <c r="AU13649"/>
      <c r="AV13649"/>
      <c r="AW13649"/>
      <c r="AX13649"/>
      <c r="AY13649"/>
      <c r="AZ13649"/>
      <c r="BA13649"/>
      <c r="BB13649"/>
      <c r="BC13649"/>
      <c r="BD13649"/>
    </row>
    <row r="13650" spans="1:56" s="4" customFormat="1" x14ac:dyDescent="0.25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  <c r="P13650"/>
      <c r="Q13650"/>
      <c r="R13650"/>
      <c r="S13650"/>
      <c r="T13650"/>
      <c r="U13650"/>
      <c r="V13650"/>
      <c r="W13650"/>
      <c r="X13650"/>
      <c r="Y13650"/>
      <c r="Z13650"/>
      <c r="AA13650"/>
      <c r="AB13650"/>
      <c r="AC13650"/>
      <c r="AD13650"/>
      <c r="AE13650"/>
      <c r="AF13650"/>
      <c r="AG13650"/>
      <c r="AH13650"/>
      <c r="AI13650"/>
      <c r="AJ13650"/>
      <c r="AK13650"/>
      <c r="AL13650"/>
      <c r="AM13650"/>
      <c r="AN13650"/>
      <c r="AO13650"/>
      <c r="AP13650"/>
      <c r="AQ13650"/>
      <c r="AR13650"/>
      <c r="AS13650"/>
      <c r="AT13650"/>
      <c r="AU13650"/>
      <c r="AV13650"/>
      <c r="AW13650"/>
      <c r="AX13650"/>
      <c r="AY13650"/>
      <c r="AZ13650"/>
      <c r="BA13650"/>
      <c r="BB13650"/>
      <c r="BC13650"/>
      <c r="BD13650"/>
    </row>
    <row r="13651" spans="1:56" s="4" customFormat="1" x14ac:dyDescent="0.25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  <c r="P13651"/>
      <c r="Q13651"/>
      <c r="R13651"/>
      <c r="S13651"/>
      <c r="T13651"/>
      <c r="U13651"/>
      <c r="V13651"/>
      <c r="W13651"/>
      <c r="X13651"/>
      <c r="Y13651"/>
      <c r="Z13651"/>
      <c r="AA13651"/>
      <c r="AB13651"/>
      <c r="AC13651"/>
      <c r="AD13651"/>
      <c r="AE13651"/>
      <c r="AF13651"/>
      <c r="AG13651"/>
      <c r="AH13651"/>
      <c r="AI13651"/>
      <c r="AJ13651"/>
      <c r="AK13651"/>
      <c r="AL13651"/>
      <c r="AM13651"/>
      <c r="AN13651"/>
      <c r="AO13651"/>
      <c r="AP13651"/>
      <c r="AQ13651"/>
      <c r="AR13651"/>
      <c r="AS13651"/>
      <c r="AT13651"/>
      <c r="AU13651"/>
      <c r="AV13651"/>
      <c r="AW13651"/>
      <c r="AX13651"/>
      <c r="AY13651"/>
      <c r="AZ13651"/>
      <c r="BA13651"/>
      <c r="BB13651"/>
      <c r="BC13651"/>
      <c r="BD13651"/>
    </row>
    <row r="13652" spans="1:56" s="4" customFormat="1" x14ac:dyDescent="0.25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  <c r="P13652"/>
      <c r="Q13652"/>
      <c r="R13652"/>
      <c r="S13652"/>
      <c r="T13652"/>
      <c r="U13652"/>
      <c r="V13652"/>
      <c r="W13652"/>
      <c r="X13652"/>
      <c r="Y13652"/>
      <c r="Z13652"/>
      <c r="AA13652"/>
      <c r="AB13652"/>
      <c r="AC13652"/>
      <c r="AD13652"/>
      <c r="AE13652"/>
      <c r="AF13652"/>
      <c r="AG13652"/>
      <c r="AH13652"/>
      <c r="AI13652"/>
      <c r="AJ13652"/>
      <c r="AK13652"/>
      <c r="AL13652"/>
      <c r="AM13652"/>
      <c r="AN13652"/>
      <c r="AO13652"/>
      <c r="AP13652"/>
      <c r="AQ13652"/>
      <c r="AR13652"/>
      <c r="AS13652"/>
      <c r="AT13652"/>
      <c r="AU13652"/>
      <c r="AV13652"/>
      <c r="AW13652"/>
      <c r="AX13652"/>
      <c r="AY13652"/>
      <c r="AZ13652"/>
      <c r="BA13652"/>
      <c r="BB13652"/>
      <c r="BC13652"/>
      <c r="BD13652"/>
    </row>
    <row r="13653" spans="1:56" s="4" customFormat="1" x14ac:dyDescent="0.25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  <c r="P13653"/>
      <c r="Q13653"/>
      <c r="R13653"/>
      <c r="S13653"/>
      <c r="T13653"/>
      <c r="U13653"/>
      <c r="V13653"/>
      <c r="W13653"/>
      <c r="X13653"/>
      <c r="Y13653"/>
      <c r="Z13653"/>
      <c r="AA13653"/>
      <c r="AB13653"/>
      <c r="AC13653"/>
      <c r="AD13653"/>
      <c r="AE13653"/>
      <c r="AF13653"/>
      <c r="AG13653"/>
      <c r="AH13653"/>
      <c r="AI13653"/>
      <c r="AJ13653"/>
      <c r="AK13653"/>
      <c r="AL13653"/>
      <c r="AM13653"/>
      <c r="AN13653"/>
      <c r="AO13653"/>
      <c r="AP13653"/>
      <c r="AQ13653"/>
      <c r="AR13653"/>
      <c r="AS13653"/>
      <c r="AT13653"/>
      <c r="AU13653"/>
      <c r="AV13653"/>
      <c r="AW13653"/>
      <c r="AX13653"/>
      <c r="AY13653"/>
      <c r="AZ13653"/>
      <c r="BA13653"/>
      <c r="BB13653"/>
      <c r="BC13653"/>
      <c r="BD13653"/>
    </row>
    <row r="13654" spans="1:56" s="4" customFormat="1" x14ac:dyDescent="0.25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  <c r="P13654"/>
      <c r="Q13654"/>
      <c r="R13654"/>
      <c r="S13654"/>
      <c r="T13654"/>
      <c r="U13654"/>
      <c r="V13654"/>
      <c r="W13654"/>
      <c r="X13654"/>
      <c r="Y13654"/>
      <c r="Z13654"/>
      <c r="AA13654"/>
      <c r="AB13654"/>
      <c r="AC13654"/>
      <c r="AD13654"/>
      <c r="AE13654"/>
      <c r="AF13654"/>
      <c r="AG13654"/>
      <c r="AH13654"/>
      <c r="AI13654"/>
      <c r="AJ13654"/>
      <c r="AK13654"/>
      <c r="AL13654"/>
      <c r="AM13654"/>
      <c r="AN13654"/>
      <c r="AO13654"/>
      <c r="AP13654"/>
      <c r="AQ13654"/>
      <c r="AR13654"/>
      <c r="AS13654"/>
      <c r="AT13654"/>
      <c r="AU13654"/>
      <c r="AV13654"/>
      <c r="AW13654"/>
      <c r="AX13654"/>
      <c r="AY13654"/>
      <c r="AZ13654"/>
      <c r="BA13654"/>
      <c r="BB13654"/>
      <c r="BC13654"/>
      <c r="BD13654"/>
    </row>
    <row r="13655" spans="1:56" s="4" customFormat="1" x14ac:dyDescent="0.25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  <c r="P13655"/>
      <c r="Q13655"/>
      <c r="R13655"/>
      <c r="S13655"/>
      <c r="T13655"/>
      <c r="U13655"/>
      <c r="V13655"/>
      <c r="W13655"/>
      <c r="X13655"/>
      <c r="Y13655"/>
      <c r="Z13655"/>
      <c r="AA13655"/>
      <c r="AB13655"/>
      <c r="AC13655"/>
      <c r="AD13655"/>
      <c r="AE13655"/>
      <c r="AF13655"/>
      <c r="AG13655"/>
      <c r="AH13655"/>
      <c r="AI13655"/>
      <c r="AJ13655"/>
      <c r="AK13655"/>
      <c r="AL13655"/>
      <c r="AM13655"/>
      <c r="AN13655"/>
      <c r="AO13655"/>
      <c r="AP13655"/>
      <c r="AQ13655"/>
      <c r="AR13655"/>
      <c r="AS13655"/>
      <c r="AT13655"/>
      <c r="AU13655"/>
      <c r="AV13655"/>
      <c r="AW13655"/>
      <c r="AX13655"/>
      <c r="AY13655"/>
      <c r="AZ13655"/>
      <c r="BA13655"/>
      <c r="BB13655"/>
      <c r="BC13655"/>
      <c r="BD13655"/>
    </row>
    <row r="13657" spans="1:56" s="6" customFormat="1" ht="16.5" customHeight="1" x14ac:dyDescent="0.25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  <c r="P13657"/>
      <c r="Q13657"/>
      <c r="R13657"/>
      <c r="S13657"/>
      <c r="T13657"/>
      <c r="U13657"/>
      <c r="V13657"/>
      <c r="W13657"/>
      <c r="X13657"/>
      <c r="Y13657"/>
      <c r="Z13657"/>
      <c r="AA13657"/>
      <c r="AB13657"/>
      <c r="AC13657"/>
      <c r="AD13657"/>
      <c r="AE13657"/>
      <c r="AF13657"/>
      <c r="AG13657"/>
      <c r="AH13657"/>
      <c r="AI13657"/>
      <c r="AJ13657"/>
      <c r="AK13657"/>
      <c r="AL13657"/>
      <c r="AM13657"/>
      <c r="AN13657"/>
      <c r="AO13657"/>
      <c r="AP13657"/>
      <c r="AQ13657"/>
      <c r="AR13657"/>
      <c r="AS13657"/>
      <c r="AT13657"/>
      <c r="AU13657"/>
      <c r="AV13657"/>
      <c r="AW13657"/>
      <c r="AX13657"/>
      <c r="AY13657"/>
      <c r="AZ13657"/>
      <c r="BA13657"/>
      <c r="BB13657"/>
      <c r="BC13657"/>
      <c r="BD13657"/>
    </row>
    <row r="13658" spans="1:56" s="18" customFormat="1" x14ac:dyDescent="0.25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  <c r="P13658"/>
      <c r="Q13658"/>
      <c r="R13658"/>
      <c r="S13658"/>
      <c r="T13658"/>
      <c r="U13658"/>
      <c r="V13658"/>
      <c r="W13658"/>
      <c r="X13658"/>
      <c r="Y13658"/>
      <c r="Z13658"/>
      <c r="AA13658"/>
      <c r="AB13658"/>
      <c r="AC13658"/>
      <c r="AD13658"/>
      <c r="AE13658"/>
      <c r="AF13658"/>
      <c r="AG13658"/>
      <c r="AH13658"/>
      <c r="AI13658"/>
      <c r="AJ13658"/>
      <c r="AK13658"/>
      <c r="AL13658"/>
      <c r="AM13658"/>
      <c r="AN13658"/>
      <c r="AO13658"/>
      <c r="AP13658"/>
      <c r="AQ13658"/>
      <c r="AR13658"/>
      <c r="AS13658"/>
      <c r="AT13658"/>
      <c r="AU13658"/>
      <c r="AV13658"/>
      <c r="AW13658"/>
      <c r="AX13658"/>
      <c r="AY13658"/>
      <c r="AZ13658"/>
      <c r="BA13658"/>
      <c r="BB13658"/>
      <c r="BC13658"/>
      <c r="BD13658"/>
    </row>
    <row r="13659" spans="1:56" ht="16.5" customHeight="1" x14ac:dyDescent="0.25"/>
    <row r="13660" spans="1:56" ht="16.5" customHeight="1" x14ac:dyDescent="0.25"/>
    <row r="13661" spans="1:56" ht="16.5" customHeight="1" x14ac:dyDescent="0.25"/>
    <row r="13662" spans="1:56" ht="16.5" customHeight="1" x14ac:dyDescent="0.25"/>
    <row r="13663" spans="1:56" ht="16.5" customHeight="1" x14ac:dyDescent="0.25"/>
    <row r="13665" spans="1:56" s="6" customFormat="1" ht="16.5" customHeight="1" x14ac:dyDescent="0.25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  <c r="P13665"/>
      <c r="Q13665"/>
      <c r="R13665"/>
      <c r="S13665"/>
      <c r="T13665"/>
      <c r="U13665"/>
      <c r="V13665"/>
      <c r="W13665"/>
      <c r="X13665"/>
      <c r="Y13665"/>
      <c r="Z13665"/>
      <c r="AA13665"/>
      <c r="AB13665"/>
      <c r="AC13665"/>
      <c r="AD13665"/>
      <c r="AE13665"/>
      <c r="AF13665"/>
      <c r="AG13665"/>
      <c r="AH13665"/>
      <c r="AI13665"/>
      <c r="AJ13665"/>
      <c r="AK13665"/>
      <c r="AL13665"/>
      <c r="AM13665"/>
      <c r="AN13665"/>
      <c r="AO13665"/>
      <c r="AP13665"/>
      <c r="AQ13665"/>
      <c r="AR13665"/>
      <c r="AS13665"/>
      <c r="AT13665"/>
      <c r="AU13665"/>
      <c r="AV13665"/>
      <c r="AW13665"/>
      <c r="AX13665"/>
      <c r="AY13665"/>
      <c r="AZ13665"/>
      <c r="BA13665"/>
      <c r="BB13665"/>
      <c r="BC13665"/>
      <c r="BD13665"/>
    </row>
    <row r="13667" spans="1:56" s="6" customFormat="1" ht="18.75" customHeight="1" x14ac:dyDescent="0.25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  <c r="P13667"/>
      <c r="Q13667"/>
      <c r="R13667"/>
      <c r="S13667"/>
      <c r="T13667"/>
      <c r="U13667"/>
      <c r="V13667"/>
      <c r="W13667"/>
      <c r="X13667"/>
      <c r="Y13667"/>
      <c r="Z13667"/>
      <c r="AA13667"/>
      <c r="AB13667"/>
      <c r="AC13667"/>
      <c r="AD13667"/>
      <c r="AE13667"/>
      <c r="AF13667"/>
      <c r="AG13667"/>
      <c r="AH13667"/>
      <c r="AI13667"/>
      <c r="AJ13667"/>
      <c r="AK13667"/>
      <c r="AL13667"/>
      <c r="AM13667"/>
      <c r="AN13667"/>
      <c r="AO13667"/>
      <c r="AP13667"/>
      <c r="AQ13667"/>
      <c r="AR13667"/>
      <c r="AS13667"/>
      <c r="AT13667"/>
      <c r="AU13667"/>
      <c r="AV13667"/>
      <c r="AW13667"/>
      <c r="AX13667"/>
      <c r="AY13667"/>
      <c r="AZ13667"/>
      <c r="BA13667"/>
      <c r="BB13667"/>
      <c r="BC13667"/>
      <c r="BD13667"/>
    </row>
  </sheetData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7896"/>
  <sheetViews>
    <sheetView topLeftCell="A10" zoomScale="80" zoomScaleNormal="80" zoomScaleSheetLayoutView="55" workbookViewId="0">
      <selection activeCell="BF68" sqref="BF68"/>
    </sheetView>
  </sheetViews>
  <sheetFormatPr defaultRowHeight="15" x14ac:dyDescent="0.25"/>
  <cols>
    <col min="1" max="1" width="38.85546875" bestFit="1" customWidth="1"/>
    <col min="2" max="2" width="7.42578125" customWidth="1"/>
    <col min="3" max="3" width="33.42578125" bestFit="1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8.42578125" bestFit="1" customWidth="1"/>
    <col min="14" max="14" width="11.28515625" bestFit="1" customWidth="1"/>
    <col min="15" max="15" width="10.42578125" customWidth="1"/>
    <col min="16" max="16" width="10.140625" customWidth="1"/>
    <col min="17" max="17" width="8.7109375" bestFit="1" customWidth="1"/>
    <col min="18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79</v>
      </c>
    </row>
    <row r="3" spans="1:58" ht="19.5" customHeight="1" thickBot="1" x14ac:dyDescent="0.3">
      <c r="A3" s="36"/>
      <c r="B3" s="36" t="s">
        <v>4</v>
      </c>
      <c r="C3" s="36"/>
      <c r="D3" s="268" t="s">
        <v>77</v>
      </c>
      <c r="E3" s="269"/>
      <c r="F3" s="269"/>
      <c r="G3" s="269"/>
      <c r="H3" s="269"/>
      <c r="I3" s="269"/>
      <c r="J3" s="269"/>
      <c r="K3" s="269"/>
      <c r="L3" s="269"/>
      <c r="M3" s="269"/>
      <c r="N3" s="269"/>
      <c r="O3" s="269"/>
      <c r="P3" s="269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0"/>
      <c r="AC3" s="66"/>
      <c r="AD3" s="66"/>
      <c r="AE3" s="66"/>
      <c r="AF3" s="66"/>
      <c r="AG3" s="66"/>
      <c r="AH3" s="271" t="str">
        <f>D3</f>
        <v>March 2018 YTD Operating and Budgeted Results</v>
      </c>
      <c r="AI3" s="257"/>
      <c r="AJ3" s="257"/>
      <c r="AK3" s="257"/>
      <c r="AL3" s="257"/>
      <c r="AM3" s="257"/>
      <c r="AN3" s="257"/>
      <c r="AO3" s="257"/>
      <c r="AP3" s="257"/>
      <c r="AQ3" s="257"/>
      <c r="AR3" s="257"/>
      <c r="AS3" s="257"/>
      <c r="AT3" s="257"/>
      <c r="AU3" s="257"/>
      <c r="AV3" s="257"/>
      <c r="AW3" s="257"/>
      <c r="AX3" s="257"/>
      <c r="AY3" s="257"/>
      <c r="AZ3" s="257"/>
      <c r="BA3" s="257"/>
      <c r="BB3" s="257"/>
      <c r="BC3" s="257"/>
      <c r="BD3" s="257"/>
      <c r="BE3" s="257"/>
      <c r="BF3" s="272"/>
    </row>
    <row r="4" spans="1:58" x14ac:dyDescent="0.25">
      <c r="A4" s="67"/>
      <c r="B4" s="255" t="s">
        <v>14</v>
      </c>
      <c r="C4" s="257" t="s">
        <v>39</v>
      </c>
      <c r="D4" s="259" t="s">
        <v>40</v>
      </c>
      <c r="E4" s="260"/>
      <c r="F4" s="260"/>
      <c r="G4" s="260"/>
      <c r="H4" s="260"/>
      <c r="I4" s="261" t="s">
        <v>41</v>
      </c>
      <c r="J4" s="262"/>
      <c r="K4" s="262"/>
      <c r="L4" s="262"/>
      <c r="M4" s="263"/>
      <c r="N4" s="264" t="s">
        <v>42</v>
      </c>
      <c r="O4" s="260"/>
      <c r="P4" s="260"/>
      <c r="Q4" s="260"/>
      <c r="R4" s="265"/>
      <c r="S4" s="261" t="s">
        <v>43</v>
      </c>
      <c r="T4" s="262"/>
      <c r="U4" s="262"/>
      <c r="V4" s="262"/>
      <c r="W4" s="263"/>
      <c r="X4" s="264" t="s">
        <v>44</v>
      </c>
      <c r="Y4" s="260"/>
      <c r="Z4" s="260"/>
      <c r="AA4" s="260"/>
      <c r="AB4" s="260"/>
      <c r="AC4" s="68"/>
      <c r="AD4" s="69"/>
      <c r="AE4" s="69" t="s">
        <v>45</v>
      </c>
      <c r="AF4" s="69"/>
      <c r="AG4" s="70"/>
      <c r="AH4" s="265" t="s">
        <v>46</v>
      </c>
      <c r="AI4" s="273"/>
      <c r="AJ4" s="273"/>
      <c r="AK4" s="273"/>
      <c r="AL4" s="264"/>
      <c r="AM4" s="71"/>
      <c r="AN4" s="69"/>
      <c r="AO4" s="69" t="s">
        <v>47</v>
      </c>
      <c r="AP4" s="69"/>
      <c r="AQ4" s="72"/>
      <c r="AR4" s="260" t="s">
        <v>48</v>
      </c>
      <c r="AS4" s="260"/>
      <c r="AT4" s="260"/>
      <c r="AU4" s="260"/>
      <c r="AV4" s="260"/>
      <c r="AW4" s="261" t="s">
        <v>49</v>
      </c>
      <c r="AX4" s="262"/>
      <c r="AY4" s="262"/>
      <c r="AZ4" s="262"/>
      <c r="BA4" s="263"/>
      <c r="BB4" s="266" t="s">
        <v>50</v>
      </c>
      <c r="BC4" s="266"/>
      <c r="BD4" s="266"/>
      <c r="BE4" s="266"/>
      <c r="BF4" s="267"/>
    </row>
    <row r="5" spans="1:58" ht="51.75" x14ac:dyDescent="0.25">
      <c r="A5" s="73" t="s">
        <v>34</v>
      </c>
      <c r="B5" s="256"/>
      <c r="C5" s="258"/>
      <c r="D5" s="139" t="s">
        <v>51</v>
      </c>
      <c r="E5" s="140" t="s">
        <v>52</v>
      </c>
      <c r="F5" s="141" t="s">
        <v>29</v>
      </c>
      <c r="G5" s="140" t="s">
        <v>53</v>
      </c>
      <c r="H5" s="142" t="s">
        <v>54</v>
      </c>
      <c r="I5" s="143" t="s">
        <v>51</v>
      </c>
      <c r="J5" s="143" t="s">
        <v>52</v>
      </c>
      <c r="K5" s="144" t="s">
        <v>29</v>
      </c>
      <c r="L5" s="143" t="s">
        <v>53</v>
      </c>
      <c r="M5" s="143" t="s">
        <v>54</v>
      </c>
      <c r="N5" s="140" t="s">
        <v>51</v>
      </c>
      <c r="O5" s="140" t="s">
        <v>52</v>
      </c>
      <c r="P5" s="141" t="s">
        <v>29</v>
      </c>
      <c r="Q5" s="140" t="s">
        <v>53</v>
      </c>
      <c r="R5" s="140" t="s">
        <v>54</v>
      </c>
      <c r="S5" s="144" t="s">
        <v>51</v>
      </c>
      <c r="T5" s="143" t="s">
        <v>52</v>
      </c>
      <c r="U5" s="144" t="s">
        <v>29</v>
      </c>
      <c r="V5" s="143" t="s">
        <v>53</v>
      </c>
      <c r="W5" s="145" t="s">
        <v>54</v>
      </c>
      <c r="X5" s="140" t="s">
        <v>51</v>
      </c>
      <c r="Y5" s="140" t="s">
        <v>52</v>
      </c>
      <c r="Z5" s="141" t="s">
        <v>29</v>
      </c>
      <c r="AA5" s="140" t="s">
        <v>53</v>
      </c>
      <c r="AB5" s="146" t="s">
        <v>54</v>
      </c>
      <c r="AC5" s="147" t="s">
        <v>51</v>
      </c>
      <c r="AD5" s="143" t="s">
        <v>52</v>
      </c>
      <c r="AE5" s="144" t="s">
        <v>29</v>
      </c>
      <c r="AF5" s="143" t="s">
        <v>53</v>
      </c>
      <c r="AG5" s="148" t="s">
        <v>54</v>
      </c>
      <c r="AH5" s="141" t="s">
        <v>51</v>
      </c>
      <c r="AI5" s="140" t="s">
        <v>52</v>
      </c>
      <c r="AJ5" s="141" t="s">
        <v>29</v>
      </c>
      <c r="AK5" s="140" t="s">
        <v>53</v>
      </c>
      <c r="AL5" s="149" t="s">
        <v>54</v>
      </c>
      <c r="AM5" s="143" t="s">
        <v>51</v>
      </c>
      <c r="AN5" s="143" t="s">
        <v>52</v>
      </c>
      <c r="AO5" s="144" t="s">
        <v>29</v>
      </c>
      <c r="AP5" s="143" t="s">
        <v>53</v>
      </c>
      <c r="AQ5" s="145" t="s">
        <v>54</v>
      </c>
      <c r="AR5" s="150" t="s">
        <v>51</v>
      </c>
      <c r="AS5" s="140" t="s">
        <v>52</v>
      </c>
      <c r="AT5" s="141" t="s">
        <v>29</v>
      </c>
      <c r="AU5" s="140" t="s">
        <v>53</v>
      </c>
      <c r="AV5" s="146" t="s">
        <v>54</v>
      </c>
      <c r="AW5" s="143" t="s">
        <v>51</v>
      </c>
      <c r="AX5" s="143" t="s">
        <v>52</v>
      </c>
      <c r="AY5" s="144" t="s">
        <v>29</v>
      </c>
      <c r="AZ5" s="143" t="s">
        <v>53</v>
      </c>
      <c r="BA5" s="143" t="s">
        <v>54</v>
      </c>
      <c r="BB5" s="151" t="s">
        <v>51</v>
      </c>
      <c r="BC5" s="152" t="s">
        <v>52</v>
      </c>
      <c r="BD5" s="151" t="s">
        <v>29</v>
      </c>
      <c r="BE5" s="152" t="s">
        <v>53</v>
      </c>
      <c r="BF5" s="153" t="s">
        <v>54</v>
      </c>
    </row>
    <row r="6" spans="1:58" x14ac:dyDescent="0.25">
      <c r="A6" s="201" t="s">
        <v>81</v>
      </c>
      <c r="B6" s="184" t="str">
        <f>Operating!B11</f>
        <v>-</v>
      </c>
      <c r="C6" s="185" t="str">
        <f>IF(ISERROR(INDEX(MgmtCompanyData!$C$2:$C$2250,MATCH(A6,MgmtCompanyData!$B$2:$B$2250,0),0)),"-",INDEX(MgmtCompanyData!$C$2:$C$2250,MATCH(A6,MgmtCompanyData!$B$2:$B$2250,0),0))</f>
        <v>-</v>
      </c>
      <c r="D6" s="139"/>
      <c r="E6" s="140">
        <f>IF(ISERROR(F6/12*Occupancy!$B$65),"-",F6/12*Occupancy!$B$65)</f>
        <v>0</v>
      </c>
      <c r="F6" s="141"/>
      <c r="G6" s="140" t="str">
        <f>IF(ISERROR(IF(D6="","",D6/VLOOKUP(Occupancy!$B$65,Occupancy!$BJ$68:'Occupancy'!$B$79,1)*12/$B6)),"-",IF(D6="","",D6/VLOOKUP(Occupancy!$B$65,Occupancy!$BJ$68:'Occupancy'!$B$79,1)*12/$B6))</f>
        <v/>
      </c>
      <c r="H6" s="142" t="str">
        <f>IF(ISERROR(IF(E6="","",E6/VLOOKUP(Occupancy!$B$65,Occupancy!$BJ$68:'Occupancy'!$B$79,1)*12/$B6)),"-",IF(E6="","",E6/VLOOKUP(Occupancy!$B$65,Occupancy!$BJ$68:'Occupancy'!$B$79,1)*12/$B6))</f>
        <v>-</v>
      </c>
      <c r="I6" s="143"/>
      <c r="J6" s="143">
        <f>IF(ISERROR(K6/12*Occupancy!$B$65),"-",K6/12*Occupancy!$B$65)</f>
        <v>0</v>
      </c>
      <c r="K6" s="144"/>
      <c r="L6" s="143" t="str">
        <f>IF(ISERROR(IF(I6="","",I6/VLOOKUP(Occupancy!$B$65,Occupancy!$BJ$68:'Occupancy'!$B$79,1)*12/$B6)),"-",IF(I6="","",I6/VLOOKUP(Occupancy!$B$65,Occupancy!$BJ$68:'Occupancy'!$B$79,1)*12/$B6))</f>
        <v/>
      </c>
      <c r="M6" s="143" t="str">
        <f>IF(ISERROR(IF(J6="","",J6/VLOOKUP(Occupancy!$B$65,Occupancy!$BJ$68:'Occupancy'!$B$79,1)*12/$B6)),"-",IF(J6="","",J6/VLOOKUP(Occupancy!$B$65,Occupancy!$BJ$68:'Occupancy'!$B$79,1)*12/$B6))</f>
        <v>-</v>
      </c>
      <c r="N6" s="140"/>
      <c r="O6" s="140">
        <f>IF(ISERROR(P6/12*Occupancy!$B$65),"-",P6/12*Occupancy!$B$65)</f>
        <v>0</v>
      </c>
      <c r="P6" s="141"/>
      <c r="Q6" s="140" t="str">
        <f>IF(ISERROR(IF(N6="","",N6/VLOOKUP(Occupancy!$B$65,Occupancy!$BJ$68:'Occupancy'!$B$79,1)*12/$B6)),"-",IF(N6="","",N6/VLOOKUP(Occupancy!$B$65,Occupancy!$BJ$68:'Occupancy'!$B$79,1)*12/$B6))</f>
        <v/>
      </c>
      <c r="R6" s="140" t="str">
        <f>IF(ISERROR(IF(O6="","",O6/VLOOKUP(Occupancy!$B$65,Occupancy!$BJ$68:'Occupancy'!$B$79,1)*12/$B6)),"-",IF(O6="","",O6/VLOOKUP(Occupancy!$B$65,Occupancy!$BJ$68:'Occupancy'!$B$79,1)*12/$B6))</f>
        <v>-</v>
      </c>
      <c r="S6" s="144"/>
      <c r="T6" s="143">
        <f>IF(ISERROR(U6/12*Occupancy!$B$65),"-",U6/12*Occupancy!$B$65)</f>
        <v>0</v>
      </c>
      <c r="U6" s="144"/>
      <c r="V6" s="143" t="str">
        <f>IF(ISERROR(IF(S6="","",S6/VLOOKUP(Occupancy!$B$65,Occupancy!$BJ$68:'Occupancy'!$B$79,1)*12/$B6)),"-",IF(S6="","",S6/VLOOKUP(Occupancy!$B$65,Occupancy!$BJ$68:'Occupancy'!$B$79,1)*12/$B6))</f>
        <v/>
      </c>
      <c r="W6" s="145" t="str">
        <f>IF(ISERROR(IF(T6="","",T6/VLOOKUP(Occupancy!$B$65,Occupancy!$BJ$68:'Occupancy'!$B$79,1)*12/$B6)),"-",IF(T6="","",T6/VLOOKUP(Occupancy!$B$65,Occupancy!$BJ$68:'Occupancy'!$B$79,1)*12/$B6))</f>
        <v>-</v>
      </c>
      <c r="X6" s="140"/>
      <c r="Y6" s="140">
        <f>IF(ISERROR(Z6/12*Occupancy!$B$65),"-",Z6/12*Occupancy!$B$65)</f>
        <v>0</v>
      </c>
      <c r="Z6" s="141"/>
      <c r="AA6" s="140" t="str">
        <f>IF(ISERROR(IF(X6="","",X6/VLOOKUP(Occupancy!$B$65,Occupancy!$BJ$68:'Occupancy'!$B$79,1)*12/$B6)),"-",IF(X6="","",X6/VLOOKUP(Occupancy!$B$65,Occupancy!$BJ$68:'Occupancy'!$B$79,1)*12/$B6))</f>
        <v/>
      </c>
      <c r="AB6" s="146" t="str">
        <f>IF(ISERROR(IF(Y6="","",Y6/VLOOKUP(Occupancy!$B$65,Occupancy!$BJ$68:'Occupancy'!$B$79,1)*12/$B6)),"-",IF(Y6="","",Y6/VLOOKUP(Occupancy!$B$65,Occupancy!$BJ$68:'Occupancy'!$B$79,1)*12/$B6))</f>
        <v>-</v>
      </c>
      <c r="AC6" s="144"/>
      <c r="AD6" s="143">
        <f>IF(ISERROR(AE6/12*Occupancy!$B$65),"-",AE6/12*Occupancy!$B$65)</f>
        <v>0</v>
      </c>
      <c r="AE6" s="144"/>
      <c r="AF6" s="143" t="str">
        <f>IF(ISERROR(IF(AC6="","",AC6/VLOOKUP(Occupancy!$B$65,Occupancy!$BJ$68:'Occupancy'!$B$79,1)*12/$B6)),"-",IF(AC6="","",AC6/VLOOKUP(Occupancy!$B$65,Occupancy!$BJ$68:'Occupancy'!$B$79,1)*12/$B6))</f>
        <v/>
      </c>
      <c r="AG6" s="148" t="str">
        <f>IF(ISERROR(IF(AD6="","",AD6/VLOOKUP(Occupancy!$B$65,Occupancy!$BJ$68:'Occupancy'!$B$79,1)*12/$B6)),"-",IF(AD6="","",AD6/VLOOKUP(Occupancy!$B$65,Occupancy!$BJ$68:'Occupancy'!$B$79,1)*12/$B6))</f>
        <v>-</v>
      </c>
      <c r="AH6" s="141"/>
      <c r="AI6" s="140">
        <f>IF(ISERROR(AJ6/12*Occupancy!$B$65),"-",AJ6/12*Occupancy!$B$65)</f>
        <v>0</v>
      </c>
      <c r="AJ6" s="141"/>
      <c r="AK6" s="140" t="str">
        <f>IF(ISERROR(IF(AH6="","",AH6/VLOOKUP(Occupancy!$B$65,Occupancy!$BJ$68:'Occupancy'!$B$79,1)*12/$B6)),"-",IF(AH6="","",AH6/VLOOKUP(Occupancy!$B$65,Occupancy!$BJ$68:'Occupancy'!$B$79,1)*12/$B6))</f>
        <v/>
      </c>
      <c r="AL6" s="149" t="str">
        <f>IF(ISERROR(IF(AI6="","",AI6/VLOOKUP(Occupancy!$B$65,Occupancy!$BJ$68:'Occupancy'!$B$79,1)*12/$B6)),"-",IF(AI6="","",AI6/VLOOKUP(Occupancy!$B$65,Occupancy!$BJ$68:'Occupancy'!$B$79,1)*12/$B6))</f>
        <v>-</v>
      </c>
      <c r="AM6" s="143"/>
      <c r="AN6" s="143">
        <f>IF(ISERROR(AO6/12*Occupancy!$B$65),"-",AO6/12*Occupancy!$B$65)</f>
        <v>0</v>
      </c>
      <c r="AO6" s="144"/>
      <c r="AP6" s="143" t="str">
        <f>IF(ISERROR(IF(AM6="","",AM6/VLOOKUP(Occupancy!$B$65,Occupancy!$BJ$68:'Occupancy'!$B$79,1)*12/$B6)),"-",IF(AM6="","",AM6/VLOOKUP(Occupancy!$B$65,Occupancy!$BJ$68:'Occupancy'!$B$79,1)*12/$B6))</f>
        <v/>
      </c>
      <c r="AQ6" s="145" t="str">
        <f>IF(ISERROR(IF(AN6="","",AN6/VLOOKUP(Occupancy!$B$65,Occupancy!$BJ$68:'Occupancy'!$B$79,1)*12/$B6)),"-",IF(AN6="","",AN6/VLOOKUP(Occupancy!$B$65,Occupancy!$BJ$68:'Occupancy'!$B$79,1)*12/$B6))</f>
        <v>-</v>
      </c>
      <c r="AR6" s="150"/>
      <c r="AS6" s="140">
        <f>IF(ISERROR(AT6/12*Occupancy!$B$65),"-",AT6/12*Occupancy!$B$65)</f>
        <v>0</v>
      </c>
      <c r="AT6" s="141"/>
      <c r="AU6" s="140" t="str">
        <f>IF(ISERROR(IF(AR6="","",AR6/VLOOKUP(Occupancy!$B$65,Occupancy!$BJ$68:'Occupancy'!$B$79,1)*12/$B6)),"-",IF(AR6="","",AR6/VLOOKUP(Occupancy!$B$65,Occupancy!$BJ$68:'Occupancy'!$B$79,1)*12/$B6))</f>
        <v/>
      </c>
      <c r="AV6" s="146" t="str">
        <f>IF(ISERROR(IF(AS6="","",AS6/VLOOKUP(Occupancy!$B$65,Occupancy!$BJ$68:'Occupancy'!$B$79,1)*12/$B6)),"-",IF(AS6="","",AS6/VLOOKUP(Occupancy!$B$65,Occupancy!$BJ$68:'Occupancy'!$B$79,1)*12/$B6))</f>
        <v>-</v>
      </c>
      <c r="AW6" s="143"/>
      <c r="AX6" s="143">
        <f>IF(ISERROR(AY6/12*Occupancy!$B$65),"-",AY6/12*Occupancy!$B$65)</f>
        <v>0</v>
      </c>
      <c r="AY6" s="144"/>
      <c r="AZ6" s="143" t="str">
        <f>IF(ISERROR(IF(AW6="","",AW6/VLOOKUP(Occupancy!$B$65,Occupancy!$BJ$68:'Occupancy'!$B$79,1)*12/$B6)),"-",IF(AW6="","",AW6/VLOOKUP(Occupancy!$B$65,Occupancy!$BJ$68:'Occupancy'!$B$79,1)*12/$B6))</f>
        <v/>
      </c>
      <c r="BA6" s="143" t="str">
        <f>IF(ISERROR(IF(AX6="","",AX6/VLOOKUP(Occupancy!$B$65,Occupancy!$BJ$68:'Occupancy'!$B$79,1)*12/$B6)),"-",IF(AX6="","",AX6/VLOOKUP(Occupancy!$B$65,Occupancy!$BJ$68:'Occupancy'!$B$79,1)*12/$B6))</f>
        <v>-</v>
      </c>
      <c r="BB6" s="151">
        <f>+D6+I6+N6+S6+X6+AC6+AM6+AH6+AR6+AW6</f>
        <v>0</v>
      </c>
      <c r="BC6" s="152">
        <f>+E6+J6+O6+T6+Y6+AD6+AN6+AI6+AS6+AX6</f>
        <v>0</v>
      </c>
      <c r="BD6" s="151">
        <f>+F6+K6+P6+U6+Z6+AE6+AO6+AJ6+AT6+AY6</f>
        <v>0</v>
      </c>
      <c r="BE6" s="152" t="str">
        <f>IF(ISERROR(IF(BB6="","",BB6/VLOOKUP(Occupancy!$B$65,Occupancy!$BJ$68:'Occupancy'!$B$79,1)*12/$B6)),"-",IF(BB6="","",BB6/VLOOKUP(Occupancy!$B$65,Occupancy!$BJ$68:'Occupancy'!$B$79,1)*12/$B6))</f>
        <v>-</v>
      </c>
      <c r="BF6" s="153" t="str">
        <f>IF(ISERROR(IF(BC6="","",BC6/VLOOKUP(Occupancy!$B$65,Occupancy!$BJ$68:'Occupancy'!$B$79,1)*12/$B6)),"-",IF(BC6="","",BC6/VLOOKUP(Occupancy!$B$65,Occupancy!$BJ$68:'Occupancy'!$B$79,1)*12/$B6))</f>
        <v>-</v>
      </c>
    </row>
    <row r="7" spans="1:58" x14ac:dyDescent="0.25">
      <c r="A7" s="201" t="s">
        <v>83</v>
      </c>
      <c r="B7" s="184" t="str">
        <f>Operating!B12</f>
        <v>-</v>
      </c>
      <c r="C7" s="185" t="str">
        <f>IF(ISERROR(INDEX(MgmtCompanyData!$C$2:$C$2250,MATCH(A7,MgmtCompanyData!$B$2:$B$2250,0),0)),"-",INDEX(MgmtCompanyData!$C$2:$C$2250,MATCH(A7,MgmtCompanyData!$B$2:$B$2250,0),0))</f>
        <v>-</v>
      </c>
      <c r="D7" s="139"/>
      <c r="E7" s="140">
        <f>IF(ISERROR(F7/12*Occupancy!$B$65),"-",F7/12*Occupancy!$B$65)</f>
        <v>0</v>
      </c>
      <c r="F7" s="141"/>
      <c r="G7" s="140" t="str">
        <f>IF(ISERROR(IF(D7="","",D7/VLOOKUP(Occupancy!$B$65,Occupancy!$BJ$68:'Occupancy'!$B$79,1)*12/$B7)),"-",IF(D7="","",D7/VLOOKUP(Occupancy!$B$65,Occupancy!$BJ$68:'Occupancy'!$B$79,1)*12/$B7))</f>
        <v/>
      </c>
      <c r="H7" s="142" t="str">
        <f>IF(ISERROR(IF(E7="","",E7/VLOOKUP(Occupancy!$B$65,Occupancy!$BJ$68:'Occupancy'!$B$79,1)*12/$B7)),"-",IF(E7="","",E7/VLOOKUP(Occupancy!$B$65,Occupancy!$BJ$68:'Occupancy'!$B$79,1)*12/$B7))</f>
        <v>-</v>
      </c>
      <c r="I7" s="143"/>
      <c r="J7" s="143">
        <f>IF(ISERROR(K7/12*Occupancy!$B$65),"-",K7/12*Occupancy!$B$65)</f>
        <v>0</v>
      </c>
      <c r="K7" s="144"/>
      <c r="L7" s="143" t="str">
        <f>IF(ISERROR(IF(I7="","",I7/VLOOKUP(Occupancy!$B$65,Occupancy!$BJ$68:'Occupancy'!$B$79,1)*12/$B7)),"-",IF(I7="","",I7/VLOOKUP(Occupancy!$B$65,Occupancy!$BJ$68:'Occupancy'!$B$79,1)*12/$B7))</f>
        <v/>
      </c>
      <c r="M7" s="143" t="str">
        <f>IF(ISERROR(IF(J7="","",J7/VLOOKUP(Occupancy!$B$65,Occupancy!$BJ$68:'Occupancy'!$B$79,1)*12/$B7)),"-",IF(J7="","",J7/VLOOKUP(Occupancy!$B$65,Occupancy!$BJ$68:'Occupancy'!$B$79,1)*12/$B7))</f>
        <v>-</v>
      </c>
      <c r="N7" s="140"/>
      <c r="O7" s="140">
        <f>IF(ISERROR(P7/12*Occupancy!$B$65),"-",P7/12*Occupancy!$B$65)</f>
        <v>0</v>
      </c>
      <c r="P7" s="141"/>
      <c r="Q7" s="140" t="str">
        <f>IF(ISERROR(IF(N7="","",N7/VLOOKUP(Occupancy!$B$65,Occupancy!$BJ$68:'Occupancy'!$B$79,1)*12/$B7)),"-",IF(N7="","",N7/VLOOKUP(Occupancy!$B$65,Occupancy!$BJ$68:'Occupancy'!$B$79,1)*12/$B7))</f>
        <v/>
      </c>
      <c r="R7" s="140" t="str">
        <f>IF(ISERROR(IF(O7="","",O7/VLOOKUP(Occupancy!$B$65,Occupancy!$BJ$68:'Occupancy'!$B$79,1)*12/$B7)),"-",IF(O7="","",O7/VLOOKUP(Occupancy!$B$65,Occupancy!$BJ$68:'Occupancy'!$B$79,1)*12/$B7))</f>
        <v>-</v>
      </c>
      <c r="S7" s="144"/>
      <c r="T7" s="143">
        <f>IF(ISERROR(U7/12*Occupancy!$B$65),"-",U7/12*Occupancy!$B$65)</f>
        <v>0</v>
      </c>
      <c r="U7" s="144"/>
      <c r="V7" s="143" t="str">
        <f>IF(ISERROR(IF(S7="","",S7/VLOOKUP(Occupancy!$B$65,Occupancy!$BJ$68:'Occupancy'!$B$79,1)*12/$B7)),"-",IF(S7="","",S7/VLOOKUP(Occupancy!$B$65,Occupancy!$BJ$68:'Occupancy'!$B$79,1)*12/$B7))</f>
        <v/>
      </c>
      <c r="W7" s="145" t="str">
        <f>IF(ISERROR(IF(T7="","",T7/VLOOKUP(Occupancy!$B$65,Occupancy!$BJ$68:'Occupancy'!$B$79,1)*12/$B7)),"-",IF(T7="","",T7/VLOOKUP(Occupancy!$B$65,Occupancy!$BJ$68:'Occupancy'!$B$79,1)*12/$B7))</f>
        <v>-</v>
      </c>
      <c r="X7" s="140"/>
      <c r="Y7" s="140">
        <f>IF(ISERROR(Z7/12*Occupancy!$B$65),"-",Z7/12*Occupancy!$B$65)</f>
        <v>0</v>
      </c>
      <c r="Z7" s="141"/>
      <c r="AA7" s="140" t="str">
        <f>IF(ISERROR(IF(X7="","",X7/VLOOKUP(Occupancy!$B$65,Occupancy!$BJ$68:'Occupancy'!$B$79,1)*12/$B7)),"-",IF(X7="","",X7/VLOOKUP(Occupancy!$B$65,Occupancy!$BJ$68:'Occupancy'!$B$79,1)*12/$B7))</f>
        <v/>
      </c>
      <c r="AB7" s="146" t="str">
        <f>IF(ISERROR(IF(Y7="","",Y7/VLOOKUP(Occupancy!$B$65,Occupancy!$BJ$68:'Occupancy'!$B$79,1)*12/$B7)),"-",IF(Y7="","",Y7/VLOOKUP(Occupancy!$B$65,Occupancy!$BJ$68:'Occupancy'!$B$79,1)*12/$B7))</f>
        <v>-</v>
      </c>
      <c r="AC7" s="144"/>
      <c r="AD7" s="143">
        <f>IF(ISERROR(AE7/12*Occupancy!$B$65),"-",AE7/12*Occupancy!$B$65)</f>
        <v>0</v>
      </c>
      <c r="AE7" s="144"/>
      <c r="AF7" s="143" t="str">
        <f>IF(ISERROR(IF(AC7="","",AC7/VLOOKUP(Occupancy!$B$65,Occupancy!$BJ$68:'Occupancy'!$B$79,1)*12/$B7)),"-",IF(AC7="","",AC7/VLOOKUP(Occupancy!$B$65,Occupancy!$BJ$68:'Occupancy'!$B$79,1)*12/$B7))</f>
        <v/>
      </c>
      <c r="AG7" s="148" t="str">
        <f>IF(ISERROR(IF(AD7="","",AD7/VLOOKUP(Occupancy!$B$65,Occupancy!$BJ$68:'Occupancy'!$B$79,1)*12/$B7)),"-",IF(AD7="","",AD7/VLOOKUP(Occupancy!$B$65,Occupancy!$BJ$68:'Occupancy'!$B$79,1)*12/$B7))</f>
        <v>-</v>
      </c>
      <c r="AH7" s="141"/>
      <c r="AI7" s="140">
        <f>IF(ISERROR(AJ7/12*Occupancy!$B$65),"-",AJ7/12*Occupancy!$B$65)</f>
        <v>0</v>
      </c>
      <c r="AJ7" s="141"/>
      <c r="AK7" s="140" t="str">
        <f>IF(ISERROR(IF(AH7="","",AH7/VLOOKUP(Occupancy!$B$65,Occupancy!$BJ$68:'Occupancy'!$B$79,1)*12/$B7)),"-",IF(AH7="","",AH7/VLOOKUP(Occupancy!$B$65,Occupancy!$BJ$68:'Occupancy'!$B$79,1)*12/$B7))</f>
        <v/>
      </c>
      <c r="AL7" s="149" t="str">
        <f>IF(ISERROR(IF(AI7="","",AI7/VLOOKUP(Occupancy!$B$65,Occupancy!$BJ$68:'Occupancy'!$B$79,1)*12/$B7)),"-",IF(AI7="","",AI7/VLOOKUP(Occupancy!$B$65,Occupancy!$BJ$68:'Occupancy'!$B$79,1)*12/$B7))</f>
        <v>-</v>
      </c>
      <c r="AM7" s="143"/>
      <c r="AN7" s="143">
        <f>IF(ISERROR(AO7/12*Occupancy!$B$65),"-",AO7/12*Occupancy!$B$65)</f>
        <v>0</v>
      </c>
      <c r="AO7" s="144"/>
      <c r="AP7" s="143" t="str">
        <f>IF(ISERROR(IF(AM7="","",AM7/VLOOKUP(Occupancy!$B$65,Occupancy!$BJ$68:'Occupancy'!$B$79,1)*12/$B7)),"-",IF(AM7="","",AM7/VLOOKUP(Occupancy!$B$65,Occupancy!$BJ$68:'Occupancy'!$B$79,1)*12/$B7))</f>
        <v/>
      </c>
      <c r="AQ7" s="145" t="str">
        <f>IF(ISERROR(IF(AN7="","",AN7/VLOOKUP(Occupancy!$B$65,Occupancy!$BJ$68:'Occupancy'!$B$79,1)*12/$B7)),"-",IF(AN7="","",AN7/VLOOKUP(Occupancy!$B$65,Occupancy!$BJ$68:'Occupancy'!$B$79,1)*12/$B7))</f>
        <v>-</v>
      </c>
      <c r="AR7" s="150"/>
      <c r="AS7" s="140">
        <f>IF(ISERROR(AT7/12*Occupancy!$B$65),"-",AT7/12*Occupancy!$B$65)</f>
        <v>0</v>
      </c>
      <c r="AT7" s="141"/>
      <c r="AU7" s="140" t="str">
        <f>IF(ISERROR(IF(AR7="","",AR7/VLOOKUP(Occupancy!$B$65,Occupancy!$BJ$68:'Occupancy'!$B$79,1)*12/$B7)),"-",IF(AR7="","",AR7/VLOOKUP(Occupancy!$B$65,Occupancy!$BJ$68:'Occupancy'!$B$79,1)*12/$B7))</f>
        <v/>
      </c>
      <c r="AV7" s="146" t="str">
        <f>IF(ISERROR(IF(AS7="","",AS7/VLOOKUP(Occupancy!$B$65,Occupancy!$BJ$68:'Occupancy'!$B$79,1)*12/$B7)),"-",IF(AS7="","",AS7/VLOOKUP(Occupancy!$B$65,Occupancy!$BJ$68:'Occupancy'!$B$79,1)*12/$B7))</f>
        <v>-</v>
      </c>
      <c r="AW7" s="143"/>
      <c r="AX7" s="143">
        <f>IF(ISERROR(AY7/12*Occupancy!$B$65),"-",AY7/12*Occupancy!$B$65)</f>
        <v>0</v>
      </c>
      <c r="AY7" s="144"/>
      <c r="AZ7" s="143" t="str">
        <f>IF(ISERROR(IF(AW7="","",AW7/VLOOKUP(Occupancy!$B$65,Occupancy!$BJ$68:'Occupancy'!$B$79,1)*12/$B7)),"-",IF(AW7="","",AW7/VLOOKUP(Occupancy!$B$65,Occupancy!$BJ$68:'Occupancy'!$B$79,1)*12/$B7))</f>
        <v/>
      </c>
      <c r="BA7" s="143" t="str">
        <f>IF(ISERROR(IF(AX7="","",AX7/VLOOKUP(Occupancy!$B$65,Occupancy!$BJ$68:'Occupancy'!$B$79,1)*12/$B7)),"-",IF(AX7="","",AX7/VLOOKUP(Occupancy!$B$65,Occupancy!$BJ$68:'Occupancy'!$B$79,1)*12/$B7))</f>
        <v>-</v>
      </c>
      <c r="BB7" s="151">
        <f t="shared" ref="BB7:BB36" si="0">+D7+I7+N7+S7+X7+AC7+AM7+AH7+AR7+AW7</f>
        <v>0</v>
      </c>
      <c r="BC7" s="152">
        <f t="shared" ref="BC7:BC36" si="1">+E7+J7+O7+T7+Y7+AD7+AN7+AI7+AS7+AX7</f>
        <v>0</v>
      </c>
      <c r="BD7" s="151">
        <f t="shared" ref="BD7:BD36" si="2">+F7+K7+P7+U7+Z7+AE7+AO7+AJ7+AT7+AY7</f>
        <v>0</v>
      </c>
      <c r="BE7" s="152" t="str">
        <f>IF(ISERROR(IF(BB7="","",BB7/VLOOKUP(Occupancy!$B$65,Occupancy!$BJ$68:'Occupancy'!$B$79,1)*12/$B7)),"-",IF(BB7="","",BB7/VLOOKUP(Occupancy!$B$65,Occupancy!$BJ$68:'Occupancy'!$B$79,1)*12/$B7))</f>
        <v>-</v>
      </c>
      <c r="BF7" s="153" t="str">
        <f>IF(ISERROR(IF(BC7="","",BC7/VLOOKUP(Occupancy!$B$65,Occupancy!$BJ$68:'Occupancy'!$B$79,1)*12/$B7)),"-",IF(BC7="","",BC7/VLOOKUP(Occupancy!$B$65,Occupancy!$BJ$68:'Occupancy'!$B$79,1)*12/$B7))</f>
        <v>-</v>
      </c>
    </row>
    <row r="8" spans="1:58" x14ac:dyDescent="0.25">
      <c r="A8" s="201" t="s">
        <v>85</v>
      </c>
      <c r="B8" s="184" t="str">
        <f>Operating!B13</f>
        <v>-</v>
      </c>
      <c r="C8" s="185" t="str">
        <f>IF(ISERROR(INDEX(MgmtCompanyData!$C$2:$C$2250,MATCH(A8,MgmtCompanyData!$B$2:$B$2250,0),0)),"-",INDEX(MgmtCompanyData!$C$2:$C$2250,MATCH(A8,MgmtCompanyData!$B$2:$B$2250,0),0))</f>
        <v>-</v>
      </c>
      <c r="D8" s="139"/>
      <c r="E8" s="140">
        <f>IF(ISERROR(F8/12*Occupancy!$B$65),"-",F8/12*Occupancy!$B$65)</f>
        <v>0</v>
      </c>
      <c r="F8" s="141"/>
      <c r="G8" s="140" t="str">
        <f>IF(ISERROR(IF(D8="","",D8/VLOOKUP(Occupancy!$B$65,Occupancy!$BJ$68:'Occupancy'!$B$79,1)*12/$B8)),"-",IF(D8="","",D8/VLOOKUP(Occupancy!$B$65,Occupancy!$BJ$68:'Occupancy'!$B$79,1)*12/$B8))</f>
        <v/>
      </c>
      <c r="H8" s="142" t="str">
        <f>IF(ISERROR(IF(E8="","",E8/VLOOKUP(Occupancy!$B$65,Occupancy!$BJ$68:'Occupancy'!$B$79,1)*12/$B8)),"-",IF(E8="","",E8/VLOOKUP(Occupancy!$B$65,Occupancy!$BJ$68:'Occupancy'!$B$79,1)*12/$B8))</f>
        <v>-</v>
      </c>
      <c r="I8" s="143"/>
      <c r="J8" s="143">
        <f>IF(ISERROR(K8/12*Occupancy!$B$65),"-",K8/12*Occupancy!$B$65)</f>
        <v>0</v>
      </c>
      <c r="K8" s="144"/>
      <c r="L8" s="143" t="str">
        <f>IF(ISERROR(IF(I8="","",I8/VLOOKUP(Occupancy!$B$65,Occupancy!$BJ$68:'Occupancy'!$B$79,1)*12/$B8)),"-",IF(I8="","",I8/VLOOKUP(Occupancy!$B$65,Occupancy!$BJ$68:'Occupancy'!$B$79,1)*12/$B8))</f>
        <v/>
      </c>
      <c r="M8" s="143" t="str">
        <f>IF(ISERROR(IF(J8="","",J8/VLOOKUP(Occupancy!$B$65,Occupancy!$BJ$68:'Occupancy'!$B$79,1)*12/$B8)),"-",IF(J8="","",J8/VLOOKUP(Occupancy!$B$65,Occupancy!$BJ$68:'Occupancy'!$B$79,1)*12/$B8))</f>
        <v>-</v>
      </c>
      <c r="N8" s="140"/>
      <c r="O8" s="140">
        <f>IF(ISERROR(P8/12*Occupancy!$B$65),"-",P8/12*Occupancy!$B$65)</f>
        <v>0</v>
      </c>
      <c r="P8" s="141"/>
      <c r="Q8" s="140" t="str">
        <f>IF(ISERROR(IF(N8="","",N8/VLOOKUP(Occupancy!$B$65,Occupancy!$BJ$68:'Occupancy'!$B$79,1)*12/$B8)),"-",IF(N8="","",N8/VLOOKUP(Occupancy!$B$65,Occupancy!$BJ$68:'Occupancy'!$B$79,1)*12/$B8))</f>
        <v/>
      </c>
      <c r="R8" s="140" t="str">
        <f>IF(ISERROR(IF(O8="","",O8/VLOOKUP(Occupancy!$B$65,Occupancy!$BJ$68:'Occupancy'!$B$79,1)*12/$B8)),"-",IF(O8="","",O8/VLOOKUP(Occupancy!$B$65,Occupancy!$BJ$68:'Occupancy'!$B$79,1)*12/$B8))</f>
        <v>-</v>
      </c>
      <c r="S8" s="144"/>
      <c r="T8" s="143">
        <f>IF(ISERROR(U8/12*Occupancy!$B$65),"-",U8/12*Occupancy!$B$65)</f>
        <v>0</v>
      </c>
      <c r="U8" s="144"/>
      <c r="V8" s="143" t="str">
        <f>IF(ISERROR(IF(S8="","",S8/VLOOKUP(Occupancy!$B$65,Occupancy!$BJ$68:'Occupancy'!$B$79,1)*12/$B8)),"-",IF(S8="","",S8/VLOOKUP(Occupancy!$B$65,Occupancy!$BJ$68:'Occupancy'!$B$79,1)*12/$B8))</f>
        <v/>
      </c>
      <c r="W8" s="145" t="str">
        <f>IF(ISERROR(IF(T8="","",T8/VLOOKUP(Occupancy!$B$65,Occupancy!$BJ$68:'Occupancy'!$B$79,1)*12/$B8)),"-",IF(T8="","",T8/VLOOKUP(Occupancy!$B$65,Occupancy!$BJ$68:'Occupancy'!$B$79,1)*12/$B8))</f>
        <v>-</v>
      </c>
      <c r="X8" s="140"/>
      <c r="Y8" s="140">
        <f>IF(ISERROR(Z8/12*Occupancy!$B$65),"-",Z8/12*Occupancy!$B$65)</f>
        <v>0</v>
      </c>
      <c r="Z8" s="141"/>
      <c r="AA8" s="140" t="str">
        <f>IF(ISERROR(IF(X8="","",X8/VLOOKUP(Occupancy!$B$65,Occupancy!$BJ$68:'Occupancy'!$B$79,1)*12/$B8)),"-",IF(X8="","",X8/VLOOKUP(Occupancy!$B$65,Occupancy!$BJ$68:'Occupancy'!$B$79,1)*12/$B8))</f>
        <v/>
      </c>
      <c r="AB8" s="146" t="str">
        <f>IF(ISERROR(IF(Y8="","",Y8/VLOOKUP(Occupancy!$B$65,Occupancy!$BJ$68:'Occupancy'!$B$79,1)*12/$B8)),"-",IF(Y8="","",Y8/VLOOKUP(Occupancy!$B$65,Occupancy!$BJ$68:'Occupancy'!$B$79,1)*12/$B8))</f>
        <v>-</v>
      </c>
      <c r="AC8" s="144"/>
      <c r="AD8" s="143">
        <f>IF(ISERROR(AE8/12*Occupancy!$B$65),"-",AE8/12*Occupancy!$B$65)</f>
        <v>0</v>
      </c>
      <c r="AE8" s="144"/>
      <c r="AF8" s="143" t="str">
        <f>IF(ISERROR(IF(AC8="","",AC8/VLOOKUP(Occupancy!$B$65,Occupancy!$BJ$68:'Occupancy'!$B$79,1)*12/$B8)),"-",IF(AC8="","",AC8/VLOOKUP(Occupancy!$B$65,Occupancy!$BJ$68:'Occupancy'!$B$79,1)*12/$B8))</f>
        <v/>
      </c>
      <c r="AG8" s="148" t="str">
        <f>IF(ISERROR(IF(AD8="","",AD8/VLOOKUP(Occupancy!$B$65,Occupancy!$BJ$68:'Occupancy'!$B$79,1)*12/$B8)),"-",IF(AD8="","",AD8/VLOOKUP(Occupancy!$B$65,Occupancy!$BJ$68:'Occupancy'!$B$79,1)*12/$B8))</f>
        <v>-</v>
      </c>
      <c r="AH8" s="141"/>
      <c r="AI8" s="140">
        <f>IF(ISERROR(AJ8/12*Occupancy!$B$65),"-",AJ8/12*Occupancy!$B$65)</f>
        <v>0</v>
      </c>
      <c r="AJ8" s="141"/>
      <c r="AK8" s="140" t="str">
        <f>IF(ISERROR(IF(AH8="","",AH8/VLOOKUP(Occupancy!$B$65,Occupancy!$BJ$68:'Occupancy'!$B$79,1)*12/$B8)),"-",IF(AH8="","",AH8/VLOOKUP(Occupancy!$B$65,Occupancy!$BJ$68:'Occupancy'!$B$79,1)*12/$B8))</f>
        <v/>
      </c>
      <c r="AL8" s="149" t="str">
        <f>IF(ISERROR(IF(AI8="","",AI8/VLOOKUP(Occupancy!$B$65,Occupancy!$BJ$68:'Occupancy'!$B$79,1)*12/$B8)),"-",IF(AI8="","",AI8/VLOOKUP(Occupancy!$B$65,Occupancy!$BJ$68:'Occupancy'!$B$79,1)*12/$B8))</f>
        <v>-</v>
      </c>
      <c r="AM8" s="143"/>
      <c r="AN8" s="143">
        <f>IF(ISERROR(AO8/12*Occupancy!$B$65),"-",AO8/12*Occupancy!$B$65)</f>
        <v>0</v>
      </c>
      <c r="AO8" s="144"/>
      <c r="AP8" s="143" t="str">
        <f>IF(ISERROR(IF(AM8="","",AM8/VLOOKUP(Occupancy!$B$65,Occupancy!$BJ$68:'Occupancy'!$B$79,1)*12/$B8)),"-",IF(AM8="","",AM8/VLOOKUP(Occupancy!$B$65,Occupancy!$BJ$68:'Occupancy'!$B$79,1)*12/$B8))</f>
        <v/>
      </c>
      <c r="AQ8" s="145" t="str">
        <f>IF(ISERROR(IF(AN8="","",AN8/VLOOKUP(Occupancy!$B$65,Occupancy!$BJ$68:'Occupancy'!$B$79,1)*12/$B8)),"-",IF(AN8="","",AN8/VLOOKUP(Occupancy!$B$65,Occupancy!$BJ$68:'Occupancy'!$B$79,1)*12/$B8))</f>
        <v>-</v>
      </c>
      <c r="AR8" s="150"/>
      <c r="AS8" s="140">
        <f>IF(ISERROR(AT8/12*Occupancy!$B$65),"-",AT8/12*Occupancy!$B$65)</f>
        <v>0</v>
      </c>
      <c r="AT8" s="141"/>
      <c r="AU8" s="140" t="str">
        <f>IF(ISERROR(IF(AR8="","",AR8/VLOOKUP(Occupancy!$B$65,Occupancy!$BJ$68:'Occupancy'!$B$79,1)*12/$B8)),"-",IF(AR8="","",AR8/VLOOKUP(Occupancy!$B$65,Occupancy!$BJ$68:'Occupancy'!$B$79,1)*12/$B8))</f>
        <v/>
      </c>
      <c r="AV8" s="146" t="str">
        <f>IF(ISERROR(IF(AS8="","",AS8/VLOOKUP(Occupancy!$B$65,Occupancy!$BJ$68:'Occupancy'!$B$79,1)*12/$B8)),"-",IF(AS8="","",AS8/VLOOKUP(Occupancy!$B$65,Occupancy!$BJ$68:'Occupancy'!$B$79,1)*12/$B8))</f>
        <v>-</v>
      </c>
      <c r="AW8" s="143"/>
      <c r="AX8" s="143">
        <f>IF(ISERROR(AY8/12*Occupancy!$B$65),"-",AY8/12*Occupancy!$B$65)</f>
        <v>0</v>
      </c>
      <c r="AY8" s="144"/>
      <c r="AZ8" s="143" t="str">
        <f>IF(ISERROR(IF(AW8="","",AW8/VLOOKUP(Occupancy!$B$65,Occupancy!$BJ$68:'Occupancy'!$B$79,1)*12/$B8)),"-",IF(AW8="","",AW8/VLOOKUP(Occupancy!$B$65,Occupancy!$BJ$68:'Occupancy'!$B$79,1)*12/$B8))</f>
        <v/>
      </c>
      <c r="BA8" s="143" t="str">
        <f>IF(ISERROR(IF(AX8="","",AX8/VLOOKUP(Occupancy!$B$65,Occupancy!$BJ$68:'Occupancy'!$B$79,1)*12/$B8)),"-",IF(AX8="","",AX8/VLOOKUP(Occupancy!$B$65,Occupancy!$BJ$68:'Occupancy'!$B$79,1)*12/$B8))</f>
        <v>-</v>
      </c>
      <c r="BB8" s="151">
        <f t="shared" si="0"/>
        <v>0</v>
      </c>
      <c r="BC8" s="152">
        <f t="shared" si="1"/>
        <v>0</v>
      </c>
      <c r="BD8" s="151">
        <f t="shared" si="2"/>
        <v>0</v>
      </c>
      <c r="BE8" s="152" t="str">
        <f>IF(ISERROR(IF(BB8="","",BB8/VLOOKUP(Occupancy!$B$65,Occupancy!$BJ$68:'Occupancy'!$B$79,1)*12/$B8)),"-",IF(BB8="","",BB8/VLOOKUP(Occupancy!$B$65,Occupancy!$BJ$68:'Occupancy'!$B$79,1)*12/$B8))</f>
        <v>-</v>
      </c>
      <c r="BF8" s="153" t="str">
        <f>IF(ISERROR(IF(BC8="","",BC8/VLOOKUP(Occupancy!$B$65,Occupancy!$BJ$68:'Occupancy'!$B$79,1)*12/$B8)),"-",IF(BC8="","",BC8/VLOOKUP(Occupancy!$B$65,Occupancy!$BJ$68:'Occupancy'!$B$79,1)*12/$B8))</f>
        <v>-</v>
      </c>
    </row>
    <row r="9" spans="1:58" x14ac:dyDescent="0.25">
      <c r="A9" s="201" t="s">
        <v>87</v>
      </c>
      <c r="B9" s="184" t="str">
        <f>Operating!B14</f>
        <v>-</v>
      </c>
      <c r="C9" s="185" t="str">
        <f>IF(ISERROR(INDEX(MgmtCompanyData!$C$2:$C$2250,MATCH(A9,MgmtCompanyData!$B$2:$B$2250,0),0)),"-",INDEX(MgmtCompanyData!$C$2:$C$2250,MATCH(A9,MgmtCompanyData!$B$2:$B$2250,0),0))</f>
        <v>-</v>
      </c>
      <c r="D9" s="139"/>
      <c r="E9" s="140">
        <f>IF(ISERROR(F9/12*Occupancy!$B$65),"-",F9/12*Occupancy!$B$65)</f>
        <v>0</v>
      </c>
      <c r="F9" s="141"/>
      <c r="G9" s="140" t="str">
        <f>IF(ISERROR(IF(D9="","",D9/VLOOKUP(Occupancy!$B$65,Occupancy!$BJ$68:'Occupancy'!$B$79,1)*12/$B9)),"-",IF(D9="","",D9/VLOOKUP(Occupancy!$B$65,Occupancy!$BJ$68:'Occupancy'!$B$79,1)*12/$B9))</f>
        <v/>
      </c>
      <c r="H9" s="142" t="str">
        <f>IF(ISERROR(IF(E9="","",E9/VLOOKUP(Occupancy!$B$65,Occupancy!$BJ$68:'Occupancy'!$B$79,1)*12/$B9)),"-",IF(E9="","",E9/VLOOKUP(Occupancy!$B$65,Occupancy!$BJ$68:'Occupancy'!$B$79,1)*12/$B9))</f>
        <v>-</v>
      </c>
      <c r="I9" s="143"/>
      <c r="J9" s="143">
        <f>IF(ISERROR(K9/12*Occupancy!$B$65),"-",K9/12*Occupancy!$B$65)</f>
        <v>0</v>
      </c>
      <c r="K9" s="144"/>
      <c r="L9" s="143" t="str">
        <f>IF(ISERROR(IF(I9="","",I9/VLOOKUP(Occupancy!$B$65,Occupancy!$BJ$68:'Occupancy'!$B$79,1)*12/$B9)),"-",IF(I9="","",I9/VLOOKUP(Occupancy!$B$65,Occupancy!$BJ$68:'Occupancy'!$B$79,1)*12/$B9))</f>
        <v/>
      </c>
      <c r="M9" s="143" t="str">
        <f>IF(ISERROR(IF(J9="","",J9/VLOOKUP(Occupancy!$B$65,Occupancy!$BJ$68:'Occupancy'!$B$79,1)*12/$B9)),"-",IF(J9="","",J9/VLOOKUP(Occupancy!$B$65,Occupancy!$BJ$68:'Occupancy'!$B$79,1)*12/$B9))</f>
        <v>-</v>
      </c>
      <c r="N9" s="140"/>
      <c r="O9" s="140">
        <f>IF(ISERROR(P9/12*Occupancy!$B$65),"-",P9/12*Occupancy!$B$65)</f>
        <v>0</v>
      </c>
      <c r="P9" s="141"/>
      <c r="Q9" s="140" t="str">
        <f>IF(ISERROR(IF(N9="","",N9/VLOOKUP(Occupancy!$B$65,Occupancy!$BJ$68:'Occupancy'!$B$79,1)*12/$B9)),"-",IF(N9="","",N9/VLOOKUP(Occupancy!$B$65,Occupancy!$BJ$68:'Occupancy'!$B$79,1)*12/$B9))</f>
        <v/>
      </c>
      <c r="R9" s="140" t="str">
        <f>IF(ISERROR(IF(O9="","",O9/VLOOKUP(Occupancy!$B$65,Occupancy!$BJ$68:'Occupancy'!$B$79,1)*12/$B9)),"-",IF(O9="","",O9/VLOOKUP(Occupancy!$B$65,Occupancy!$BJ$68:'Occupancy'!$B$79,1)*12/$B9))</f>
        <v>-</v>
      </c>
      <c r="S9" s="144"/>
      <c r="T9" s="143">
        <f>IF(ISERROR(U9/12*Occupancy!$B$65),"-",U9/12*Occupancy!$B$65)</f>
        <v>0</v>
      </c>
      <c r="U9" s="144"/>
      <c r="V9" s="143" t="str">
        <f>IF(ISERROR(IF(S9="","",S9/VLOOKUP(Occupancy!$B$65,Occupancy!$BJ$68:'Occupancy'!$B$79,1)*12/$B9)),"-",IF(S9="","",S9/VLOOKUP(Occupancy!$B$65,Occupancy!$BJ$68:'Occupancy'!$B$79,1)*12/$B9))</f>
        <v/>
      </c>
      <c r="W9" s="145" t="str">
        <f>IF(ISERROR(IF(T9="","",T9/VLOOKUP(Occupancy!$B$65,Occupancy!$BJ$68:'Occupancy'!$B$79,1)*12/$B9)),"-",IF(T9="","",T9/VLOOKUP(Occupancy!$B$65,Occupancy!$BJ$68:'Occupancy'!$B$79,1)*12/$B9))</f>
        <v>-</v>
      </c>
      <c r="X9" s="140"/>
      <c r="Y9" s="140">
        <f>IF(ISERROR(Z9/12*Occupancy!$B$65),"-",Z9/12*Occupancy!$B$65)</f>
        <v>0</v>
      </c>
      <c r="Z9" s="141"/>
      <c r="AA9" s="140" t="str">
        <f>IF(ISERROR(IF(X9="","",X9/VLOOKUP(Occupancy!$B$65,Occupancy!$BJ$68:'Occupancy'!$B$79,1)*12/$B9)),"-",IF(X9="","",X9/VLOOKUP(Occupancy!$B$65,Occupancy!$BJ$68:'Occupancy'!$B$79,1)*12/$B9))</f>
        <v/>
      </c>
      <c r="AB9" s="146" t="str">
        <f>IF(ISERROR(IF(Y9="","",Y9/VLOOKUP(Occupancy!$B$65,Occupancy!$BJ$68:'Occupancy'!$B$79,1)*12/$B9)),"-",IF(Y9="","",Y9/VLOOKUP(Occupancy!$B$65,Occupancy!$BJ$68:'Occupancy'!$B$79,1)*12/$B9))</f>
        <v>-</v>
      </c>
      <c r="AC9" s="144"/>
      <c r="AD9" s="143">
        <f>IF(ISERROR(AE9/12*Occupancy!$B$65),"-",AE9/12*Occupancy!$B$65)</f>
        <v>0</v>
      </c>
      <c r="AE9" s="144"/>
      <c r="AF9" s="143" t="str">
        <f>IF(ISERROR(IF(AC9="","",AC9/VLOOKUP(Occupancy!$B$65,Occupancy!$BJ$68:'Occupancy'!$B$79,1)*12/$B9)),"-",IF(AC9="","",AC9/VLOOKUP(Occupancy!$B$65,Occupancy!$BJ$68:'Occupancy'!$B$79,1)*12/$B9))</f>
        <v/>
      </c>
      <c r="AG9" s="148" t="str">
        <f>IF(ISERROR(IF(AD9="","",AD9/VLOOKUP(Occupancy!$B$65,Occupancy!$BJ$68:'Occupancy'!$B$79,1)*12/$B9)),"-",IF(AD9="","",AD9/VLOOKUP(Occupancy!$B$65,Occupancy!$BJ$68:'Occupancy'!$B$79,1)*12/$B9))</f>
        <v>-</v>
      </c>
      <c r="AH9" s="141"/>
      <c r="AI9" s="140">
        <f>IF(ISERROR(AJ9/12*Occupancy!$B$65),"-",AJ9/12*Occupancy!$B$65)</f>
        <v>0</v>
      </c>
      <c r="AJ9" s="141"/>
      <c r="AK9" s="140" t="str">
        <f>IF(ISERROR(IF(AH9="","",AH9/VLOOKUP(Occupancy!$B$65,Occupancy!$BJ$68:'Occupancy'!$B$79,1)*12/$B9)),"-",IF(AH9="","",AH9/VLOOKUP(Occupancy!$B$65,Occupancy!$BJ$68:'Occupancy'!$B$79,1)*12/$B9))</f>
        <v/>
      </c>
      <c r="AL9" s="149" t="str">
        <f>IF(ISERROR(IF(AI9="","",AI9/VLOOKUP(Occupancy!$B$65,Occupancy!$BJ$68:'Occupancy'!$B$79,1)*12/$B9)),"-",IF(AI9="","",AI9/VLOOKUP(Occupancy!$B$65,Occupancy!$BJ$68:'Occupancy'!$B$79,1)*12/$B9))</f>
        <v>-</v>
      </c>
      <c r="AM9" s="143"/>
      <c r="AN9" s="143">
        <f>IF(ISERROR(AO9/12*Occupancy!$B$65),"-",AO9/12*Occupancy!$B$65)</f>
        <v>0</v>
      </c>
      <c r="AO9" s="144"/>
      <c r="AP9" s="143" t="str">
        <f>IF(ISERROR(IF(AM9="","",AM9/VLOOKUP(Occupancy!$B$65,Occupancy!$BJ$68:'Occupancy'!$B$79,1)*12/$B9)),"-",IF(AM9="","",AM9/VLOOKUP(Occupancy!$B$65,Occupancy!$BJ$68:'Occupancy'!$B$79,1)*12/$B9))</f>
        <v/>
      </c>
      <c r="AQ9" s="145" t="str">
        <f>IF(ISERROR(IF(AN9="","",AN9/VLOOKUP(Occupancy!$B$65,Occupancy!$BJ$68:'Occupancy'!$B$79,1)*12/$B9)),"-",IF(AN9="","",AN9/VLOOKUP(Occupancy!$B$65,Occupancy!$BJ$68:'Occupancy'!$B$79,1)*12/$B9))</f>
        <v>-</v>
      </c>
      <c r="AR9" s="150"/>
      <c r="AS9" s="140">
        <f>IF(ISERROR(AT9/12*Occupancy!$B$65),"-",AT9/12*Occupancy!$B$65)</f>
        <v>0</v>
      </c>
      <c r="AT9" s="141"/>
      <c r="AU9" s="140" t="str">
        <f>IF(ISERROR(IF(AR9="","",AR9/VLOOKUP(Occupancy!$B$65,Occupancy!$BJ$68:'Occupancy'!$B$79,1)*12/$B9)),"-",IF(AR9="","",AR9/VLOOKUP(Occupancy!$B$65,Occupancy!$BJ$68:'Occupancy'!$B$79,1)*12/$B9))</f>
        <v/>
      </c>
      <c r="AV9" s="146" t="str">
        <f>IF(ISERROR(IF(AS9="","",AS9/VLOOKUP(Occupancy!$B$65,Occupancy!$BJ$68:'Occupancy'!$B$79,1)*12/$B9)),"-",IF(AS9="","",AS9/VLOOKUP(Occupancy!$B$65,Occupancy!$BJ$68:'Occupancy'!$B$79,1)*12/$B9))</f>
        <v>-</v>
      </c>
      <c r="AW9" s="143"/>
      <c r="AX9" s="143">
        <f>IF(ISERROR(AY9/12*Occupancy!$B$65),"-",AY9/12*Occupancy!$B$65)</f>
        <v>0</v>
      </c>
      <c r="AY9" s="144"/>
      <c r="AZ9" s="143" t="str">
        <f>IF(ISERROR(IF(AW9="","",AW9/VLOOKUP(Occupancy!$B$65,Occupancy!$BJ$68:'Occupancy'!$B$79,1)*12/$B9)),"-",IF(AW9="","",AW9/VLOOKUP(Occupancy!$B$65,Occupancy!$BJ$68:'Occupancy'!$B$79,1)*12/$B9))</f>
        <v/>
      </c>
      <c r="BA9" s="143" t="str">
        <f>IF(ISERROR(IF(AX9="","",AX9/VLOOKUP(Occupancy!$B$65,Occupancy!$BJ$68:'Occupancy'!$B$79,1)*12/$B9)),"-",IF(AX9="","",AX9/VLOOKUP(Occupancy!$B$65,Occupancy!$BJ$68:'Occupancy'!$B$79,1)*12/$B9))</f>
        <v>-</v>
      </c>
      <c r="BB9" s="151">
        <f t="shared" si="0"/>
        <v>0</v>
      </c>
      <c r="BC9" s="152">
        <f t="shared" si="1"/>
        <v>0</v>
      </c>
      <c r="BD9" s="151">
        <f t="shared" si="2"/>
        <v>0</v>
      </c>
      <c r="BE9" s="152" t="str">
        <f>IF(ISERROR(IF(BB9="","",BB9/VLOOKUP(Occupancy!$B$65,Occupancy!$BJ$68:'Occupancy'!$B$79,1)*12/$B9)),"-",IF(BB9="","",BB9/VLOOKUP(Occupancy!$B$65,Occupancy!$BJ$68:'Occupancy'!$B$79,1)*12/$B9))</f>
        <v>-</v>
      </c>
      <c r="BF9" s="153" t="str">
        <f>IF(ISERROR(IF(BC9="","",BC9/VLOOKUP(Occupancy!$B$65,Occupancy!$BJ$68:'Occupancy'!$B$79,1)*12/$B9)),"-",IF(BC9="","",BC9/VLOOKUP(Occupancy!$B$65,Occupancy!$BJ$68:'Occupancy'!$B$79,1)*12/$B9))</f>
        <v>-</v>
      </c>
    </row>
    <row r="10" spans="1:58" x14ac:dyDescent="0.25">
      <c r="A10" s="201" t="s">
        <v>89</v>
      </c>
      <c r="B10" s="184" t="str">
        <f>Operating!B15</f>
        <v>-</v>
      </c>
      <c r="C10" s="185" t="str">
        <f>IF(ISERROR(INDEX(MgmtCompanyData!$C$2:$C$2250,MATCH(A10,MgmtCompanyData!$B$2:$B$2250,0),0)),"-",INDEX(MgmtCompanyData!$C$2:$C$2250,MATCH(A10,MgmtCompanyData!$B$2:$B$2250,0),0))</f>
        <v>-</v>
      </c>
      <c r="D10" s="139"/>
      <c r="E10" s="140">
        <f>IF(ISERROR(F10/12*Occupancy!$B$65),"-",F10/12*Occupancy!$B$65)</f>
        <v>0</v>
      </c>
      <c r="F10" s="141"/>
      <c r="G10" s="140" t="str">
        <f>IF(ISERROR(IF(D10="","",D10/VLOOKUP(Occupancy!$B$65,Occupancy!$BJ$68:'Occupancy'!$B$79,1)*12/$B10)),"-",IF(D10="","",D10/VLOOKUP(Occupancy!$B$65,Occupancy!$BJ$68:'Occupancy'!$B$79,1)*12/$B10))</f>
        <v/>
      </c>
      <c r="H10" s="142" t="str">
        <f>IF(ISERROR(IF(E10="","",E10/VLOOKUP(Occupancy!$B$65,Occupancy!$BJ$68:'Occupancy'!$B$79,1)*12/$B10)),"-",IF(E10="","",E10/VLOOKUP(Occupancy!$B$65,Occupancy!$BJ$68:'Occupancy'!$B$79,1)*12/$B10))</f>
        <v>-</v>
      </c>
      <c r="I10" s="143"/>
      <c r="J10" s="143">
        <f>IF(ISERROR(K10/12*Occupancy!$B$65),"-",K10/12*Occupancy!$B$65)</f>
        <v>0</v>
      </c>
      <c r="K10" s="144"/>
      <c r="L10" s="143" t="str">
        <f>IF(ISERROR(IF(I10="","",I10/VLOOKUP(Occupancy!$B$65,Occupancy!$BJ$68:'Occupancy'!$B$79,1)*12/$B10)),"-",IF(I10="","",I10/VLOOKUP(Occupancy!$B$65,Occupancy!$BJ$68:'Occupancy'!$B$79,1)*12/$B10))</f>
        <v/>
      </c>
      <c r="M10" s="143" t="str">
        <f>IF(ISERROR(IF(J10="","",J10/VLOOKUP(Occupancy!$B$65,Occupancy!$BJ$68:'Occupancy'!$B$79,1)*12/$B10)),"-",IF(J10="","",J10/VLOOKUP(Occupancy!$B$65,Occupancy!$BJ$68:'Occupancy'!$B$79,1)*12/$B10))</f>
        <v>-</v>
      </c>
      <c r="N10" s="140"/>
      <c r="O10" s="140">
        <f>IF(ISERROR(P10/12*Occupancy!$B$65),"-",P10/12*Occupancy!$B$65)</f>
        <v>0</v>
      </c>
      <c r="P10" s="141"/>
      <c r="Q10" s="140" t="str">
        <f>IF(ISERROR(IF(N10="","",N10/VLOOKUP(Occupancy!$B$65,Occupancy!$BJ$68:'Occupancy'!$B$79,1)*12/$B10)),"-",IF(N10="","",N10/VLOOKUP(Occupancy!$B$65,Occupancy!$BJ$68:'Occupancy'!$B$79,1)*12/$B10))</f>
        <v/>
      </c>
      <c r="R10" s="140" t="str">
        <f>IF(ISERROR(IF(O10="","",O10/VLOOKUP(Occupancy!$B$65,Occupancy!$BJ$68:'Occupancy'!$B$79,1)*12/$B10)),"-",IF(O10="","",O10/VLOOKUP(Occupancy!$B$65,Occupancy!$BJ$68:'Occupancy'!$B$79,1)*12/$B10))</f>
        <v>-</v>
      </c>
      <c r="S10" s="144"/>
      <c r="T10" s="143">
        <f>IF(ISERROR(U10/12*Occupancy!$B$65),"-",U10/12*Occupancy!$B$65)</f>
        <v>0</v>
      </c>
      <c r="U10" s="144"/>
      <c r="V10" s="143" t="str">
        <f>IF(ISERROR(IF(S10="","",S10/VLOOKUP(Occupancy!$B$65,Occupancy!$BJ$68:'Occupancy'!$B$79,1)*12/$B10)),"-",IF(S10="","",S10/VLOOKUP(Occupancy!$B$65,Occupancy!$BJ$68:'Occupancy'!$B$79,1)*12/$B10))</f>
        <v/>
      </c>
      <c r="W10" s="145" t="str">
        <f>IF(ISERROR(IF(T10="","",T10/VLOOKUP(Occupancy!$B$65,Occupancy!$BJ$68:'Occupancy'!$B$79,1)*12/$B10)),"-",IF(T10="","",T10/VLOOKUP(Occupancy!$B$65,Occupancy!$BJ$68:'Occupancy'!$B$79,1)*12/$B10))</f>
        <v>-</v>
      </c>
      <c r="X10" s="140"/>
      <c r="Y10" s="140">
        <f>IF(ISERROR(Z10/12*Occupancy!$B$65),"-",Z10/12*Occupancy!$B$65)</f>
        <v>0</v>
      </c>
      <c r="Z10" s="141"/>
      <c r="AA10" s="140" t="str">
        <f>IF(ISERROR(IF(X10="","",X10/VLOOKUP(Occupancy!$B$65,Occupancy!$BJ$68:'Occupancy'!$B$79,1)*12/$B10)),"-",IF(X10="","",X10/VLOOKUP(Occupancy!$B$65,Occupancy!$BJ$68:'Occupancy'!$B$79,1)*12/$B10))</f>
        <v/>
      </c>
      <c r="AB10" s="146" t="str">
        <f>IF(ISERROR(IF(Y10="","",Y10/VLOOKUP(Occupancy!$B$65,Occupancy!$BJ$68:'Occupancy'!$B$79,1)*12/$B10)),"-",IF(Y10="","",Y10/VLOOKUP(Occupancy!$B$65,Occupancy!$BJ$68:'Occupancy'!$B$79,1)*12/$B10))</f>
        <v>-</v>
      </c>
      <c r="AC10" s="144"/>
      <c r="AD10" s="143">
        <f>IF(ISERROR(AE10/12*Occupancy!$B$65),"-",AE10/12*Occupancy!$B$65)</f>
        <v>0</v>
      </c>
      <c r="AE10" s="144"/>
      <c r="AF10" s="143" t="str">
        <f>IF(ISERROR(IF(AC10="","",AC10/VLOOKUP(Occupancy!$B$65,Occupancy!$BJ$68:'Occupancy'!$B$79,1)*12/$B10)),"-",IF(AC10="","",AC10/VLOOKUP(Occupancy!$B$65,Occupancy!$BJ$68:'Occupancy'!$B$79,1)*12/$B10))</f>
        <v/>
      </c>
      <c r="AG10" s="148" t="str">
        <f>IF(ISERROR(IF(AD10="","",AD10/VLOOKUP(Occupancy!$B$65,Occupancy!$BJ$68:'Occupancy'!$B$79,1)*12/$B10)),"-",IF(AD10="","",AD10/VLOOKUP(Occupancy!$B$65,Occupancy!$BJ$68:'Occupancy'!$B$79,1)*12/$B10))</f>
        <v>-</v>
      </c>
      <c r="AH10" s="141"/>
      <c r="AI10" s="140">
        <f>IF(ISERROR(AJ10/12*Occupancy!$B$65),"-",AJ10/12*Occupancy!$B$65)</f>
        <v>0</v>
      </c>
      <c r="AJ10" s="141"/>
      <c r="AK10" s="140" t="str">
        <f>IF(ISERROR(IF(AH10="","",AH10/VLOOKUP(Occupancy!$B$65,Occupancy!$BJ$68:'Occupancy'!$B$79,1)*12/$B10)),"-",IF(AH10="","",AH10/VLOOKUP(Occupancy!$B$65,Occupancy!$BJ$68:'Occupancy'!$B$79,1)*12/$B10))</f>
        <v/>
      </c>
      <c r="AL10" s="149" t="str">
        <f>IF(ISERROR(IF(AI10="","",AI10/VLOOKUP(Occupancy!$B$65,Occupancy!$BJ$68:'Occupancy'!$B$79,1)*12/$B10)),"-",IF(AI10="","",AI10/VLOOKUP(Occupancy!$B$65,Occupancy!$BJ$68:'Occupancy'!$B$79,1)*12/$B10))</f>
        <v>-</v>
      </c>
      <c r="AM10" s="143"/>
      <c r="AN10" s="143">
        <f>IF(ISERROR(AO10/12*Occupancy!$B$65),"-",AO10/12*Occupancy!$B$65)</f>
        <v>0</v>
      </c>
      <c r="AO10" s="144"/>
      <c r="AP10" s="143" t="str">
        <f>IF(ISERROR(IF(AM10="","",AM10/VLOOKUP(Occupancy!$B$65,Occupancy!$BJ$68:'Occupancy'!$B$79,1)*12/$B10)),"-",IF(AM10="","",AM10/VLOOKUP(Occupancy!$B$65,Occupancy!$BJ$68:'Occupancy'!$B$79,1)*12/$B10))</f>
        <v/>
      </c>
      <c r="AQ10" s="145" t="str">
        <f>IF(ISERROR(IF(AN10="","",AN10/VLOOKUP(Occupancy!$B$65,Occupancy!$BJ$68:'Occupancy'!$B$79,1)*12/$B10)),"-",IF(AN10="","",AN10/VLOOKUP(Occupancy!$B$65,Occupancy!$BJ$68:'Occupancy'!$B$79,1)*12/$B10))</f>
        <v>-</v>
      </c>
      <c r="AR10" s="150"/>
      <c r="AS10" s="140">
        <f>IF(ISERROR(AT10/12*Occupancy!$B$65),"-",AT10/12*Occupancy!$B$65)</f>
        <v>0</v>
      </c>
      <c r="AT10" s="141"/>
      <c r="AU10" s="140" t="str">
        <f>IF(ISERROR(IF(AR10="","",AR10/VLOOKUP(Occupancy!$B$65,Occupancy!$BJ$68:'Occupancy'!$B$79,1)*12/$B10)),"-",IF(AR10="","",AR10/VLOOKUP(Occupancy!$B$65,Occupancy!$BJ$68:'Occupancy'!$B$79,1)*12/$B10))</f>
        <v/>
      </c>
      <c r="AV10" s="146" t="str">
        <f>IF(ISERROR(IF(AS10="","",AS10/VLOOKUP(Occupancy!$B$65,Occupancy!$BJ$68:'Occupancy'!$B$79,1)*12/$B10)),"-",IF(AS10="","",AS10/VLOOKUP(Occupancy!$B$65,Occupancy!$BJ$68:'Occupancy'!$B$79,1)*12/$B10))</f>
        <v>-</v>
      </c>
      <c r="AW10" s="143"/>
      <c r="AX10" s="143">
        <f>IF(ISERROR(AY10/12*Occupancy!$B$65),"-",AY10/12*Occupancy!$B$65)</f>
        <v>0</v>
      </c>
      <c r="AY10" s="144"/>
      <c r="AZ10" s="143" t="str">
        <f>IF(ISERROR(IF(AW10="","",AW10/VLOOKUP(Occupancy!$B$65,Occupancy!$BJ$68:'Occupancy'!$B$79,1)*12/$B10)),"-",IF(AW10="","",AW10/VLOOKUP(Occupancy!$B$65,Occupancy!$BJ$68:'Occupancy'!$B$79,1)*12/$B10))</f>
        <v/>
      </c>
      <c r="BA10" s="143" t="str">
        <f>IF(ISERROR(IF(AX10="","",AX10/VLOOKUP(Occupancy!$B$65,Occupancy!$BJ$68:'Occupancy'!$B$79,1)*12/$B10)),"-",IF(AX10="","",AX10/VLOOKUP(Occupancy!$B$65,Occupancy!$BJ$68:'Occupancy'!$B$79,1)*12/$B10))</f>
        <v>-</v>
      </c>
      <c r="BB10" s="151">
        <f t="shared" si="0"/>
        <v>0</v>
      </c>
      <c r="BC10" s="152">
        <f t="shared" si="1"/>
        <v>0</v>
      </c>
      <c r="BD10" s="151">
        <f t="shared" si="2"/>
        <v>0</v>
      </c>
      <c r="BE10" s="152" t="str">
        <f>IF(ISERROR(IF(BB10="","",BB10/VLOOKUP(Occupancy!$B$65,Occupancy!$BJ$68:'Occupancy'!$B$79,1)*12/$B10)),"-",IF(BB10="","",BB10/VLOOKUP(Occupancy!$B$65,Occupancy!$BJ$68:'Occupancy'!$B$79,1)*12/$B10))</f>
        <v>-</v>
      </c>
      <c r="BF10" s="153" t="str">
        <f>IF(ISERROR(IF(BC10="","",BC10/VLOOKUP(Occupancy!$B$65,Occupancy!$BJ$68:'Occupancy'!$B$79,1)*12/$B10)),"-",IF(BC10="","",BC10/VLOOKUP(Occupancy!$B$65,Occupancy!$BJ$68:'Occupancy'!$B$79,1)*12/$B10))</f>
        <v>-</v>
      </c>
    </row>
    <row r="11" spans="1:58" x14ac:dyDescent="0.25">
      <c r="A11" s="201" t="s">
        <v>91</v>
      </c>
      <c r="B11" s="184" t="str">
        <f>Operating!B16</f>
        <v>-</v>
      </c>
      <c r="C11" s="185" t="str">
        <f>IF(ISERROR(INDEX(MgmtCompanyData!$C$2:$C$2250,MATCH(A11,MgmtCompanyData!$B$2:$B$2250,0),0)),"-",INDEX(MgmtCompanyData!$C$2:$C$2250,MATCH(A11,MgmtCompanyData!$B$2:$B$2250,0),0))</f>
        <v>-</v>
      </c>
      <c r="D11" s="139"/>
      <c r="E11" s="140">
        <f>IF(ISERROR(F11/12*Occupancy!$B$65),"-",F11/12*Occupancy!$B$65)</f>
        <v>0</v>
      </c>
      <c r="F11" s="141"/>
      <c r="G11" s="140" t="str">
        <f>IF(ISERROR(IF(D11="","",D11/VLOOKUP(Occupancy!$B$65,Occupancy!$BJ$68:'Occupancy'!$B$79,1)*12/$B11)),"-",IF(D11="","",D11/VLOOKUP(Occupancy!$B$65,Occupancy!$BJ$68:'Occupancy'!$B$79,1)*12/$B11))</f>
        <v/>
      </c>
      <c r="H11" s="142" t="str">
        <f>IF(ISERROR(IF(E11="","",E11/VLOOKUP(Occupancy!$B$65,Occupancy!$BJ$68:'Occupancy'!$B$79,1)*12/$B11)),"-",IF(E11="","",E11/VLOOKUP(Occupancy!$B$65,Occupancy!$BJ$68:'Occupancy'!$B$79,1)*12/$B11))</f>
        <v>-</v>
      </c>
      <c r="I11" s="143"/>
      <c r="J11" s="143">
        <f>IF(ISERROR(K11/12*Occupancy!$B$65),"-",K11/12*Occupancy!$B$65)</f>
        <v>0</v>
      </c>
      <c r="K11" s="144"/>
      <c r="L11" s="143" t="str">
        <f>IF(ISERROR(IF(I11="","",I11/VLOOKUP(Occupancy!$B$65,Occupancy!$BJ$68:'Occupancy'!$B$79,1)*12/$B11)),"-",IF(I11="","",I11/VLOOKUP(Occupancy!$B$65,Occupancy!$BJ$68:'Occupancy'!$B$79,1)*12/$B11))</f>
        <v/>
      </c>
      <c r="M11" s="143" t="str">
        <f>IF(ISERROR(IF(J11="","",J11/VLOOKUP(Occupancy!$B$65,Occupancy!$BJ$68:'Occupancy'!$B$79,1)*12/$B11)),"-",IF(J11="","",J11/VLOOKUP(Occupancy!$B$65,Occupancy!$BJ$68:'Occupancy'!$B$79,1)*12/$B11))</f>
        <v>-</v>
      </c>
      <c r="N11" s="140"/>
      <c r="O11" s="140">
        <f>IF(ISERROR(P11/12*Occupancy!$B$65),"-",P11/12*Occupancy!$B$65)</f>
        <v>0</v>
      </c>
      <c r="P11" s="141"/>
      <c r="Q11" s="140" t="str">
        <f>IF(ISERROR(IF(N11="","",N11/VLOOKUP(Occupancy!$B$65,Occupancy!$BJ$68:'Occupancy'!$B$79,1)*12/$B11)),"-",IF(N11="","",N11/VLOOKUP(Occupancy!$B$65,Occupancy!$BJ$68:'Occupancy'!$B$79,1)*12/$B11))</f>
        <v/>
      </c>
      <c r="R11" s="140" t="str">
        <f>IF(ISERROR(IF(O11="","",O11/VLOOKUP(Occupancy!$B$65,Occupancy!$BJ$68:'Occupancy'!$B$79,1)*12/$B11)),"-",IF(O11="","",O11/VLOOKUP(Occupancy!$B$65,Occupancy!$BJ$68:'Occupancy'!$B$79,1)*12/$B11))</f>
        <v>-</v>
      </c>
      <c r="S11" s="144"/>
      <c r="T11" s="143">
        <f>IF(ISERROR(U11/12*Occupancy!$B$65),"-",U11/12*Occupancy!$B$65)</f>
        <v>0</v>
      </c>
      <c r="U11" s="144"/>
      <c r="V11" s="143" t="str">
        <f>IF(ISERROR(IF(S11="","",S11/VLOOKUP(Occupancy!$B$65,Occupancy!$BJ$68:'Occupancy'!$B$79,1)*12/$B11)),"-",IF(S11="","",S11/VLOOKUP(Occupancy!$B$65,Occupancy!$BJ$68:'Occupancy'!$B$79,1)*12/$B11))</f>
        <v/>
      </c>
      <c r="W11" s="145" t="str">
        <f>IF(ISERROR(IF(T11="","",T11/VLOOKUP(Occupancy!$B$65,Occupancy!$BJ$68:'Occupancy'!$B$79,1)*12/$B11)),"-",IF(T11="","",T11/VLOOKUP(Occupancy!$B$65,Occupancy!$BJ$68:'Occupancy'!$B$79,1)*12/$B11))</f>
        <v>-</v>
      </c>
      <c r="X11" s="140"/>
      <c r="Y11" s="140">
        <f>IF(ISERROR(Z11/12*Occupancy!$B$65),"-",Z11/12*Occupancy!$B$65)</f>
        <v>0</v>
      </c>
      <c r="Z11" s="141"/>
      <c r="AA11" s="140" t="str">
        <f>IF(ISERROR(IF(X11="","",X11/VLOOKUP(Occupancy!$B$65,Occupancy!$BJ$68:'Occupancy'!$B$79,1)*12/$B11)),"-",IF(X11="","",X11/VLOOKUP(Occupancy!$B$65,Occupancy!$BJ$68:'Occupancy'!$B$79,1)*12/$B11))</f>
        <v/>
      </c>
      <c r="AB11" s="146" t="str">
        <f>IF(ISERROR(IF(Y11="","",Y11/VLOOKUP(Occupancy!$B$65,Occupancy!$BJ$68:'Occupancy'!$B$79,1)*12/$B11)),"-",IF(Y11="","",Y11/VLOOKUP(Occupancy!$B$65,Occupancy!$BJ$68:'Occupancy'!$B$79,1)*12/$B11))</f>
        <v>-</v>
      </c>
      <c r="AC11" s="144"/>
      <c r="AD11" s="143">
        <f>IF(ISERROR(AE11/12*Occupancy!$B$65),"-",AE11/12*Occupancy!$B$65)</f>
        <v>0</v>
      </c>
      <c r="AE11" s="144"/>
      <c r="AF11" s="143" t="str">
        <f>IF(ISERROR(IF(AC11="","",AC11/VLOOKUP(Occupancy!$B$65,Occupancy!$BJ$68:'Occupancy'!$B$79,1)*12/$B11)),"-",IF(AC11="","",AC11/VLOOKUP(Occupancy!$B$65,Occupancy!$BJ$68:'Occupancy'!$B$79,1)*12/$B11))</f>
        <v/>
      </c>
      <c r="AG11" s="148" t="str">
        <f>IF(ISERROR(IF(AD11="","",AD11/VLOOKUP(Occupancy!$B$65,Occupancy!$BJ$68:'Occupancy'!$B$79,1)*12/$B11)),"-",IF(AD11="","",AD11/VLOOKUP(Occupancy!$B$65,Occupancy!$BJ$68:'Occupancy'!$B$79,1)*12/$B11))</f>
        <v>-</v>
      </c>
      <c r="AH11" s="141"/>
      <c r="AI11" s="140">
        <f>IF(ISERROR(AJ11/12*Occupancy!$B$65),"-",AJ11/12*Occupancy!$B$65)</f>
        <v>0</v>
      </c>
      <c r="AJ11" s="141"/>
      <c r="AK11" s="140" t="str">
        <f>IF(ISERROR(IF(AH11="","",AH11/VLOOKUP(Occupancy!$B$65,Occupancy!$BJ$68:'Occupancy'!$B$79,1)*12/$B11)),"-",IF(AH11="","",AH11/VLOOKUP(Occupancy!$B$65,Occupancy!$BJ$68:'Occupancy'!$B$79,1)*12/$B11))</f>
        <v/>
      </c>
      <c r="AL11" s="149" t="str">
        <f>IF(ISERROR(IF(AI11="","",AI11/VLOOKUP(Occupancy!$B$65,Occupancy!$BJ$68:'Occupancy'!$B$79,1)*12/$B11)),"-",IF(AI11="","",AI11/VLOOKUP(Occupancy!$B$65,Occupancy!$BJ$68:'Occupancy'!$B$79,1)*12/$B11))</f>
        <v>-</v>
      </c>
      <c r="AM11" s="143"/>
      <c r="AN11" s="143">
        <f>IF(ISERROR(AO11/12*Occupancy!$B$65),"-",AO11/12*Occupancy!$B$65)</f>
        <v>0</v>
      </c>
      <c r="AO11" s="144"/>
      <c r="AP11" s="143" t="str">
        <f>IF(ISERROR(IF(AM11="","",AM11/VLOOKUP(Occupancy!$B$65,Occupancy!$BJ$68:'Occupancy'!$B$79,1)*12/$B11)),"-",IF(AM11="","",AM11/VLOOKUP(Occupancy!$B$65,Occupancy!$BJ$68:'Occupancy'!$B$79,1)*12/$B11))</f>
        <v/>
      </c>
      <c r="AQ11" s="145" t="str">
        <f>IF(ISERROR(IF(AN11="","",AN11/VLOOKUP(Occupancy!$B$65,Occupancy!$BJ$68:'Occupancy'!$B$79,1)*12/$B11)),"-",IF(AN11="","",AN11/VLOOKUP(Occupancy!$B$65,Occupancy!$BJ$68:'Occupancy'!$B$79,1)*12/$B11))</f>
        <v>-</v>
      </c>
      <c r="AR11" s="150"/>
      <c r="AS11" s="140">
        <f>IF(ISERROR(AT11/12*Occupancy!$B$65),"-",AT11/12*Occupancy!$B$65)</f>
        <v>0</v>
      </c>
      <c r="AT11" s="141"/>
      <c r="AU11" s="140" t="str">
        <f>IF(ISERROR(IF(AR11="","",AR11/VLOOKUP(Occupancy!$B$65,Occupancy!$BJ$68:'Occupancy'!$B$79,1)*12/$B11)),"-",IF(AR11="","",AR11/VLOOKUP(Occupancy!$B$65,Occupancy!$BJ$68:'Occupancy'!$B$79,1)*12/$B11))</f>
        <v/>
      </c>
      <c r="AV11" s="146" t="str">
        <f>IF(ISERROR(IF(AS11="","",AS11/VLOOKUP(Occupancy!$B$65,Occupancy!$BJ$68:'Occupancy'!$B$79,1)*12/$B11)),"-",IF(AS11="","",AS11/VLOOKUP(Occupancy!$B$65,Occupancy!$BJ$68:'Occupancy'!$B$79,1)*12/$B11))</f>
        <v>-</v>
      </c>
      <c r="AW11" s="143"/>
      <c r="AX11" s="143">
        <f>IF(ISERROR(AY11/12*Occupancy!$B$65),"-",AY11/12*Occupancy!$B$65)</f>
        <v>0</v>
      </c>
      <c r="AY11" s="144"/>
      <c r="AZ11" s="143" t="str">
        <f>IF(ISERROR(IF(AW11="","",AW11/VLOOKUP(Occupancy!$B$65,Occupancy!$BJ$68:'Occupancy'!$B$79,1)*12/$B11)),"-",IF(AW11="","",AW11/VLOOKUP(Occupancy!$B$65,Occupancy!$BJ$68:'Occupancy'!$B$79,1)*12/$B11))</f>
        <v/>
      </c>
      <c r="BA11" s="143" t="str">
        <f>IF(ISERROR(IF(AX11="","",AX11/VLOOKUP(Occupancy!$B$65,Occupancy!$BJ$68:'Occupancy'!$B$79,1)*12/$B11)),"-",IF(AX11="","",AX11/VLOOKUP(Occupancy!$B$65,Occupancy!$BJ$68:'Occupancy'!$B$79,1)*12/$B11))</f>
        <v>-</v>
      </c>
      <c r="BB11" s="151">
        <f t="shared" si="0"/>
        <v>0</v>
      </c>
      <c r="BC11" s="152">
        <f t="shared" si="1"/>
        <v>0</v>
      </c>
      <c r="BD11" s="151">
        <f t="shared" si="2"/>
        <v>0</v>
      </c>
      <c r="BE11" s="152" t="str">
        <f>IF(ISERROR(IF(BB11="","",BB11/VLOOKUP(Occupancy!$B$65,Occupancy!$BJ$68:'Occupancy'!$B$79,1)*12/$B11)),"-",IF(BB11="","",BB11/VLOOKUP(Occupancy!$B$65,Occupancy!$BJ$68:'Occupancy'!$B$79,1)*12/$B11))</f>
        <v>-</v>
      </c>
      <c r="BF11" s="153" t="str">
        <f>IF(ISERROR(IF(BC11="","",BC11/VLOOKUP(Occupancy!$B$65,Occupancy!$BJ$68:'Occupancy'!$B$79,1)*12/$B11)),"-",IF(BC11="","",BC11/VLOOKUP(Occupancy!$B$65,Occupancy!$BJ$68:'Occupancy'!$B$79,1)*12/$B11))</f>
        <v>-</v>
      </c>
    </row>
    <row r="12" spans="1:58" x14ac:dyDescent="0.25">
      <c r="A12" s="201" t="s">
        <v>93</v>
      </c>
      <c r="B12" s="184" t="str">
        <f>Operating!B17</f>
        <v>-</v>
      </c>
      <c r="C12" s="185" t="str">
        <f>IF(ISERROR(INDEX(MgmtCompanyData!$C$2:$C$2250,MATCH(A12,MgmtCompanyData!$B$2:$B$2250,0),0)),"-",INDEX(MgmtCompanyData!$C$2:$C$2250,MATCH(A12,MgmtCompanyData!$B$2:$B$2250,0),0))</f>
        <v>Habitat America, LLC</v>
      </c>
      <c r="D12" s="139"/>
      <c r="E12" s="140">
        <f>IF(ISERROR(F12/12*Occupancy!$B$65),"-",F12/12*Occupancy!$B$65)</f>
        <v>0</v>
      </c>
      <c r="F12" s="141"/>
      <c r="G12" s="140" t="str">
        <f>IF(ISERROR(IF(D12="","",D12/VLOOKUP(Occupancy!$B$65,Occupancy!$BJ$68:'Occupancy'!$B$79,1)*12/$B12)),"-",IF(D12="","",D12/VLOOKUP(Occupancy!$B$65,Occupancy!$BJ$68:'Occupancy'!$B$79,1)*12/$B12))</f>
        <v/>
      </c>
      <c r="H12" s="142" t="str">
        <f>IF(ISERROR(IF(E12="","",E12/VLOOKUP(Occupancy!$B$65,Occupancy!$BJ$68:'Occupancy'!$B$79,1)*12/$B12)),"-",IF(E12="","",E12/VLOOKUP(Occupancy!$B$65,Occupancy!$BJ$68:'Occupancy'!$B$79,1)*12/$B12))</f>
        <v>-</v>
      </c>
      <c r="I12" s="143"/>
      <c r="J12" s="143">
        <f>IF(ISERROR(K12/12*Occupancy!$B$65),"-",K12/12*Occupancy!$B$65)</f>
        <v>0</v>
      </c>
      <c r="K12" s="144"/>
      <c r="L12" s="143" t="str">
        <f>IF(ISERROR(IF(I12="","",I12/VLOOKUP(Occupancy!$B$65,Occupancy!$BJ$68:'Occupancy'!$B$79,1)*12/$B12)),"-",IF(I12="","",I12/VLOOKUP(Occupancy!$B$65,Occupancy!$BJ$68:'Occupancy'!$B$79,1)*12/$B12))</f>
        <v/>
      </c>
      <c r="M12" s="143" t="str">
        <f>IF(ISERROR(IF(J12="","",J12/VLOOKUP(Occupancy!$B$65,Occupancy!$BJ$68:'Occupancy'!$B$79,1)*12/$B12)),"-",IF(J12="","",J12/VLOOKUP(Occupancy!$B$65,Occupancy!$BJ$68:'Occupancy'!$B$79,1)*12/$B12))</f>
        <v>-</v>
      </c>
      <c r="N12" s="140"/>
      <c r="O12" s="140">
        <f>IF(ISERROR(P12/12*Occupancy!$B$65),"-",P12/12*Occupancy!$B$65)</f>
        <v>0</v>
      </c>
      <c r="P12" s="141"/>
      <c r="Q12" s="140" t="str">
        <f>IF(ISERROR(IF(N12="","",N12/VLOOKUP(Occupancy!$B$65,Occupancy!$BJ$68:'Occupancy'!$B$79,1)*12/$B12)),"-",IF(N12="","",N12/VLOOKUP(Occupancy!$B$65,Occupancy!$BJ$68:'Occupancy'!$B$79,1)*12/$B12))</f>
        <v/>
      </c>
      <c r="R12" s="140" t="str">
        <f>IF(ISERROR(IF(O12="","",O12/VLOOKUP(Occupancy!$B$65,Occupancy!$BJ$68:'Occupancy'!$B$79,1)*12/$B12)),"-",IF(O12="","",O12/VLOOKUP(Occupancy!$B$65,Occupancy!$BJ$68:'Occupancy'!$B$79,1)*12/$B12))</f>
        <v>-</v>
      </c>
      <c r="S12" s="144"/>
      <c r="T12" s="143">
        <f>IF(ISERROR(U12/12*Occupancy!$B$65),"-",U12/12*Occupancy!$B$65)</f>
        <v>0</v>
      </c>
      <c r="U12" s="144"/>
      <c r="V12" s="143" t="str">
        <f>IF(ISERROR(IF(S12="","",S12/VLOOKUP(Occupancy!$B$65,Occupancy!$BJ$68:'Occupancy'!$B$79,1)*12/$B12)),"-",IF(S12="","",S12/VLOOKUP(Occupancy!$B$65,Occupancy!$BJ$68:'Occupancy'!$B$79,1)*12/$B12))</f>
        <v/>
      </c>
      <c r="W12" s="145" t="str">
        <f>IF(ISERROR(IF(T12="","",T12/VLOOKUP(Occupancy!$B$65,Occupancy!$BJ$68:'Occupancy'!$B$79,1)*12/$B12)),"-",IF(T12="","",T12/VLOOKUP(Occupancy!$B$65,Occupancy!$BJ$68:'Occupancy'!$B$79,1)*12/$B12))</f>
        <v>-</v>
      </c>
      <c r="X12" s="140"/>
      <c r="Y12" s="140">
        <f>IF(ISERROR(Z12/12*Occupancy!$B$65),"-",Z12/12*Occupancy!$B$65)</f>
        <v>0</v>
      </c>
      <c r="Z12" s="141"/>
      <c r="AA12" s="140" t="str">
        <f>IF(ISERROR(IF(X12="","",X12/VLOOKUP(Occupancy!$B$65,Occupancy!$BJ$68:'Occupancy'!$B$79,1)*12/$B12)),"-",IF(X12="","",X12/VLOOKUP(Occupancy!$B$65,Occupancy!$BJ$68:'Occupancy'!$B$79,1)*12/$B12))</f>
        <v/>
      </c>
      <c r="AB12" s="146" t="str">
        <f>IF(ISERROR(IF(Y12="","",Y12/VLOOKUP(Occupancy!$B$65,Occupancy!$BJ$68:'Occupancy'!$B$79,1)*12/$B12)),"-",IF(Y12="","",Y12/VLOOKUP(Occupancy!$B$65,Occupancy!$BJ$68:'Occupancy'!$B$79,1)*12/$B12))</f>
        <v>-</v>
      </c>
      <c r="AC12" s="144"/>
      <c r="AD12" s="143">
        <f>IF(ISERROR(AE12/12*Occupancy!$B$65),"-",AE12/12*Occupancy!$B$65)</f>
        <v>0</v>
      </c>
      <c r="AE12" s="144"/>
      <c r="AF12" s="143" t="str">
        <f>IF(ISERROR(IF(AC12="","",AC12/VLOOKUP(Occupancy!$B$65,Occupancy!$BJ$68:'Occupancy'!$B$79,1)*12/$B12)),"-",IF(AC12="","",AC12/VLOOKUP(Occupancy!$B$65,Occupancy!$BJ$68:'Occupancy'!$B$79,1)*12/$B12))</f>
        <v/>
      </c>
      <c r="AG12" s="148" t="str">
        <f>IF(ISERROR(IF(AD12="","",AD12/VLOOKUP(Occupancy!$B$65,Occupancy!$BJ$68:'Occupancy'!$B$79,1)*12/$B12)),"-",IF(AD12="","",AD12/VLOOKUP(Occupancy!$B$65,Occupancy!$BJ$68:'Occupancy'!$B$79,1)*12/$B12))</f>
        <v>-</v>
      </c>
      <c r="AH12" s="141"/>
      <c r="AI12" s="140">
        <f>IF(ISERROR(AJ12/12*Occupancy!$B$65),"-",AJ12/12*Occupancy!$B$65)</f>
        <v>0</v>
      </c>
      <c r="AJ12" s="141"/>
      <c r="AK12" s="140" t="str">
        <f>IF(ISERROR(IF(AH12="","",AH12/VLOOKUP(Occupancy!$B$65,Occupancy!$BJ$68:'Occupancy'!$B$79,1)*12/$B12)),"-",IF(AH12="","",AH12/VLOOKUP(Occupancy!$B$65,Occupancy!$BJ$68:'Occupancy'!$B$79,1)*12/$B12))</f>
        <v/>
      </c>
      <c r="AL12" s="149" t="str">
        <f>IF(ISERROR(IF(AI12="","",AI12/VLOOKUP(Occupancy!$B$65,Occupancy!$BJ$68:'Occupancy'!$B$79,1)*12/$B12)),"-",IF(AI12="","",AI12/VLOOKUP(Occupancy!$B$65,Occupancy!$BJ$68:'Occupancy'!$B$79,1)*12/$B12))</f>
        <v>-</v>
      </c>
      <c r="AM12" s="143"/>
      <c r="AN12" s="143">
        <f>IF(ISERROR(AO12/12*Occupancy!$B$65),"-",AO12/12*Occupancy!$B$65)</f>
        <v>0</v>
      </c>
      <c r="AO12" s="144"/>
      <c r="AP12" s="143" t="str">
        <f>IF(ISERROR(IF(AM12="","",AM12/VLOOKUP(Occupancy!$B$65,Occupancy!$BJ$68:'Occupancy'!$B$79,1)*12/$B12)),"-",IF(AM12="","",AM12/VLOOKUP(Occupancy!$B$65,Occupancy!$BJ$68:'Occupancy'!$B$79,1)*12/$B12))</f>
        <v/>
      </c>
      <c r="AQ12" s="145" t="str">
        <f>IF(ISERROR(IF(AN12="","",AN12/VLOOKUP(Occupancy!$B$65,Occupancy!$BJ$68:'Occupancy'!$B$79,1)*12/$B12)),"-",IF(AN12="","",AN12/VLOOKUP(Occupancy!$B$65,Occupancy!$BJ$68:'Occupancy'!$B$79,1)*12/$B12))</f>
        <v>-</v>
      </c>
      <c r="AR12" s="150"/>
      <c r="AS12" s="140">
        <f>IF(ISERROR(AT12/12*Occupancy!$B$65),"-",AT12/12*Occupancy!$B$65)</f>
        <v>0</v>
      </c>
      <c r="AT12" s="141"/>
      <c r="AU12" s="140" t="str">
        <f>IF(ISERROR(IF(AR12="","",AR12/VLOOKUP(Occupancy!$B$65,Occupancy!$BJ$68:'Occupancy'!$B$79,1)*12/$B12)),"-",IF(AR12="","",AR12/VLOOKUP(Occupancy!$B$65,Occupancy!$BJ$68:'Occupancy'!$B$79,1)*12/$B12))</f>
        <v/>
      </c>
      <c r="AV12" s="146" t="str">
        <f>IF(ISERROR(IF(AS12="","",AS12/VLOOKUP(Occupancy!$B$65,Occupancy!$BJ$68:'Occupancy'!$B$79,1)*12/$B12)),"-",IF(AS12="","",AS12/VLOOKUP(Occupancy!$B$65,Occupancy!$BJ$68:'Occupancy'!$B$79,1)*12/$B12))</f>
        <v>-</v>
      </c>
      <c r="AW12" s="143"/>
      <c r="AX12" s="143">
        <f>IF(ISERROR(AY12/12*Occupancy!$B$65),"-",AY12/12*Occupancy!$B$65)</f>
        <v>0</v>
      </c>
      <c r="AY12" s="144"/>
      <c r="AZ12" s="143" t="str">
        <f>IF(ISERROR(IF(AW12="","",AW12/VLOOKUP(Occupancy!$B$65,Occupancy!$BJ$68:'Occupancy'!$B$79,1)*12/$B12)),"-",IF(AW12="","",AW12/VLOOKUP(Occupancy!$B$65,Occupancy!$BJ$68:'Occupancy'!$B$79,1)*12/$B12))</f>
        <v/>
      </c>
      <c r="BA12" s="143" t="str">
        <f>IF(ISERROR(IF(AX12="","",AX12/VLOOKUP(Occupancy!$B$65,Occupancy!$BJ$68:'Occupancy'!$B$79,1)*12/$B12)),"-",IF(AX12="","",AX12/VLOOKUP(Occupancy!$B$65,Occupancy!$BJ$68:'Occupancy'!$B$79,1)*12/$B12))</f>
        <v>-</v>
      </c>
      <c r="BB12" s="151">
        <f t="shared" si="0"/>
        <v>0</v>
      </c>
      <c r="BC12" s="152">
        <f t="shared" si="1"/>
        <v>0</v>
      </c>
      <c r="BD12" s="151">
        <f t="shared" si="2"/>
        <v>0</v>
      </c>
      <c r="BE12" s="152" t="str">
        <f>IF(ISERROR(IF(BB12="","",BB12/VLOOKUP(Occupancy!$B$65,Occupancy!$BJ$68:'Occupancy'!$B$79,1)*12/$B12)),"-",IF(BB12="","",BB12/VLOOKUP(Occupancy!$B$65,Occupancy!$BJ$68:'Occupancy'!$B$79,1)*12/$B12))</f>
        <v>-</v>
      </c>
      <c r="BF12" s="153" t="str">
        <f>IF(ISERROR(IF(BC12="","",BC12/VLOOKUP(Occupancy!$B$65,Occupancy!$BJ$68:'Occupancy'!$B$79,1)*12/$B12)),"-",IF(BC12="","",BC12/VLOOKUP(Occupancy!$B$65,Occupancy!$BJ$68:'Occupancy'!$B$79,1)*12/$B12))</f>
        <v>-</v>
      </c>
    </row>
    <row r="13" spans="1:58" x14ac:dyDescent="0.25">
      <c r="A13" s="201" t="s">
        <v>95</v>
      </c>
      <c r="B13" s="184" t="str">
        <f>Operating!B18</f>
        <v>-</v>
      </c>
      <c r="C13" s="185" t="str">
        <f>IF(ISERROR(INDEX(MgmtCompanyData!$C$2:$C$2250,MATCH(A13,MgmtCompanyData!$B$2:$B$2250,0),0)),"-",INDEX(MgmtCompanyData!$C$2:$C$2250,MATCH(A13,MgmtCompanyData!$B$2:$B$2250,0),0))</f>
        <v>-</v>
      </c>
      <c r="D13" s="139"/>
      <c r="E13" s="140">
        <f>IF(ISERROR(F13/12*Occupancy!$B$65),"-",F13/12*Occupancy!$B$65)</f>
        <v>0</v>
      </c>
      <c r="F13" s="141"/>
      <c r="G13" s="140" t="str">
        <f>IF(ISERROR(IF(D13="","",D13/VLOOKUP(Occupancy!$B$65,Occupancy!$BJ$68:'Occupancy'!$B$79,1)*12/$B13)),"-",IF(D13="","",D13/VLOOKUP(Occupancy!$B$65,Occupancy!$BJ$68:'Occupancy'!$B$79,1)*12/$B13))</f>
        <v/>
      </c>
      <c r="H13" s="142" t="str">
        <f>IF(ISERROR(IF(E13="","",E13/VLOOKUP(Occupancy!$B$65,Occupancy!$BJ$68:'Occupancy'!$B$79,1)*12/$B13)),"-",IF(E13="","",E13/VLOOKUP(Occupancy!$B$65,Occupancy!$BJ$68:'Occupancy'!$B$79,1)*12/$B13))</f>
        <v>-</v>
      </c>
      <c r="I13" s="143"/>
      <c r="J13" s="143">
        <f>IF(ISERROR(K13/12*Occupancy!$B$65),"-",K13/12*Occupancy!$B$65)</f>
        <v>0</v>
      </c>
      <c r="K13" s="144"/>
      <c r="L13" s="143" t="str">
        <f>IF(ISERROR(IF(I13="","",I13/VLOOKUP(Occupancy!$B$65,Occupancy!$BJ$68:'Occupancy'!$B$79,1)*12/$B13)),"-",IF(I13="","",I13/VLOOKUP(Occupancy!$B$65,Occupancy!$BJ$68:'Occupancy'!$B$79,1)*12/$B13))</f>
        <v/>
      </c>
      <c r="M13" s="143" t="str">
        <f>IF(ISERROR(IF(J13="","",J13/VLOOKUP(Occupancy!$B$65,Occupancy!$BJ$68:'Occupancy'!$B$79,1)*12/$B13)),"-",IF(J13="","",J13/VLOOKUP(Occupancy!$B$65,Occupancy!$BJ$68:'Occupancy'!$B$79,1)*12/$B13))</f>
        <v>-</v>
      </c>
      <c r="N13" s="140"/>
      <c r="O13" s="140">
        <f>IF(ISERROR(P13/12*Occupancy!$B$65),"-",P13/12*Occupancy!$B$65)</f>
        <v>0</v>
      </c>
      <c r="P13" s="141"/>
      <c r="Q13" s="140" t="str">
        <f>IF(ISERROR(IF(N13="","",N13/VLOOKUP(Occupancy!$B$65,Occupancy!$BJ$68:'Occupancy'!$B$79,1)*12/$B13)),"-",IF(N13="","",N13/VLOOKUP(Occupancy!$B$65,Occupancy!$BJ$68:'Occupancy'!$B$79,1)*12/$B13))</f>
        <v/>
      </c>
      <c r="R13" s="140" t="str">
        <f>IF(ISERROR(IF(O13="","",O13/VLOOKUP(Occupancy!$B$65,Occupancy!$BJ$68:'Occupancy'!$B$79,1)*12/$B13)),"-",IF(O13="","",O13/VLOOKUP(Occupancy!$B$65,Occupancy!$BJ$68:'Occupancy'!$B$79,1)*12/$B13))</f>
        <v>-</v>
      </c>
      <c r="S13" s="144"/>
      <c r="T13" s="143">
        <f>IF(ISERROR(U13/12*Occupancy!$B$65),"-",U13/12*Occupancy!$B$65)</f>
        <v>0</v>
      </c>
      <c r="U13" s="144"/>
      <c r="V13" s="143" t="str">
        <f>IF(ISERROR(IF(S13="","",S13/VLOOKUP(Occupancy!$B$65,Occupancy!$BJ$68:'Occupancy'!$B$79,1)*12/$B13)),"-",IF(S13="","",S13/VLOOKUP(Occupancy!$B$65,Occupancy!$BJ$68:'Occupancy'!$B$79,1)*12/$B13))</f>
        <v/>
      </c>
      <c r="W13" s="145" t="str">
        <f>IF(ISERROR(IF(T13="","",T13/VLOOKUP(Occupancy!$B$65,Occupancy!$BJ$68:'Occupancy'!$B$79,1)*12/$B13)),"-",IF(T13="","",T13/VLOOKUP(Occupancy!$B$65,Occupancy!$BJ$68:'Occupancy'!$B$79,1)*12/$B13))</f>
        <v>-</v>
      </c>
      <c r="X13" s="140"/>
      <c r="Y13" s="140">
        <f>IF(ISERROR(Z13/12*Occupancy!$B$65),"-",Z13/12*Occupancy!$B$65)</f>
        <v>0</v>
      </c>
      <c r="Z13" s="141"/>
      <c r="AA13" s="140" t="str">
        <f>IF(ISERROR(IF(X13="","",X13/VLOOKUP(Occupancy!$B$65,Occupancy!$BJ$68:'Occupancy'!$B$79,1)*12/$B13)),"-",IF(X13="","",X13/VLOOKUP(Occupancy!$B$65,Occupancy!$BJ$68:'Occupancy'!$B$79,1)*12/$B13))</f>
        <v/>
      </c>
      <c r="AB13" s="146" t="str">
        <f>IF(ISERROR(IF(Y13="","",Y13/VLOOKUP(Occupancy!$B$65,Occupancy!$BJ$68:'Occupancy'!$B$79,1)*12/$B13)),"-",IF(Y13="","",Y13/VLOOKUP(Occupancy!$B$65,Occupancy!$BJ$68:'Occupancy'!$B$79,1)*12/$B13))</f>
        <v>-</v>
      </c>
      <c r="AC13" s="144"/>
      <c r="AD13" s="143">
        <f>IF(ISERROR(AE13/12*Occupancy!$B$65),"-",AE13/12*Occupancy!$B$65)</f>
        <v>0</v>
      </c>
      <c r="AE13" s="144"/>
      <c r="AF13" s="143" t="str">
        <f>IF(ISERROR(IF(AC13="","",AC13/VLOOKUP(Occupancy!$B$65,Occupancy!$BJ$68:'Occupancy'!$B$79,1)*12/$B13)),"-",IF(AC13="","",AC13/VLOOKUP(Occupancy!$B$65,Occupancy!$BJ$68:'Occupancy'!$B$79,1)*12/$B13))</f>
        <v/>
      </c>
      <c r="AG13" s="148" t="str">
        <f>IF(ISERROR(IF(AD13="","",AD13/VLOOKUP(Occupancy!$B$65,Occupancy!$BJ$68:'Occupancy'!$B$79,1)*12/$B13)),"-",IF(AD13="","",AD13/VLOOKUP(Occupancy!$B$65,Occupancy!$BJ$68:'Occupancy'!$B$79,1)*12/$B13))</f>
        <v>-</v>
      </c>
      <c r="AH13" s="141"/>
      <c r="AI13" s="140">
        <f>IF(ISERROR(AJ13/12*Occupancy!$B$65),"-",AJ13/12*Occupancy!$B$65)</f>
        <v>0</v>
      </c>
      <c r="AJ13" s="141"/>
      <c r="AK13" s="140" t="str">
        <f>IF(ISERROR(IF(AH13="","",AH13/VLOOKUP(Occupancy!$B$65,Occupancy!$BJ$68:'Occupancy'!$B$79,1)*12/$B13)),"-",IF(AH13="","",AH13/VLOOKUP(Occupancy!$B$65,Occupancy!$BJ$68:'Occupancy'!$B$79,1)*12/$B13))</f>
        <v/>
      </c>
      <c r="AL13" s="149" t="str">
        <f>IF(ISERROR(IF(AI13="","",AI13/VLOOKUP(Occupancy!$B$65,Occupancy!$BJ$68:'Occupancy'!$B$79,1)*12/$B13)),"-",IF(AI13="","",AI13/VLOOKUP(Occupancy!$B$65,Occupancy!$BJ$68:'Occupancy'!$B$79,1)*12/$B13))</f>
        <v>-</v>
      </c>
      <c r="AM13" s="143"/>
      <c r="AN13" s="143">
        <f>IF(ISERROR(AO13/12*Occupancy!$B$65),"-",AO13/12*Occupancy!$B$65)</f>
        <v>0</v>
      </c>
      <c r="AO13" s="144"/>
      <c r="AP13" s="143" t="str">
        <f>IF(ISERROR(IF(AM13="","",AM13/VLOOKUP(Occupancy!$B$65,Occupancy!$BJ$68:'Occupancy'!$B$79,1)*12/$B13)),"-",IF(AM13="","",AM13/VLOOKUP(Occupancy!$B$65,Occupancy!$BJ$68:'Occupancy'!$B$79,1)*12/$B13))</f>
        <v/>
      </c>
      <c r="AQ13" s="145" t="str">
        <f>IF(ISERROR(IF(AN13="","",AN13/VLOOKUP(Occupancy!$B$65,Occupancy!$BJ$68:'Occupancy'!$B$79,1)*12/$B13)),"-",IF(AN13="","",AN13/VLOOKUP(Occupancy!$B$65,Occupancy!$BJ$68:'Occupancy'!$B$79,1)*12/$B13))</f>
        <v>-</v>
      </c>
      <c r="AR13" s="150"/>
      <c r="AS13" s="140">
        <f>IF(ISERROR(AT13/12*Occupancy!$B$65),"-",AT13/12*Occupancy!$B$65)</f>
        <v>0</v>
      </c>
      <c r="AT13" s="141"/>
      <c r="AU13" s="140" t="str">
        <f>IF(ISERROR(IF(AR13="","",AR13/VLOOKUP(Occupancy!$B$65,Occupancy!$BJ$68:'Occupancy'!$B$79,1)*12/$B13)),"-",IF(AR13="","",AR13/VLOOKUP(Occupancy!$B$65,Occupancy!$BJ$68:'Occupancy'!$B$79,1)*12/$B13))</f>
        <v/>
      </c>
      <c r="AV13" s="146" t="str">
        <f>IF(ISERROR(IF(AS13="","",AS13/VLOOKUP(Occupancy!$B$65,Occupancy!$BJ$68:'Occupancy'!$B$79,1)*12/$B13)),"-",IF(AS13="","",AS13/VLOOKUP(Occupancy!$B$65,Occupancy!$BJ$68:'Occupancy'!$B$79,1)*12/$B13))</f>
        <v>-</v>
      </c>
      <c r="AW13" s="143"/>
      <c r="AX13" s="143">
        <f>IF(ISERROR(AY13/12*Occupancy!$B$65),"-",AY13/12*Occupancy!$B$65)</f>
        <v>0</v>
      </c>
      <c r="AY13" s="144"/>
      <c r="AZ13" s="143" t="str">
        <f>IF(ISERROR(IF(AW13="","",AW13/VLOOKUP(Occupancy!$B$65,Occupancy!$BJ$68:'Occupancy'!$B$79,1)*12/$B13)),"-",IF(AW13="","",AW13/VLOOKUP(Occupancy!$B$65,Occupancy!$BJ$68:'Occupancy'!$B$79,1)*12/$B13))</f>
        <v/>
      </c>
      <c r="BA13" s="143" t="str">
        <f>IF(ISERROR(IF(AX13="","",AX13/VLOOKUP(Occupancy!$B$65,Occupancy!$BJ$68:'Occupancy'!$B$79,1)*12/$B13)),"-",IF(AX13="","",AX13/VLOOKUP(Occupancy!$B$65,Occupancy!$BJ$68:'Occupancy'!$B$79,1)*12/$B13))</f>
        <v>-</v>
      </c>
      <c r="BB13" s="151">
        <f t="shared" si="0"/>
        <v>0</v>
      </c>
      <c r="BC13" s="152">
        <f t="shared" si="1"/>
        <v>0</v>
      </c>
      <c r="BD13" s="151">
        <f t="shared" si="2"/>
        <v>0</v>
      </c>
      <c r="BE13" s="152" t="str">
        <f>IF(ISERROR(IF(BB13="","",BB13/VLOOKUP(Occupancy!$B$65,Occupancy!$BJ$68:'Occupancy'!$B$79,1)*12/$B13)),"-",IF(BB13="","",BB13/VLOOKUP(Occupancy!$B$65,Occupancy!$BJ$68:'Occupancy'!$B$79,1)*12/$B13))</f>
        <v>-</v>
      </c>
      <c r="BF13" s="153" t="str">
        <f>IF(ISERROR(IF(BC13="","",BC13/VLOOKUP(Occupancy!$B$65,Occupancy!$BJ$68:'Occupancy'!$B$79,1)*12/$B13)),"-",IF(BC13="","",BC13/VLOOKUP(Occupancy!$B$65,Occupancy!$BJ$68:'Occupancy'!$B$79,1)*12/$B13))</f>
        <v>-</v>
      </c>
    </row>
    <row r="14" spans="1:58" x14ac:dyDescent="0.25">
      <c r="A14" s="201" t="s">
        <v>97</v>
      </c>
      <c r="B14" s="184" t="str">
        <f>Operating!B19</f>
        <v>-</v>
      </c>
      <c r="C14" s="185" t="str">
        <f>IF(ISERROR(INDEX(MgmtCompanyData!$C$2:$C$2250,MATCH(A14,MgmtCompanyData!$B$2:$B$2250,0),0)),"-",INDEX(MgmtCompanyData!$C$2:$C$2250,MATCH(A14,MgmtCompanyData!$B$2:$B$2250,0),0))</f>
        <v>Whetstone Management Corp.</v>
      </c>
      <c r="D14" s="139"/>
      <c r="E14" s="140">
        <f>IF(ISERROR(F14/12*Occupancy!$B$65),"-",F14/12*Occupancy!$B$65)</f>
        <v>0</v>
      </c>
      <c r="F14" s="141"/>
      <c r="G14" s="140" t="str">
        <f>IF(ISERROR(IF(D14="","",D14/VLOOKUP(Occupancy!$B$65,Occupancy!$BJ$68:'Occupancy'!$B$79,1)*12/$B14)),"-",IF(D14="","",D14/VLOOKUP(Occupancy!$B$65,Occupancy!$BJ$68:'Occupancy'!$B$79,1)*12/$B14))</f>
        <v/>
      </c>
      <c r="H14" s="142" t="str">
        <f>IF(ISERROR(IF(E14="","",E14/VLOOKUP(Occupancy!$B$65,Occupancy!$BJ$68:'Occupancy'!$B$79,1)*12/$B14)),"-",IF(E14="","",E14/VLOOKUP(Occupancy!$B$65,Occupancy!$BJ$68:'Occupancy'!$B$79,1)*12/$B14))</f>
        <v>-</v>
      </c>
      <c r="I14" s="143"/>
      <c r="J14" s="143">
        <f>IF(ISERROR(K14/12*Occupancy!$B$65),"-",K14/12*Occupancy!$B$65)</f>
        <v>0</v>
      </c>
      <c r="K14" s="144"/>
      <c r="L14" s="143" t="str">
        <f>IF(ISERROR(IF(I14="","",I14/VLOOKUP(Occupancy!$B$65,Occupancy!$BJ$68:'Occupancy'!$B$79,1)*12/$B14)),"-",IF(I14="","",I14/VLOOKUP(Occupancy!$B$65,Occupancy!$BJ$68:'Occupancy'!$B$79,1)*12/$B14))</f>
        <v/>
      </c>
      <c r="M14" s="143" t="str">
        <f>IF(ISERROR(IF(J14="","",J14/VLOOKUP(Occupancy!$B$65,Occupancy!$BJ$68:'Occupancy'!$B$79,1)*12/$B14)),"-",IF(J14="","",J14/VLOOKUP(Occupancy!$B$65,Occupancy!$BJ$68:'Occupancy'!$B$79,1)*12/$B14))</f>
        <v>-</v>
      </c>
      <c r="N14" s="140"/>
      <c r="O14" s="140">
        <f>IF(ISERROR(P14/12*Occupancy!$B$65),"-",P14/12*Occupancy!$B$65)</f>
        <v>0</v>
      </c>
      <c r="P14" s="141"/>
      <c r="Q14" s="140" t="str">
        <f>IF(ISERROR(IF(N14="","",N14/VLOOKUP(Occupancy!$B$65,Occupancy!$BJ$68:'Occupancy'!$B$79,1)*12/$B14)),"-",IF(N14="","",N14/VLOOKUP(Occupancy!$B$65,Occupancy!$BJ$68:'Occupancy'!$B$79,1)*12/$B14))</f>
        <v/>
      </c>
      <c r="R14" s="140" t="str">
        <f>IF(ISERROR(IF(O14="","",O14/VLOOKUP(Occupancy!$B$65,Occupancy!$BJ$68:'Occupancy'!$B$79,1)*12/$B14)),"-",IF(O14="","",O14/VLOOKUP(Occupancy!$B$65,Occupancy!$BJ$68:'Occupancy'!$B$79,1)*12/$B14))</f>
        <v>-</v>
      </c>
      <c r="S14" s="144"/>
      <c r="T14" s="143">
        <f>IF(ISERROR(U14/12*Occupancy!$B$65),"-",U14/12*Occupancy!$B$65)</f>
        <v>0</v>
      </c>
      <c r="U14" s="144"/>
      <c r="V14" s="143" t="str">
        <f>IF(ISERROR(IF(S14="","",S14/VLOOKUP(Occupancy!$B$65,Occupancy!$BJ$68:'Occupancy'!$B$79,1)*12/$B14)),"-",IF(S14="","",S14/VLOOKUP(Occupancy!$B$65,Occupancy!$BJ$68:'Occupancy'!$B$79,1)*12/$B14))</f>
        <v/>
      </c>
      <c r="W14" s="145" t="str">
        <f>IF(ISERROR(IF(T14="","",T14/VLOOKUP(Occupancy!$B$65,Occupancy!$BJ$68:'Occupancy'!$B$79,1)*12/$B14)),"-",IF(T14="","",T14/VLOOKUP(Occupancy!$B$65,Occupancy!$BJ$68:'Occupancy'!$B$79,1)*12/$B14))</f>
        <v>-</v>
      </c>
      <c r="X14" s="140"/>
      <c r="Y14" s="140">
        <f>IF(ISERROR(Z14/12*Occupancy!$B$65),"-",Z14/12*Occupancy!$B$65)</f>
        <v>0</v>
      </c>
      <c r="Z14" s="141"/>
      <c r="AA14" s="140" t="str">
        <f>IF(ISERROR(IF(X14="","",X14/VLOOKUP(Occupancy!$B$65,Occupancy!$BJ$68:'Occupancy'!$B$79,1)*12/$B14)),"-",IF(X14="","",X14/VLOOKUP(Occupancy!$B$65,Occupancy!$BJ$68:'Occupancy'!$B$79,1)*12/$B14))</f>
        <v/>
      </c>
      <c r="AB14" s="146" t="str">
        <f>IF(ISERROR(IF(Y14="","",Y14/VLOOKUP(Occupancy!$B$65,Occupancy!$BJ$68:'Occupancy'!$B$79,1)*12/$B14)),"-",IF(Y14="","",Y14/VLOOKUP(Occupancy!$B$65,Occupancy!$BJ$68:'Occupancy'!$B$79,1)*12/$B14))</f>
        <v>-</v>
      </c>
      <c r="AC14" s="144"/>
      <c r="AD14" s="143">
        <f>IF(ISERROR(AE14/12*Occupancy!$B$65),"-",AE14/12*Occupancy!$B$65)</f>
        <v>0</v>
      </c>
      <c r="AE14" s="144"/>
      <c r="AF14" s="143" t="str">
        <f>IF(ISERROR(IF(AC14="","",AC14/VLOOKUP(Occupancy!$B$65,Occupancy!$BJ$68:'Occupancy'!$B$79,1)*12/$B14)),"-",IF(AC14="","",AC14/VLOOKUP(Occupancy!$B$65,Occupancy!$BJ$68:'Occupancy'!$B$79,1)*12/$B14))</f>
        <v/>
      </c>
      <c r="AG14" s="148" t="str">
        <f>IF(ISERROR(IF(AD14="","",AD14/VLOOKUP(Occupancy!$B$65,Occupancy!$BJ$68:'Occupancy'!$B$79,1)*12/$B14)),"-",IF(AD14="","",AD14/VLOOKUP(Occupancy!$B$65,Occupancy!$BJ$68:'Occupancy'!$B$79,1)*12/$B14))</f>
        <v>-</v>
      </c>
      <c r="AH14" s="141"/>
      <c r="AI14" s="140">
        <f>IF(ISERROR(AJ14/12*Occupancy!$B$65),"-",AJ14/12*Occupancy!$B$65)</f>
        <v>0</v>
      </c>
      <c r="AJ14" s="141"/>
      <c r="AK14" s="140" t="str">
        <f>IF(ISERROR(IF(AH14="","",AH14/VLOOKUP(Occupancy!$B$65,Occupancy!$BJ$68:'Occupancy'!$B$79,1)*12/$B14)),"-",IF(AH14="","",AH14/VLOOKUP(Occupancy!$B$65,Occupancy!$BJ$68:'Occupancy'!$B$79,1)*12/$B14))</f>
        <v/>
      </c>
      <c r="AL14" s="149" t="str">
        <f>IF(ISERROR(IF(AI14="","",AI14/VLOOKUP(Occupancy!$B$65,Occupancy!$BJ$68:'Occupancy'!$B$79,1)*12/$B14)),"-",IF(AI14="","",AI14/VLOOKUP(Occupancy!$B$65,Occupancy!$BJ$68:'Occupancy'!$B$79,1)*12/$B14))</f>
        <v>-</v>
      </c>
      <c r="AM14" s="143"/>
      <c r="AN14" s="143">
        <f>IF(ISERROR(AO14/12*Occupancy!$B$65),"-",AO14/12*Occupancy!$B$65)</f>
        <v>0</v>
      </c>
      <c r="AO14" s="144"/>
      <c r="AP14" s="143" t="str">
        <f>IF(ISERROR(IF(AM14="","",AM14/VLOOKUP(Occupancy!$B$65,Occupancy!$BJ$68:'Occupancy'!$B$79,1)*12/$B14)),"-",IF(AM14="","",AM14/VLOOKUP(Occupancy!$B$65,Occupancy!$BJ$68:'Occupancy'!$B$79,1)*12/$B14))</f>
        <v/>
      </c>
      <c r="AQ14" s="145" t="str">
        <f>IF(ISERROR(IF(AN14="","",AN14/VLOOKUP(Occupancy!$B$65,Occupancy!$BJ$68:'Occupancy'!$B$79,1)*12/$B14)),"-",IF(AN14="","",AN14/VLOOKUP(Occupancy!$B$65,Occupancy!$BJ$68:'Occupancy'!$B$79,1)*12/$B14))</f>
        <v>-</v>
      </c>
      <c r="AR14" s="150"/>
      <c r="AS14" s="140">
        <f>IF(ISERROR(AT14/12*Occupancy!$B$65),"-",AT14/12*Occupancy!$B$65)</f>
        <v>0</v>
      </c>
      <c r="AT14" s="141"/>
      <c r="AU14" s="140" t="str">
        <f>IF(ISERROR(IF(AR14="","",AR14/VLOOKUP(Occupancy!$B$65,Occupancy!$BJ$68:'Occupancy'!$B$79,1)*12/$B14)),"-",IF(AR14="","",AR14/VLOOKUP(Occupancy!$B$65,Occupancy!$BJ$68:'Occupancy'!$B$79,1)*12/$B14))</f>
        <v/>
      </c>
      <c r="AV14" s="146" t="str">
        <f>IF(ISERROR(IF(AS14="","",AS14/VLOOKUP(Occupancy!$B$65,Occupancy!$BJ$68:'Occupancy'!$B$79,1)*12/$B14)),"-",IF(AS14="","",AS14/VLOOKUP(Occupancy!$B$65,Occupancy!$BJ$68:'Occupancy'!$B$79,1)*12/$B14))</f>
        <v>-</v>
      </c>
      <c r="AW14" s="143"/>
      <c r="AX14" s="143">
        <f>IF(ISERROR(AY14/12*Occupancy!$B$65),"-",AY14/12*Occupancy!$B$65)</f>
        <v>0</v>
      </c>
      <c r="AY14" s="144"/>
      <c r="AZ14" s="143" t="str">
        <f>IF(ISERROR(IF(AW14="","",AW14/VLOOKUP(Occupancy!$B$65,Occupancy!$BJ$68:'Occupancy'!$B$79,1)*12/$B14)),"-",IF(AW14="","",AW14/VLOOKUP(Occupancy!$B$65,Occupancy!$BJ$68:'Occupancy'!$B$79,1)*12/$B14))</f>
        <v/>
      </c>
      <c r="BA14" s="143" t="str">
        <f>IF(ISERROR(IF(AX14="","",AX14/VLOOKUP(Occupancy!$B$65,Occupancy!$BJ$68:'Occupancy'!$B$79,1)*12/$B14)),"-",IF(AX14="","",AX14/VLOOKUP(Occupancy!$B$65,Occupancy!$BJ$68:'Occupancy'!$B$79,1)*12/$B14))</f>
        <v>-</v>
      </c>
      <c r="BB14" s="151">
        <f t="shared" si="0"/>
        <v>0</v>
      </c>
      <c r="BC14" s="152">
        <f t="shared" si="1"/>
        <v>0</v>
      </c>
      <c r="BD14" s="151">
        <f t="shared" si="2"/>
        <v>0</v>
      </c>
      <c r="BE14" s="152" t="str">
        <f>IF(ISERROR(IF(BB14="","",BB14/VLOOKUP(Occupancy!$B$65,Occupancy!$BJ$68:'Occupancy'!$B$79,1)*12/$B14)),"-",IF(BB14="","",BB14/VLOOKUP(Occupancy!$B$65,Occupancy!$BJ$68:'Occupancy'!$B$79,1)*12/$B14))</f>
        <v>-</v>
      </c>
      <c r="BF14" s="153" t="str">
        <f>IF(ISERROR(IF(BC14="","",BC14/VLOOKUP(Occupancy!$B$65,Occupancy!$BJ$68:'Occupancy'!$B$79,1)*12/$B14)),"-",IF(BC14="","",BC14/VLOOKUP(Occupancy!$B$65,Occupancy!$BJ$68:'Occupancy'!$B$79,1)*12/$B14))</f>
        <v>-</v>
      </c>
    </row>
    <row r="15" spans="1:58" x14ac:dyDescent="0.25">
      <c r="A15" s="201" t="s">
        <v>99</v>
      </c>
      <c r="B15" s="184" t="str">
        <f>Operating!B20</f>
        <v>-</v>
      </c>
      <c r="C15" s="185" t="str">
        <f>IF(ISERROR(INDEX(MgmtCompanyData!$C$2:$C$2250,MATCH(A15,MgmtCompanyData!$B$2:$B$2250,0),0)),"-",INDEX(MgmtCompanyData!$C$2:$C$2250,MATCH(A15,MgmtCompanyData!$B$2:$B$2250,0),0))</f>
        <v>-</v>
      </c>
      <c r="D15" s="139"/>
      <c r="E15" s="140">
        <f>IF(ISERROR(F15/12*Occupancy!$B$65),"-",F15/12*Occupancy!$B$65)</f>
        <v>0</v>
      </c>
      <c r="F15" s="141"/>
      <c r="G15" s="140" t="str">
        <f>IF(ISERROR(IF(D15="","",D15/VLOOKUP(Occupancy!$B$65,Occupancy!$BJ$68:'Occupancy'!$B$79,1)*12/$B15)),"-",IF(D15="","",D15/VLOOKUP(Occupancy!$B$65,Occupancy!$BJ$68:'Occupancy'!$B$79,1)*12/$B15))</f>
        <v/>
      </c>
      <c r="H15" s="142" t="str">
        <f>IF(ISERROR(IF(E15="","",E15/VLOOKUP(Occupancy!$B$65,Occupancy!$BJ$68:'Occupancy'!$B$79,1)*12/$B15)),"-",IF(E15="","",E15/VLOOKUP(Occupancy!$B$65,Occupancy!$BJ$68:'Occupancy'!$B$79,1)*12/$B15))</f>
        <v>-</v>
      </c>
      <c r="I15" s="143"/>
      <c r="J15" s="143">
        <f>IF(ISERROR(K15/12*Occupancy!$B$65),"-",K15/12*Occupancy!$B$65)</f>
        <v>0</v>
      </c>
      <c r="K15" s="144"/>
      <c r="L15" s="143" t="str">
        <f>IF(ISERROR(IF(I15="","",I15/VLOOKUP(Occupancy!$B$65,Occupancy!$BJ$68:'Occupancy'!$B$79,1)*12/$B15)),"-",IF(I15="","",I15/VLOOKUP(Occupancy!$B$65,Occupancy!$BJ$68:'Occupancy'!$B$79,1)*12/$B15))</f>
        <v/>
      </c>
      <c r="M15" s="143" t="str">
        <f>IF(ISERROR(IF(J15="","",J15/VLOOKUP(Occupancy!$B$65,Occupancy!$BJ$68:'Occupancy'!$B$79,1)*12/$B15)),"-",IF(J15="","",J15/VLOOKUP(Occupancy!$B$65,Occupancy!$BJ$68:'Occupancy'!$B$79,1)*12/$B15))</f>
        <v>-</v>
      </c>
      <c r="N15" s="140"/>
      <c r="O15" s="140">
        <f>IF(ISERROR(P15/12*Occupancy!$B$65),"-",P15/12*Occupancy!$B$65)</f>
        <v>0</v>
      </c>
      <c r="P15" s="141"/>
      <c r="Q15" s="140" t="str">
        <f>IF(ISERROR(IF(N15="","",N15/VLOOKUP(Occupancy!$B$65,Occupancy!$BJ$68:'Occupancy'!$B$79,1)*12/$B15)),"-",IF(N15="","",N15/VLOOKUP(Occupancy!$B$65,Occupancy!$BJ$68:'Occupancy'!$B$79,1)*12/$B15))</f>
        <v/>
      </c>
      <c r="R15" s="140" t="str">
        <f>IF(ISERROR(IF(O15="","",O15/VLOOKUP(Occupancy!$B$65,Occupancy!$BJ$68:'Occupancy'!$B$79,1)*12/$B15)),"-",IF(O15="","",O15/VLOOKUP(Occupancy!$B$65,Occupancy!$BJ$68:'Occupancy'!$B$79,1)*12/$B15))</f>
        <v>-</v>
      </c>
      <c r="S15" s="144"/>
      <c r="T15" s="143">
        <f>IF(ISERROR(U15/12*Occupancy!$B$65),"-",U15/12*Occupancy!$B$65)</f>
        <v>0</v>
      </c>
      <c r="U15" s="144"/>
      <c r="V15" s="143" t="str">
        <f>IF(ISERROR(IF(S15="","",S15/VLOOKUP(Occupancy!$B$65,Occupancy!$BJ$68:'Occupancy'!$B$79,1)*12/$B15)),"-",IF(S15="","",S15/VLOOKUP(Occupancy!$B$65,Occupancy!$BJ$68:'Occupancy'!$B$79,1)*12/$B15))</f>
        <v/>
      </c>
      <c r="W15" s="145" t="str">
        <f>IF(ISERROR(IF(T15="","",T15/VLOOKUP(Occupancy!$B$65,Occupancy!$BJ$68:'Occupancy'!$B$79,1)*12/$B15)),"-",IF(T15="","",T15/VLOOKUP(Occupancy!$B$65,Occupancy!$BJ$68:'Occupancy'!$B$79,1)*12/$B15))</f>
        <v>-</v>
      </c>
      <c r="X15" s="140"/>
      <c r="Y15" s="140">
        <f>IF(ISERROR(Z15/12*Occupancy!$B$65),"-",Z15/12*Occupancy!$B$65)</f>
        <v>0</v>
      </c>
      <c r="Z15" s="141"/>
      <c r="AA15" s="140" t="str">
        <f>IF(ISERROR(IF(X15="","",X15/VLOOKUP(Occupancy!$B$65,Occupancy!$BJ$68:'Occupancy'!$B$79,1)*12/$B15)),"-",IF(X15="","",X15/VLOOKUP(Occupancy!$B$65,Occupancy!$BJ$68:'Occupancy'!$B$79,1)*12/$B15))</f>
        <v/>
      </c>
      <c r="AB15" s="146" t="str">
        <f>IF(ISERROR(IF(Y15="","",Y15/VLOOKUP(Occupancy!$B$65,Occupancy!$BJ$68:'Occupancy'!$B$79,1)*12/$B15)),"-",IF(Y15="","",Y15/VLOOKUP(Occupancy!$B$65,Occupancy!$BJ$68:'Occupancy'!$B$79,1)*12/$B15))</f>
        <v>-</v>
      </c>
      <c r="AC15" s="144"/>
      <c r="AD15" s="143">
        <f>IF(ISERROR(AE15/12*Occupancy!$B$65),"-",AE15/12*Occupancy!$B$65)</f>
        <v>0</v>
      </c>
      <c r="AE15" s="144"/>
      <c r="AF15" s="143" t="str">
        <f>IF(ISERROR(IF(AC15="","",AC15/VLOOKUP(Occupancy!$B$65,Occupancy!$BJ$68:'Occupancy'!$B$79,1)*12/$B15)),"-",IF(AC15="","",AC15/VLOOKUP(Occupancy!$B$65,Occupancy!$BJ$68:'Occupancy'!$B$79,1)*12/$B15))</f>
        <v/>
      </c>
      <c r="AG15" s="148" t="str">
        <f>IF(ISERROR(IF(AD15="","",AD15/VLOOKUP(Occupancy!$B$65,Occupancy!$BJ$68:'Occupancy'!$B$79,1)*12/$B15)),"-",IF(AD15="","",AD15/VLOOKUP(Occupancy!$B$65,Occupancy!$BJ$68:'Occupancy'!$B$79,1)*12/$B15))</f>
        <v>-</v>
      </c>
      <c r="AH15" s="141"/>
      <c r="AI15" s="140">
        <f>IF(ISERROR(AJ15/12*Occupancy!$B$65),"-",AJ15/12*Occupancy!$B$65)</f>
        <v>0</v>
      </c>
      <c r="AJ15" s="141"/>
      <c r="AK15" s="140" t="str">
        <f>IF(ISERROR(IF(AH15="","",AH15/VLOOKUP(Occupancy!$B$65,Occupancy!$BJ$68:'Occupancy'!$B$79,1)*12/$B15)),"-",IF(AH15="","",AH15/VLOOKUP(Occupancy!$B$65,Occupancy!$BJ$68:'Occupancy'!$B$79,1)*12/$B15))</f>
        <v/>
      </c>
      <c r="AL15" s="149" t="str">
        <f>IF(ISERROR(IF(AI15="","",AI15/VLOOKUP(Occupancy!$B$65,Occupancy!$BJ$68:'Occupancy'!$B$79,1)*12/$B15)),"-",IF(AI15="","",AI15/VLOOKUP(Occupancy!$B$65,Occupancy!$BJ$68:'Occupancy'!$B$79,1)*12/$B15))</f>
        <v>-</v>
      </c>
      <c r="AM15" s="143"/>
      <c r="AN15" s="143">
        <f>IF(ISERROR(AO15/12*Occupancy!$B$65),"-",AO15/12*Occupancy!$B$65)</f>
        <v>0</v>
      </c>
      <c r="AO15" s="144"/>
      <c r="AP15" s="143" t="str">
        <f>IF(ISERROR(IF(AM15="","",AM15/VLOOKUP(Occupancy!$B$65,Occupancy!$BJ$68:'Occupancy'!$B$79,1)*12/$B15)),"-",IF(AM15="","",AM15/VLOOKUP(Occupancy!$B$65,Occupancy!$BJ$68:'Occupancy'!$B$79,1)*12/$B15))</f>
        <v/>
      </c>
      <c r="AQ15" s="145" t="str">
        <f>IF(ISERROR(IF(AN15="","",AN15/VLOOKUP(Occupancy!$B$65,Occupancy!$BJ$68:'Occupancy'!$B$79,1)*12/$B15)),"-",IF(AN15="","",AN15/VLOOKUP(Occupancy!$B$65,Occupancy!$BJ$68:'Occupancy'!$B$79,1)*12/$B15))</f>
        <v>-</v>
      </c>
      <c r="AR15" s="150"/>
      <c r="AS15" s="140">
        <f>IF(ISERROR(AT15/12*Occupancy!$B$65),"-",AT15/12*Occupancy!$B$65)</f>
        <v>0</v>
      </c>
      <c r="AT15" s="141"/>
      <c r="AU15" s="140" t="str">
        <f>IF(ISERROR(IF(AR15="","",AR15/VLOOKUP(Occupancy!$B$65,Occupancy!$BJ$68:'Occupancy'!$B$79,1)*12/$B15)),"-",IF(AR15="","",AR15/VLOOKUP(Occupancy!$B$65,Occupancy!$BJ$68:'Occupancy'!$B$79,1)*12/$B15))</f>
        <v/>
      </c>
      <c r="AV15" s="146" t="str">
        <f>IF(ISERROR(IF(AS15="","",AS15/VLOOKUP(Occupancy!$B$65,Occupancy!$BJ$68:'Occupancy'!$B$79,1)*12/$B15)),"-",IF(AS15="","",AS15/VLOOKUP(Occupancy!$B$65,Occupancy!$BJ$68:'Occupancy'!$B$79,1)*12/$B15))</f>
        <v>-</v>
      </c>
      <c r="AW15" s="143"/>
      <c r="AX15" s="143">
        <f>IF(ISERROR(AY15/12*Occupancy!$B$65),"-",AY15/12*Occupancy!$B$65)</f>
        <v>0</v>
      </c>
      <c r="AY15" s="144"/>
      <c r="AZ15" s="143" t="str">
        <f>IF(ISERROR(IF(AW15="","",AW15/VLOOKUP(Occupancy!$B$65,Occupancy!$BJ$68:'Occupancy'!$B$79,1)*12/$B15)),"-",IF(AW15="","",AW15/VLOOKUP(Occupancy!$B$65,Occupancy!$BJ$68:'Occupancy'!$B$79,1)*12/$B15))</f>
        <v/>
      </c>
      <c r="BA15" s="143" t="str">
        <f>IF(ISERROR(IF(AX15="","",AX15/VLOOKUP(Occupancy!$B$65,Occupancy!$BJ$68:'Occupancy'!$B$79,1)*12/$B15)),"-",IF(AX15="","",AX15/VLOOKUP(Occupancy!$B$65,Occupancy!$BJ$68:'Occupancy'!$B$79,1)*12/$B15))</f>
        <v>-</v>
      </c>
      <c r="BB15" s="151">
        <f t="shared" si="0"/>
        <v>0</v>
      </c>
      <c r="BC15" s="152">
        <f t="shared" si="1"/>
        <v>0</v>
      </c>
      <c r="BD15" s="151">
        <f t="shared" si="2"/>
        <v>0</v>
      </c>
      <c r="BE15" s="152" t="str">
        <f>IF(ISERROR(IF(BB15="","",BB15/VLOOKUP(Occupancy!$B$65,Occupancy!$BJ$68:'Occupancy'!$B$79,1)*12/$B15)),"-",IF(BB15="","",BB15/VLOOKUP(Occupancy!$B$65,Occupancy!$BJ$68:'Occupancy'!$B$79,1)*12/$B15))</f>
        <v>-</v>
      </c>
      <c r="BF15" s="153" t="str">
        <f>IF(ISERROR(IF(BC15="","",BC15/VLOOKUP(Occupancy!$B$65,Occupancy!$BJ$68:'Occupancy'!$B$79,1)*12/$B15)),"-",IF(BC15="","",BC15/VLOOKUP(Occupancy!$B$65,Occupancy!$BJ$68:'Occupancy'!$B$79,1)*12/$B15))</f>
        <v>-</v>
      </c>
    </row>
    <row r="16" spans="1:58" x14ac:dyDescent="0.25">
      <c r="A16" s="201" t="s">
        <v>103</v>
      </c>
      <c r="B16" s="184" t="str">
        <f>Operating!B21</f>
        <v>-</v>
      </c>
      <c r="C16" s="185" t="str">
        <f>IF(ISERROR(INDEX(MgmtCompanyData!$C$2:$C$2250,MATCH(A16,MgmtCompanyData!$B$2:$B$2250,0),0)),"-",INDEX(MgmtCompanyData!$C$2:$C$2250,MATCH(A16,MgmtCompanyData!$B$2:$B$2250,0),0))</f>
        <v>Habitat America, LLC</v>
      </c>
      <c r="D16" s="139"/>
      <c r="E16" s="140">
        <f>IF(ISERROR(F16/12*Occupancy!$B$65),"-",F16/12*Occupancy!$B$65)</f>
        <v>0</v>
      </c>
      <c r="F16" s="141"/>
      <c r="G16" s="140" t="str">
        <f>IF(ISERROR(IF(D16="","",D16/VLOOKUP(Occupancy!$B$65,Occupancy!$BJ$68:'Occupancy'!$B$79,1)*12/$B16)),"-",IF(D16="","",D16/VLOOKUP(Occupancy!$B$65,Occupancy!$BJ$68:'Occupancy'!$B$79,1)*12/$B16))</f>
        <v/>
      </c>
      <c r="H16" s="142" t="str">
        <f>IF(ISERROR(IF(E16="","",E16/VLOOKUP(Occupancy!$B$65,Occupancy!$BJ$68:'Occupancy'!$B$79,1)*12/$B16)),"-",IF(E16="","",E16/VLOOKUP(Occupancy!$B$65,Occupancy!$BJ$68:'Occupancy'!$B$79,1)*12/$B16))</f>
        <v>-</v>
      </c>
      <c r="I16" s="143"/>
      <c r="J16" s="143">
        <f>IF(ISERROR(K16/12*Occupancy!$B$65),"-",K16/12*Occupancy!$B$65)</f>
        <v>0</v>
      </c>
      <c r="K16" s="144"/>
      <c r="L16" s="143" t="str">
        <f>IF(ISERROR(IF(I16="","",I16/VLOOKUP(Occupancy!$B$65,Occupancy!$BJ$68:'Occupancy'!$B$79,1)*12/$B16)),"-",IF(I16="","",I16/VLOOKUP(Occupancy!$B$65,Occupancy!$BJ$68:'Occupancy'!$B$79,1)*12/$B16))</f>
        <v/>
      </c>
      <c r="M16" s="143" t="str">
        <f>IF(ISERROR(IF(J16="","",J16/VLOOKUP(Occupancy!$B$65,Occupancy!$BJ$68:'Occupancy'!$B$79,1)*12/$B16)),"-",IF(J16="","",J16/VLOOKUP(Occupancy!$B$65,Occupancy!$BJ$68:'Occupancy'!$B$79,1)*12/$B16))</f>
        <v>-</v>
      </c>
      <c r="N16" s="140"/>
      <c r="O16" s="140">
        <f>IF(ISERROR(P16/12*Occupancy!$B$65),"-",P16/12*Occupancy!$B$65)</f>
        <v>0</v>
      </c>
      <c r="P16" s="141"/>
      <c r="Q16" s="140" t="str">
        <f>IF(ISERROR(IF(N16="","",N16/VLOOKUP(Occupancy!$B$65,Occupancy!$BJ$68:'Occupancy'!$B$79,1)*12/$B16)),"-",IF(N16="","",N16/VLOOKUP(Occupancy!$B$65,Occupancy!$BJ$68:'Occupancy'!$B$79,1)*12/$B16))</f>
        <v/>
      </c>
      <c r="R16" s="140" t="str">
        <f>IF(ISERROR(IF(O16="","",O16/VLOOKUP(Occupancy!$B$65,Occupancy!$BJ$68:'Occupancy'!$B$79,1)*12/$B16)),"-",IF(O16="","",O16/VLOOKUP(Occupancy!$B$65,Occupancy!$BJ$68:'Occupancy'!$B$79,1)*12/$B16))</f>
        <v>-</v>
      </c>
      <c r="S16" s="144"/>
      <c r="T16" s="143">
        <f>IF(ISERROR(U16/12*Occupancy!$B$65),"-",U16/12*Occupancy!$B$65)</f>
        <v>0</v>
      </c>
      <c r="U16" s="144"/>
      <c r="V16" s="143" t="str">
        <f>IF(ISERROR(IF(S16="","",S16/VLOOKUP(Occupancy!$B$65,Occupancy!$BJ$68:'Occupancy'!$B$79,1)*12/$B16)),"-",IF(S16="","",S16/VLOOKUP(Occupancy!$B$65,Occupancy!$BJ$68:'Occupancy'!$B$79,1)*12/$B16))</f>
        <v/>
      </c>
      <c r="W16" s="145" t="str">
        <f>IF(ISERROR(IF(T16="","",T16/VLOOKUP(Occupancy!$B$65,Occupancy!$BJ$68:'Occupancy'!$B$79,1)*12/$B16)),"-",IF(T16="","",T16/VLOOKUP(Occupancy!$B$65,Occupancy!$BJ$68:'Occupancy'!$B$79,1)*12/$B16))</f>
        <v>-</v>
      </c>
      <c r="X16" s="140"/>
      <c r="Y16" s="140">
        <f>IF(ISERROR(Z16/12*Occupancy!$B$65),"-",Z16/12*Occupancy!$B$65)</f>
        <v>0</v>
      </c>
      <c r="Z16" s="141"/>
      <c r="AA16" s="140" t="str">
        <f>IF(ISERROR(IF(X16="","",X16/VLOOKUP(Occupancy!$B$65,Occupancy!$BJ$68:'Occupancy'!$B$79,1)*12/$B16)),"-",IF(X16="","",X16/VLOOKUP(Occupancy!$B$65,Occupancy!$BJ$68:'Occupancy'!$B$79,1)*12/$B16))</f>
        <v/>
      </c>
      <c r="AB16" s="146" t="str">
        <f>IF(ISERROR(IF(Y16="","",Y16/VLOOKUP(Occupancy!$B$65,Occupancy!$BJ$68:'Occupancy'!$B$79,1)*12/$B16)),"-",IF(Y16="","",Y16/VLOOKUP(Occupancy!$B$65,Occupancy!$BJ$68:'Occupancy'!$B$79,1)*12/$B16))</f>
        <v>-</v>
      </c>
      <c r="AC16" s="144"/>
      <c r="AD16" s="143">
        <f>IF(ISERROR(AE16/12*Occupancy!$B$65),"-",AE16/12*Occupancy!$B$65)</f>
        <v>0</v>
      </c>
      <c r="AE16" s="144"/>
      <c r="AF16" s="143" t="str">
        <f>IF(ISERROR(IF(AC16="","",AC16/VLOOKUP(Occupancy!$B$65,Occupancy!$BJ$68:'Occupancy'!$B$79,1)*12/$B16)),"-",IF(AC16="","",AC16/VLOOKUP(Occupancy!$B$65,Occupancy!$BJ$68:'Occupancy'!$B$79,1)*12/$B16))</f>
        <v/>
      </c>
      <c r="AG16" s="148" t="str">
        <f>IF(ISERROR(IF(AD16="","",AD16/VLOOKUP(Occupancy!$B$65,Occupancy!$BJ$68:'Occupancy'!$B$79,1)*12/$B16)),"-",IF(AD16="","",AD16/VLOOKUP(Occupancy!$B$65,Occupancy!$BJ$68:'Occupancy'!$B$79,1)*12/$B16))</f>
        <v>-</v>
      </c>
      <c r="AH16" s="141"/>
      <c r="AI16" s="140">
        <f>IF(ISERROR(AJ16/12*Occupancy!$B$65),"-",AJ16/12*Occupancy!$B$65)</f>
        <v>0</v>
      </c>
      <c r="AJ16" s="141"/>
      <c r="AK16" s="140" t="str">
        <f>IF(ISERROR(IF(AH16="","",AH16/VLOOKUP(Occupancy!$B$65,Occupancy!$BJ$68:'Occupancy'!$B$79,1)*12/$B16)),"-",IF(AH16="","",AH16/VLOOKUP(Occupancy!$B$65,Occupancy!$BJ$68:'Occupancy'!$B$79,1)*12/$B16))</f>
        <v/>
      </c>
      <c r="AL16" s="149" t="str">
        <f>IF(ISERROR(IF(AI16="","",AI16/VLOOKUP(Occupancy!$B$65,Occupancy!$BJ$68:'Occupancy'!$B$79,1)*12/$B16)),"-",IF(AI16="","",AI16/VLOOKUP(Occupancy!$B$65,Occupancy!$BJ$68:'Occupancy'!$B$79,1)*12/$B16))</f>
        <v>-</v>
      </c>
      <c r="AM16" s="143"/>
      <c r="AN16" s="143">
        <f>IF(ISERROR(AO16/12*Occupancy!$B$65),"-",AO16/12*Occupancy!$B$65)</f>
        <v>0</v>
      </c>
      <c r="AO16" s="144"/>
      <c r="AP16" s="143" t="str">
        <f>IF(ISERROR(IF(AM16="","",AM16/VLOOKUP(Occupancy!$B$65,Occupancy!$BJ$68:'Occupancy'!$B$79,1)*12/$B16)),"-",IF(AM16="","",AM16/VLOOKUP(Occupancy!$B$65,Occupancy!$BJ$68:'Occupancy'!$B$79,1)*12/$B16))</f>
        <v/>
      </c>
      <c r="AQ16" s="145" t="str">
        <f>IF(ISERROR(IF(AN16="","",AN16/VLOOKUP(Occupancy!$B$65,Occupancy!$BJ$68:'Occupancy'!$B$79,1)*12/$B16)),"-",IF(AN16="","",AN16/VLOOKUP(Occupancy!$B$65,Occupancy!$BJ$68:'Occupancy'!$B$79,1)*12/$B16))</f>
        <v>-</v>
      </c>
      <c r="AR16" s="150"/>
      <c r="AS16" s="140">
        <f>IF(ISERROR(AT16/12*Occupancy!$B$65),"-",AT16/12*Occupancy!$B$65)</f>
        <v>0</v>
      </c>
      <c r="AT16" s="141"/>
      <c r="AU16" s="140" t="str">
        <f>IF(ISERROR(IF(AR16="","",AR16/VLOOKUP(Occupancy!$B$65,Occupancy!$BJ$68:'Occupancy'!$B$79,1)*12/$B16)),"-",IF(AR16="","",AR16/VLOOKUP(Occupancy!$B$65,Occupancy!$BJ$68:'Occupancy'!$B$79,1)*12/$B16))</f>
        <v/>
      </c>
      <c r="AV16" s="146" t="str">
        <f>IF(ISERROR(IF(AS16="","",AS16/VLOOKUP(Occupancy!$B$65,Occupancy!$BJ$68:'Occupancy'!$B$79,1)*12/$B16)),"-",IF(AS16="","",AS16/VLOOKUP(Occupancy!$B$65,Occupancy!$BJ$68:'Occupancy'!$B$79,1)*12/$B16))</f>
        <v>-</v>
      </c>
      <c r="AW16" s="143"/>
      <c r="AX16" s="143">
        <f>IF(ISERROR(AY16/12*Occupancy!$B$65),"-",AY16/12*Occupancy!$B$65)</f>
        <v>0</v>
      </c>
      <c r="AY16" s="144"/>
      <c r="AZ16" s="143" t="str">
        <f>IF(ISERROR(IF(AW16="","",AW16/VLOOKUP(Occupancy!$B$65,Occupancy!$BJ$68:'Occupancy'!$B$79,1)*12/$B16)),"-",IF(AW16="","",AW16/VLOOKUP(Occupancy!$B$65,Occupancy!$BJ$68:'Occupancy'!$B$79,1)*12/$B16))</f>
        <v/>
      </c>
      <c r="BA16" s="143" t="str">
        <f>IF(ISERROR(IF(AX16="","",AX16/VLOOKUP(Occupancy!$B$65,Occupancy!$BJ$68:'Occupancy'!$B$79,1)*12/$B16)),"-",IF(AX16="","",AX16/VLOOKUP(Occupancy!$B$65,Occupancy!$BJ$68:'Occupancy'!$B$79,1)*12/$B16))</f>
        <v>-</v>
      </c>
      <c r="BB16" s="151">
        <f t="shared" si="0"/>
        <v>0</v>
      </c>
      <c r="BC16" s="152">
        <f t="shared" si="1"/>
        <v>0</v>
      </c>
      <c r="BD16" s="151">
        <f t="shared" si="2"/>
        <v>0</v>
      </c>
      <c r="BE16" s="152" t="str">
        <f>IF(ISERROR(IF(BB16="","",BB16/VLOOKUP(Occupancy!$B$65,Occupancy!$BJ$68:'Occupancy'!$B$79,1)*12/$B16)),"-",IF(BB16="","",BB16/VLOOKUP(Occupancy!$B$65,Occupancy!$BJ$68:'Occupancy'!$B$79,1)*12/$B16))</f>
        <v>-</v>
      </c>
      <c r="BF16" s="153" t="str">
        <f>IF(ISERROR(IF(BC16="","",BC16/VLOOKUP(Occupancy!$B$65,Occupancy!$BJ$68:'Occupancy'!$B$79,1)*12/$B16)),"-",IF(BC16="","",BC16/VLOOKUP(Occupancy!$B$65,Occupancy!$BJ$68:'Occupancy'!$B$79,1)*12/$B16))</f>
        <v>-</v>
      </c>
    </row>
    <row r="17" spans="1:58" x14ac:dyDescent="0.25">
      <c r="A17" s="201" t="s">
        <v>105</v>
      </c>
      <c r="B17" s="184" t="str">
        <f>Operating!B22</f>
        <v>-</v>
      </c>
      <c r="C17" s="185" t="str">
        <f>IF(ISERROR(INDEX(MgmtCompanyData!$C$2:$C$2250,MATCH(A17,MgmtCompanyData!$B$2:$B$2250,0),0)),"-",INDEX(MgmtCompanyData!$C$2:$C$2250,MATCH(A17,MgmtCompanyData!$B$2:$B$2250,0),0))</f>
        <v>Habitat America, LLC</v>
      </c>
      <c r="D17" s="139"/>
      <c r="E17" s="140">
        <f>IF(ISERROR(F17/12*Occupancy!$B$65),"-",F17/12*Occupancy!$B$65)</f>
        <v>0</v>
      </c>
      <c r="F17" s="141"/>
      <c r="G17" s="140" t="str">
        <f>IF(ISERROR(IF(D17="","",D17/VLOOKUP(Occupancy!$B$65,Occupancy!$BJ$68:'Occupancy'!$B$79,1)*12/$B17)),"-",IF(D17="","",D17/VLOOKUP(Occupancy!$B$65,Occupancy!$BJ$68:'Occupancy'!$B$79,1)*12/$B17))</f>
        <v/>
      </c>
      <c r="H17" s="142" t="str">
        <f>IF(ISERROR(IF(E17="","",E17/VLOOKUP(Occupancy!$B$65,Occupancy!$BJ$68:'Occupancy'!$B$79,1)*12/$B17)),"-",IF(E17="","",E17/VLOOKUP(Occupancy!$B$65,Occupancy!$BJ$68:'Occupancy'!$B$79,1)*12/$B17))</f>
        <v>-</v>
      </c>
      <c r="I17" s="143"/>
      <c r="J17" s="143">
        <f>IF(ISERROR(K17/12*Occupancy!$B$65),"-",K17/12*Occupancy!$B$65)</f>
        <v>0</v>
      </c>
      <c r="K17" s="144"/>
      <c r="L17" s="143" t="str">
        <f>IF(ISERROR(IF(I17="","",I17/VLOOKUP(Occupancy!$B$65,Occupancy!$BJ$68:'Occupancy'!$B$79,1)*12/$B17)),"-",IF(I17="","",I17/VLOOKUP(Occupancy!$B$65,Occupancy!$BJ$68:'Occupancy'!$B$79,1)*12/$B17))</f>
        <v/>
      </c>
      <c r="M17" s="143" t="str">
        <f>IF(ISERROR(IF(J17="","",J17/VLOOKUP(Occupancy!$B$65,Occupancy!$BJ$68:'Occupancy'!$B$79,1)*12/$B17)),"-",IF(J17="","",J17/VLOOKUP(Occupancy!$B$65,Occupancy!$BJ$68:'Occupancy'!$B$79,1)*12/$B17))</f>
        <v>-</v>
      </c>
      <c r="N17" s="140"/>
      <c r="O17" s="140">
        <f>IF(ISERROR(P17/12*Occupancy!$B$65),"-",P17/12*Occupancy!$B$65)</f>
        <v>0</v>
      </c>
      <c r="P17" s="141"/>
      <c r="Q17" s="140" t="str">
        <f>IF(ISERROR(IF(N17="","",N17/VLOOKUP(Occupancy!$B$65,Occupancy!$BJ$68:'Occupancy'!$B$79,1)*12/$B17)),"-",IF(N17="","",N17/VLOOKUP(Occupancy!$B$65,Occupancy!$BJ$68:'Occupancy'!$B$79,1)*12/$B17))</f>
        <v/>
      </c>
      <c r="R17" s="140" t="str">
        <f>IF(ISERROR(IF(O17="","",O17/VLOOKUP(Occupancy!$B$65,Occupancy!$BJ$68:'Occupancy'!$B$79,1)*12/$B17)),"-",IF(O17="","",O17/VLOOKUP(Occupancy!$B$65,Occupancy!$BJ$68:'Occupancy'!$B$79,1)*12/$B17))</f>
        <v>-</v>
      </c>
      <c r="S17" s="144"/>
      <c r="T17" s="143">
        <f>IF(ISERROR(U17/12*Occupancy!$B$65),"-",U17/12*Occupancy!$B$65)</f>
        <v>0</v>
      </c>
      <c r="U17" s="144"/>
      <c r="V17" s="143" t="str">
        <f>IF(ISERROR(IF(S17="","",S17/VLOOKUP(Occupancy!$B$65,Occupancy!$BJ$68:'Occupancy'!$B$79,1)*12/$B17)),"-",IF(S17="","",S17/VLOOKUP(Occupancy!$B$65,Occupancy!$BJ$68:'Occupancy'!$B$79,1)*12/$B17))</f>
        <v/>
      </c>
      <c r="W17" s="145" t="str">
        <f>IF(ISERROR(IF(T17="","",T17/VLOOKUP(Occupancy!$B$65,Occupancy!$BJ$68:'Occupancy'!$B$79,1)*12/$B17)),"-",IF(T17="","",T17/VLOOKUP(Occupancy!$B$65,Occupancy!$BJ$68:'Occupancy'!$B$79,1)*12/$B17))</f>
        <v>-</v>
      </c>
      <c r="X17" s="140"/>
      <c r="Y17" s="140">
        <f>IF(ISERROR(Z17/12*Occupancy!$B$65),"-",Z17/12*Occupancy!$B$65)</f>
        <v>0</v>
      </c>
      <c r="Z17" s="141"/>
      <c r="AA17" s="140" t="str">
        <f>IF(ISERROR(IF(X17="","",X17/VLOOKUP(Occupancy!$B$65,Occupancy!$BJ$68:'Occupancy'!$B$79,1)*12/$B17)),"-",IF(X17="","",X17/VLOOKUP(Occupancy!$B$65,Occupancy!$BJ$68:'Occupancy'!$B$79,1)*12/$B17))</f>
        <v/>
      </c>
      <c r="AB17" s="146" t="str">
        <f>IF(ISERROR(IF(Y17="","",Y17/VLOOKUP(Occupancy!$B$65,Occupancy!$BJ$68:'Occupancy'!$B$79,1)*12/$B17)),"-",IF(Y17="","",Y17/VLOOKUP(Occupancy!$B$65,Occupancy!$BJ$68:'Occupancy'!$B$79,1)*12/$B17))</f>
        <v>-</v>
      </c>
      <c r="AC17" s="144"/>
      <c r="AD17" s="143">
        <f>IF(ISERROR(AE17/12*Occupancy!$B$65),"-",AE17/12*Occupancy!$B$65)</f>
        <v>0</v>
      </c>
      <c r="AE17" s="144"/>
      <c r="AF17" s="143" t="str">
        <f>IF(ISERROR(IF(AC17="","",AC17/VLOOKUP(Occupancy!$B$65,Occupancy!$BJ$68:'Occupancy'!$B$79,1)*12/$B17)),"-",IF(AC17="","",AC17/VLOOKUP(Occupancy!$B$65,Occupancy!$BJ$68:'Occupancy'!$B$79,1)*12/$B17))</f>
        <v/>
      </c>
      <c r="AG17" s="148" t="str">
        <f>IF(ISERROR(IF(AD17="","",AD17/VLOOKUP(Occupancy!$B$65,Occupancy!$BJ$68:'Occupancy'!$B$79,1)*12/$B17)),"-",IF(AD17="","",AD17/VLOOKUP(Occupancy!$B$65,Occupancy!$BJ$68:'Occupancy'!$B$79,1)*12/$B17))</f>
        <v>-</v>
      </c>
      <c r="AH17" s="141"/>
      <c r="AI17" s="140">
        <f>IF(ISERROR(AJ17/12*Occupancy!$B$65),"-",AJ17/12*Occupancy!$B$65)</f>
        <v>0</v>
      </c>
      <c r="AJ17" s="141"/>
      <c r="AK17" s="140" t="str">
        <f>IF(ISERROR(IF(AH17="","",AH17/VLOOKUP(Occupancy!$B$65,Occupancy!$BJ$68:'Occupancy'!$B$79,1)*12/$B17)),"-",IF(AH17="","",AH17/VLOOKUP(Occupancy!$B$65,Occupancy!$BJ$68:'Occupancy'!$B$79,1)*12/$B17))</f>
        <v/>
      </c>
      <c r="AL17" s="149" t="str">
        <f>IF(ISERROR(IF(AI17="","",AI17/VLOOKUP(Occupancy!$B$65,Occupancy!$BJ$68:'Occupancy'!$B$79,1)*12/$B17)),"-",IF(AI17="","",AI17/VLOOKUP(Occupancy!$B$65,Occupancy!$BJ$68:'Occupancy'!$B$79,1)*12/$B17))</f>
        <v>-</v>
      </c>
      <c r="AM17" s="143"/>
      <c r="AN17" s="143">
        <f>IF(ISERROR(AO17/12*Occupancy!$B$65),"-",AO17/12*Occupancy!$B$65)</f>
        <v>0</v>
      </c>
      <c r="AO17" s="144"/>
      <c r="AP17" s="143" t="str">
        <f>IF(ISERROR(IF(AM17="","",AM17/VLOOKUP(Occupancy!$B$65,Occupancy!$BJ$68:'Occupancy'!$B$79,1)*12/$B17)),"-",IF(AM17="","",AM17/VLOOKUP(Occupancy!$B$65,Occupancy!$BJ$68:'Occupancy'!$B$79,1)*12/$B17))</f>
        <v/>
      </c>
      <c r="AQ17" s="145" t="str">
        <f>IF(ISERROR(IF(AN17="","",AN17/VLOOKUP(Occupancy!$B$65,Occupancy!$BJ$68:'Occupancy'!$B$79,1)*12/$B17)),"-",IF(AN17="","",AN17/VLOOKUP(Occupancy!$B$65,Occupancy!$BJ$68:'Occupancy'!$B$79,1)*12/$B17))</f>
        <v>-</v>
      </c>
      <c r="AR17" s="150"/>
      <c r="AS17" s="140">
        <f>IF(ISERROR(AT17/12*Occupancy!$B$65),"-",AT17/12*Occupancy!$B$65)</f>
        <v>0</v>
      </c>
      <c r="AT17" s="141"/>
      <c r="AU17" s="140" t="str">
        <f>IF(ISERROR(IF(AR17="","",AR17/VLOOKUP(Occupancy!$B$65,Occupancy!$BJ$68:'Occupancy'!$B$79,1)*12/$B17)),"-",IF(AR17="","",AR17/VLOOKUP(Occupancy!$B$65,Occupancy!$BJ$68:'Occupancy'!$B$79,1)*12/$B17))</f>
        <v/>
      </c>
      <c r="AV17" s="146" t="str">
        <f>IF(ISERROR(IF(AS17="","",AS17/VLOOKUP(Occupancy!$B$65,Occupancy!$BJ$68:'Occupancy'!$B$79,1)*12/$B17)),"-",IF(AS17="","",AS17/VLOOKUP(Occupancy!$B$65,Occupancy!$BJ$68:'Occupancy'!$B$79,1)*12/$B17))</f>
        <v>-</v>
      </c>
      <c r="AW17" s="143"/>
      <c r="AX17" s="143">
        <f>IF(ISERROR(AY17/12*Occupancy!$B$65),"-",AY17/12*Occupancy!$B$65)</f>
        <v>0</v>
      </c>
      <c r="AY17" s="144"/>
      <c r="AZ17" s="143" t="str">
        <f>IF(ISERROR(IF(AW17="","",AW17/VLOOKUP(Occupancy!$B$65,Occupancy!$BJ$68:'Occupancy'!$B$79,1)*12/$B17)),"-",IF(AW17="","",AW17/VLOOKUP(Occupancy!$B$65,Occupancy!$BJ$68:'Occupancy'!$B$79,1)*12/$B17))</f>
        <v/>
      </c>
      <c r="BA17" s="143" t="str">
        <f>IF(ISERROR(IF(AX17="","",AX17/VLOOKUP(Occupancy!$B$65,Occupancy!$BJ$68:'Occupancy'!$B$79,1)*12/$B17)),"-",IF(AX17="","",AX17/VLOOKUP(Occupancy!$B$65,Occupancy!$BJ$68:'Occupancy'!$B$79,1)*12/$B17))</f>
        <v>-</v>
      </c>
      <c r="BB17" s="151">
        <f t="shared" si="0"/>
        <v>0</v>
      </c>
      <c r="BC17" s="152">
        <f t="shared" si="1"/>
        <v>0</v>
      </c>
      <c r="BD17" s="151">
        <f t="shared" si="2"/>
        <v>0</v>
      </c>
      <c r="BE17" s="152" t="str">
        <f>IF(ISERROR(IF(BB17="","",BB17/VLOOKUP(Occupancy!$B$65,Occupancy!$BJ$68:'Occupancy'!$B$79,1)*12/$B17)),"-",IF(BB17="","",BB17/VLOOKUP(Occupancy!$B$65,Occupancy!$BJ$68:'Occupancy'!$B$79,1)*12/$B17))</f>
        <v>-</v>
      </c>
      <c r="BF17" s="153" t="str">
        <f>IF(ISERROR(IF(BC17="","",BC17/VLOOKUP(Occupancy!$B$65,Occupancy!$BJ$68:'Occupancy'!$B$79,1)*12/$B17)),"-",IF(BC17="","",BC17/VLOOKUP(Occupancy!$B$65,Occupancy!$BJ$68:'Occupancy'!$B$79,1)*12/$B17))</f>
        <v>-</v>
      </c>
    </row>
    <row r="18" spans="1:58" x14ac:dyDescent="0.25">
      <c r="A18" s="201" t="s">
        <v>107</v>
      </c>
      <c r="B18" s="184" t="str">
        <f>Operating!B23</f>
        <v>-</v>
      </c>
      <c r="C18" s="185" t="str">
        <f>IF(ISERROR(INDEX(MgmtCompanyData!$C$2:$C$2250,MATCH(A18,MgmtCompanyData!$B$2:$B$2250,0),0)),"-",INDEX(MgmtCompanyData!$C$2:$C$2250,MATCH(A18,MgmtCompanyData!$B$2:$B$2250,0),0))</f>
        <v>-</v>
      </c>
      <c r="D18" s="139"/>
      <c r="E18" s="140">
        <f>IF(ISERROR(F18/12*Occupancy!$B$65),"-",F18/12*Occupancy!$B$65)</f>
        <v>0</v>
      </c>
      <c r="F18" s="141"/>
      <c r="G18" s="140" t="str">
        <f>IF(ISERROR(IF(D18="","",D18/VLOOKUP(Occupancy!$B$65,Occupancy!$BJ$68:'Occupancy'!$B$79,1)*12/$B18)),"-",IF(D18="","",D18/VLOOKUP(Occupancy!$B$65,Occupancy!$BJ$68:'Occupancy'!$B$79,1)*12/$B18))</f>
        <v/>
      </c>
      <c r="H18" s="142" t="str">
        <f>IF(ISERROR(IF(E18="","",E18/VLOOKUP(Occupancy!$B$65,Occupancy!$BJ$68:'Occupancy'!$B$79,1)*12/$B18)),"-",IF(E18="","",E18/VLOOKUP(Occupancy!$B$65,Occupancy!$BJ$68:'Occupancy'!$B$79,1)*12/$B18))</f>
        <v>-</v>
      </c>
      <c r="I18" s="143"/>
      <c r="J18" s="143">
        <f>IF(ISERROR(K18/12*Occupancy!$B$65),"-",K18/12*Occupancy!$B$65)</f>
        <v>0</v>
      </c>
      <c r="K18" s="144"/>
      <c r="L18" s="143" t="str">
        <f>IF(ISERROR(IF(I18="","",I18/VLOOKUP(Occupancy!$B$65,Occupancy!$BJ$68:'Occupancy'!$B$79,1)*12/$B18)),"-",IF(I18="","",I18/VLOOKUP(Occupancy!$B$65,Occupancy!$BJ$68:'Occupancy'!$B$79,1)*12/$B18))</f>
        <v/>
      </c>
      <c r="M18" s="143" t="str">
        <f>IF(ISERROR(IF(J18="","",J18/VLOOKUP(Occupancy!$B$65,Occupancy!$BJ$68:'Occupancy'!$B$79,1)*12/$B18)),"-",IF(J18="","",J18/VLOOKUP(Occupancy!$B$65,Occupancy!$BJ$68:'Occupancy'!$B$79,1)*12/$B18))</f>
        <v>-</v>
      </c>
      <c r="N18" s="140"/>
      <c r="O18" s="140">
        <f>IF(ISERROR(P18/12*Occupancy!$B$65),"-",P18/12*Occupancy!$B$65)</f>
        <v>0</v>
      </c>
      <c r="P18" s="141"/>
      <c r="Q18" s="140" t="str">
        <f>IF(ISERROR(IF(N18="","",N18/VLOOKUP(Occupancy!$B$65,Occupancy!$BJ$68:'Occupancy'!$B$79,1)*12/$B18)),"-",IF(N18="","",N18/VLOOKUP(Occupancy!$B$65,Occupancy!$BJ$68:'Occupancy'!$B$79,1)*12/$B18))</f>
        <v/>
      </c>
      <c r="R18" s="140" t="str">
        <f>IF(ISERROR(IF(O18="","",O18/VLOOKUP(Occupancy!$B$65,Occupancy!$BJ$68:'Occupancy'!$B$79,1)*12/$B18)),"-",IF(O18="","",O18/VLOOKUP(Occupancy!$B$65,Occupancy!$BJ$68:'Occupancy'!$B$79,1)*12/$B18))</f>
        <v>-</v>
      </c>
      <c r="S18" s="144"/>
      <c r="T18" s="143">
        <f>IF(ISERROR(U18/12*Occupancy!$B$65),"-",U18/12*Occupancy!$B$65)</f>
        <v>0</v>
      </c>
      <c r="U18" s="144"/>
      <c r="V18" s="143" t="str">
        <f>IF(ISERROR(IF(S18="","",S18/VLOOKUP(Occupancy!$B$65,Occupancy!$BJ$68:'Occupancy'!$B$79,1)*12/$B18)),"-",IF(S18="","",S18/VLOOKUP(Occupancy!$B$65,Occupancy!$BJ$68:'Occupancy'!$B$79,1)*12/$B18))</f>
        <v/>
      </c>
      <c r="W18" s="145" t="str">
        <f>IF(ISERROR(IF(T18="","",T18/VLOOKUP(Occupancy!$B$65,Occupancy!$BJ$68:'Occupancy'!$B$79,1)*12/$B18)),"-",IF(T18="","",T18/VLOOKUP(Occupancy!$B$65,Occupancy!$BJ$68:'Occupancy'!$B$79,1)*12/$B18))</f>
        <v>-</v>
      </c>
      <c r="X18" s="140"/>
      <c r="Y18" s="140">
        <f>IF(ISERROR(Z18/12*Occupancy!$B$65),"-",Z18/12*Occupancy!$B$65)</f>
        <v>0</v>
      </c>
      <c r="Z18" s="141"/>
      <c r="AA18" s="140" t="str">
        <f>IF(ISERROR(IF(X18="","",X18/VLOOKUP(Occupancy!$B$65,Occupancy!$BJ$68:'Occupancy'!$B$79,1)*12/$B18)),"-",IF(X18="","",X18/VLOOKUP(Occupancy!$B$65,Occupancy!$BJ$68:'Occupancy'!$B$79,1)*12/$B18))</f>
        <v/>
      </c>
      <c r="AB18" s="146" t="str">
        <f>IF(ISERROR(IF(Y18="","",Y18/VLOOKUP(Occupancy!$B$65,Occupancy!$BJ$68:'Occupancy'!$B$79,1)*12/$B18)),"-",IF(Y18="","",Y18/VLOOKUP(Occupancy!$B$65,Occupancy!$BJ$68:'Occupancy'!$B$79,1)*12/$B18))</f>
        <v>-</v>
      </c>
      <c r="AC18" s="144"/>
      <c r="AD18" s="143">
        <f>IF(ISERROR(AE18/12*Occupancy!$B$65),"-",AE18/12*Occupancy!$B$65)</f>
        <v>0</v>
      </c>
      <c r="AE18" s="144"/>
      <c r="AF18" s="143" t="str">
        <f>IF(ISERROR(IF(AC18="","",AC18/VLOOKUP(Occupancy!$B$65,Occupancy!$BJ$68:'Occupancy'!$B$79,1)*12/$B18)),"-",IF(AC18="","",AC18/VLOOKUP(Occupancy!$B$65,Occupancy!$BJ$68:'Occupancy'!$B$79,1)*12/$B18))</f>
        <v/>
      </c>
      <c r="AG18" s="148" t="str">
        <f>IF(ISERROR(IF(AD18="","",AD18/VLOOKUP(Occupancy!$B$65,Occupancy!$BJ$68:'Occupancy'!$B$79,1)*12/$B18)),"-",IF(AD18="","",AD18/VLOOKUP(Occupancy!$B$65,Occupancy!$BJ$68:'Occupancy'!$B$79,1)*12/$B18))</f>
        <v>-</v>
      </c>
      <c r="AH18" s="141"/>
      <c r="AI18" s="140">
        <f>IF(ISERROR(AJ18/12*Occupancy!$B$65),"-",AJ18/12*Occupancy!$B$65)</f>
        <v>0</v>
      </c>
      <c r="AJ18" s="141"/>
      <c r="AK18" s="140" t="str">
        <f>IF(ISERROR(IF(AH18="","",AH18/VLOOKUP(Occupancy!$B$65,Occupancy!$BJ$68:'Occupancy'!$B$79,1)*12/$B18)),"-",IF(AH18="","",AH18/VLOOKUP(Occupancy!$B$65,Occupancy!$BJ$68:'Occupancy'!$B$79,1)*12/$B18))</f>
        <v/>
      </c>
      <c r="AL18" s="149" t="str">
        <f>IF(ISERROR(IF(AI18="","",AI18/VLOOKUP(Occupancy!$B$65,Occupancy!$BJ$68:'Occupancy'!$B$79,1)*12/$B18)),"-",IF(AI18="","",AI18/VLOOKUP(Occupancy!$B$65,Occupancy!$BJ$68:'Occupancy'!$B$79,1)*12/$B18))</f>
        <v>-</v>
      </c>
      <c r="AM18" s="143"/>
      <c r="AN18" s="143">
        <f>IF(ISERROR(AO18/12*Occupancy!$B$65),"-",AO18/12*Occupancy!$B$65)</f>
        <v>0</v>
      </c>
      <c r="AO18" s="144"/>
      <c r="AP18" s="143" t="str">
        <f>IF(ISERROR(IF(AM18="","",AM18/VLOOKUP(Occupancy!$B$65,Occupancy!$BJ$68:'Occupancy'!$B$79,1)*12/$B18)),"-",IF(AM18="","",AM18/VLOOKUP(Occupancy!$B$65,Occupancy!$BJ$68:'Occupancy'!$B$79,1)*12/$B18))</f>
        <v/>
      </c>
      <c r="AQ18" s="145" t="str">
        <f>IF(ISERROR(IF(AN18="","",AN18/VLOOKUP(Occupancy!$B$65,Occupancy!$BJ$68:'Occupancy'!$B$79,1)*12/$B18)),"-",IF(AN18="","",AN18/VLOOKUP(Occupancy!$B$65,Occupancy!$BJ$68:'Occupancy'!$B$79,1)*12/$B18))</f>
        <v>-</v>
      </c>
      <c r="AR18" s="150"/>
      <c r="AS18" s="140">
        <f>IF(ISERROR(AT18/12*Occupancy!$B$65),"-",AT18/12*Occupancy!$B$65)</f>
        <v>0</v>
      </c>
      <c r="AT18" s="141"/>
      <c r="AU18" s="140" t="str">
        <f>IF(ISERROR(IF(AR18="","",AR18/VLOOKUP(Occupancy!$B$65,Occupancy!$BJ$68:'Occupancy'!$B$79,1)*12/$B18)),"-",IF(AR18="","",AR18/VLOOKUP(Occupancy!$B$65,Occupancy!$BJ$68:'Occupancy'!$B$79,1)*12/$B18))</f>
        <v/>
      </c>
      <c r="AV18" s="146" t="str">
        <f>IF(ISERROR(IF(AS18="","",AS18/VLOOKUP(Occupancy!$B$65,Occupancy!$BJ$68:'Occupancy'!$B$79,1)*12/$B18)),"-",IF(AS18="","",AS18/VLOOKUP(Occupancy!$B$65,Occupancy!$BJ$68:'Occupancy'!$B$79,1)*12/$B18))</f>
        <v>-</v>
      </c>
      <c r="AW18" s="143"/>
      <c r="AX18" s="143">
        <f>IF(ISERROR(AY18/12*Occupancy!$B$65),"-",AY18/12*Occupancy!$B$65)</f>
        <v>0</v>
      </c>
      <c r="AY18" s="144"/>
      <c r="AZ18" s="143" t="str">
        <f>IF(ISERROR(IF(AW18="","",AW18/VLOOKUP(Occupancy!$B$65,Occupancy!$BJ$68:'Occupancy'!$B$79,1)*12/$B18)),"-",IF(AW18="","",AW18/VLOOKUP(Occupancy!$B$65,Occupancy!$BJ$68:'Occupancy'!$B$79,1)*12/$B18))</f>
        <v/>
      </c>
      <c r="BA18" s="143" t="str">
        <f>IF(ISERROR(IF(AX18="","",AX18/VLOOKUP(Occupancy!$B$65,Occupancy!$BJ$68:'Occupancy'!$B$79,1)*12/$B18)),"-",IF(AX18="","",AX18/VLOOKUP(Occupancy!$B$65,Occupancy!$BJ$68:'Occupancy'!$B$79,1)*12/$B18))</f>
        <v>-</v>
      </c>
      <c r="BB18" s="151">
        <f t="shared" si="0"/>
        <v>0</v>
      </c>
      <c r="BC18" s="152">
        <f t="shared" si="1"/>
        <v>0</v>
      </c>
      <c r="BD18" s="151">
        <f t="shared" si="2"/>
        <v>0</v>
      </c>
      <c r="BE18" s="152" t="str">
        <f>IF(ISERROR(IF(BB18="","",BB18/VLOOKUP(Occupancy!$B$65,Occupancy!$BJ$68:'Occupancy'!$B$79,1)*12/$B18)),"-",IF(BB18="","",BB18/VLOOKUP(Occupancy!$B$65,Occupancy!$BJ$68:'Occupancy'!$B$79,1)*12/$B18))</f>
        <v>-</v>
      </c>
      <c r="BF18" s="153" t="str">
        <f>IF(ISERROR(IF(BC18="","",BC18/VLOOKUP(Occupancy!$B$65,Occupancy!$BJ$68:'Occupancy'!$B$79,1)*12/$B18)),"-",IF(BC18="","",BC18/VLOOKUP(Occupancy!$B$65,Occupancy!$BJ$68:'Occupancy'!$B$79,1)*12/$B18))</f>
        <v>-</v>
      </c>
    </row>
    <row r="19" spans="1:58" x14ac:dyDescent="0.25">
      <c r="A19" s="201" t="s">
        <v>111</v>
      </c>
      <c r="B19" s="184" t="str">
        <f>Operating!B24</f>
        <v>-</v>
      </c>
      <c r="C19" s="185" t="str">
        <f>IF(ISERROR(INDEX(MgmtCompanyData!$C$2:$C$2250,MATCH(A19,MgmtCompanyData!$B$2:$B$2250,0),0)),"-",INDEX(MgmtCompanyData!$C$2:$C$2250,MATCH(A19,MgmtCompanyData!$B$2:$B$2250,0),0))</f>
        <v>-</v>
      </c>
      <c r="D19" s="139"/>
      <c r="E19" s="140">
        <f>IF(ISERROR(F19/12*Occupancy!$B$65),"-",F19/12*Occupancy!$B$65)</f>
        <v>0</v>
      </c>
      <c r="F19" s="141"/>
      <c r="G19" s="140" t="str">
        <f>IF(ISERROR(IF(D19="","",D19/VLOOKUP(Occupancy!$B$65,Occupancy!$BJ$68:'Occupancy'!$B$79,1)*12/$B19)),"-",IF(D19="","",D19/VLOOKUP(Occupancy!$B$65,Occupancy!$BJ$68:'Occupancy'!$B$79,1)*12/$B19))</f>
        <v/>
      </c>
      <c r="H19" s="142" t="str">
        <f>IF(ISERROR(IF(E19="","",E19/VLOOKUP(Occupancy!$B$65,Occupancy!$BJ$68:'Occupancy'!$B$79,1)*12/$B19)),"-",IF(E19="","",E19/VLOOKUP(Occupancy!$B$65,Occupancy!$BJ$68:'Occupancy'!$B$79,1)*12/$B19))</f>
        <v>-</v>
      </c>
      <c r="I19" s="143"/>
      <c r="J19" s="143">
        <f>IF(ISERROR(K19/12*Occupancy!$B$65),"-",K19/12*Occupancy!$B$65)</f>
        <v>0</v>
      </c>
      <c r="K19" s="144"/>
      <c r="L19" s="143" t="str">
        <f>IF(ISERROR(IF(I19="","",I19/VLOOKUP(Occupancy!$B$65,Occupancy!$BJ$68:'Occupancy'!$B$79,1)*12/$B19)),"-",IF(I19="","",I19/VLOOKUP(Occupancy!$B$65,Occupancy!$BJ$68:'Occupancy'!$B$79,1)*12/$B19))</f>
        <v/>
      </c>
      <c r="M19" s="143" t="str">
        <f>IF(ISERROR(IF(J19="","",J19/VLOOKUP(Occupancy!$B$65,Occupancy!$BJ$68:'Occupancy'!$B$79,1)*12/$B19)),"-",IF(J19="","",J19/VLOOKUP(Occupancy!$B$65,Occupancy!$BJ$68:'Occupancy'!$B$79,1)*12/$B19))</f>
        <v>-</v>
      </c>
      <c r="N19" s="140"/>
      <c r="O19" s="140">
        <f>IF(ISERROR(P19/12*Occupancy!$B$65),"-",P19/12*Occupancy!$B$65)</f>
        <v>0</v>
      </c>
      <c r="P19" s="141"/>
      <c r="Q19" s="140" t="str">
        <f>IF(ISERROR(IF(N19="","",N19/VLOOKUP(Occupancy!$B$65,Occupancy!$BJ$68:'Occupancy'!$B$79,1)*12/$B19)),"-",IF(N19="","",N19/VLOOKUP(Occupancy!$B$65,Occupancy!$BJ$68:'Occupancy'!$B$79,1)*12/$B19))</f>
        <v/>
      </c>
      <c r="R19" s="140" t="str">
        <f>IF(ISERROR(IF(O19="","",O19/VLOOKUP(Occupancy!$B$65,Occupancy!$BJ$68:'Occupancy'!$B$79,1)*12/$B19)),"-",IF(O19="","",O19/VLOOKUP(Occupancy!$B$65,Occupancy!$BJ$68:'Occupancy'!$B$79,1)*12/$B19))</f>
        <v>-</v>
      </c>
      <c r="S19" s="144"/>
      <c r="T19" s="143">
        <f>IF(ISERROR(U19/12*Occupancy!$B$65),"-",U19/12*Occupancy!$B$65)</f>
        <v>0</v>
      </c>
      <c r="U19" s="144"/>
      <c r="V19" s="143" t="str">
        <f>IF(ISERROR(IF(S19="","",S19/VLOOKUP(Occupancy!$B$65,Occupancy!$BJ$68:'Occupancy'!$B$79,1)*12/$B19)),"-",IF(S19="","",S19/VLOOKUP(Occupancy!$B$65,Occupancy!$BJ$68:'Occupancy'!$B$79,1)*12/$B19))</f>
        <v/>
      </c>
      <c r="W19" s="145" t="str">
        <f>IF(ISERROR(IF(T19="","",T19/VLOOKUP(Occupancy!$B$65,Occupancy!$BJ$68:'Occupancy'!$B$79,1)*12/$B19)),"-",IF(T19="","",T19/VLOOKUP(Occupancy!$B$65,Occupancy!$BJ$68:'Occupancy'!$B$79,1)*12/$B19))</f>
        <v>-</v>
      </c>
      <c r="X19" s="140"/>
      <c r="Y19" s="140">
        <f>IF(ISERROR(Z19/12*Occupancy!$B$65),"-",Z19/12*Occupancy!$B$65)</f>
        <v>0</v>
      </c>
      <c r="Z19" s="141"/>
      <c r="AA19" s="140" t="str">
        <f>IF(ISERROR(IF(X19="","",X19/VLOOKUP(Occupancy!$B$65,Occupancy!$BJ$68:'Occupancy'!$B$79,1)*12/$B19)),"-",IF(X19="","",X19/VLOOKUP(Occupancy!$B$65,Occupancy!$BJ$68:'Occupancy'!$B$79,1)*12/$B19))</f>
        <v/>
      </c>
      <c r="AB19" s="146" t="str">
        <f>IF(ISERROR(IF(Y19="","",Y19/VLOOKUP(Occupancy!$B$65,Occupancy!$BJ$68:'Occupancy'!$B$79,1)*12/$B19)),"-",IF(Y19="","",Y19/VLOOKUP(Occupancy!$B$65,Occupancy!$BJ$68:'Occupancy'!$B$79,1)*12/$B19))</f>
        <v>-</v>
      </c>
      <c r="AC19" s="144"/>
      <c r="AD19" s="143">
        <f>IF(ISERROR(AE19/12*Occupancy!$B$65),"-",AE19/12*Occupancy!$B$65)</f>
        <v>0</v>
      </c>
      <c r="AE19" s="144"/>
      <c r="AF19" s="143" t="str">
        <f>IF(ISERROR(IF(AC19="","",AC19/VLOOKUP(Occupancy!$B$65,Occupancy!$BJ$68:'Occupancy'!$B$79,1)*12/$B19)),"-",IF(AC19="","",AC19/VLOOKUP(Occupancy!$B$65,Occupancy!$BJ$68:'Occupancy'!$B$79,1)*12/$B19))</f>
        <v/>
      </c>
      <c r="AG19" s="148" t="str">
        <f>IF(ISERROR(IF(AD19="","",AD19/VLOOKUP(Occupancy!$B$65,Occupancy!$BJ$68:'Occupancy'!$B$79,1)*12/$B19)),"-",IF(AD19="","",AD19/VLOOKUP(Occupancy!$B$65,Occupancy!$BJ$68:'Occupancy'!$B$79,1)*12/$B19))</f>
        <v>-</v>
      </c>
      <c r="AH19" s="141"/>
      <c r="AI19" s="140">
        <f>IF(ISERROR(AJ19/12*Occupancy!$B$65),"-",AJ19/12*Occupancy!$B$65)</f>
        <v>0</v>
      </c>
      <c r="AJ19" s="141"/>
      <c r="AK19" s="140" t="str">
        <f>IF(ISERROR(IF(AH19="","",AH19/VLOOKUP(Occupancy!$B$65,Occupancy!$BJ$68:'Occupancy'!$B$79,1)*12/$B19)),"-",IF(AH19="","",AH19/VLOOKUP(Occupancy!$B$65,Occupancy!$BJ$68:'Occupancy'!$B$79,1)*12/$B19))</f>
        <v/>
      </c>
      <c r="AL19" s="149" t="str">
        <f>IF(ISERROR(IF(AI19="","",AI19/VLOOKUP(Occupancy!$B$65,Occupancy!$BJ$68:'Occupancy'!$B$79,1)*12/$B19)),"-",IF(AI19="","",AI19/VLOOKUP(Occupancy!$B$65,Occupancy!$BJ$68:'Occupancy'!$B$79,1)*12/$B19))</f>
        <v>-</v>
      </c>
      <c r="AM19" s="143"/>
      <c r="AN19" s="143">
        <f>IF(ISERROR(AO19/12*Occupancy!$B$65),"-",AO19/12*Occupancy!$B$65)</f>
        <v>0</v>
      </c>
      <c r="AO19" s="144"/>
      <c r="AP19" s="143" t="str">
        <f>IF(ISERROR(IF(AM19="","",AM19/VLOOKUP(Occupancy!$B$65,Occupancy!$BJ$68:'Occupancy'!$B$79,1)*12/$B19)),"-",IF(AM19="","",AM19/VLOOKUP(Occupancy!$B$65,Occupancy!$BJ$68:'Occupancy'!$B$79,1)*12/$B19))</f>
        <v/>
      </c>
      <c r="AQ19" s="145" t="str">
        <f>IF(ISERROR(IF(AN19="","",AN19/VLOOKUP(Occupancy!$B$65,Occupancy!$BJ$68:'Occupancy'!$B$79,1)*12/$B19)),"-",IF(AN19="","",AN19/VLOOKUP(Occupancy!$B$65,Occupancy!$BJ$68:'Occupancy'!$B$79,1)*12/$B19))</f>
        <v>-</v>
      </c>
      <c r="AR19" s="150"/>
      <c r="AS19" s="140">
        <f>IF(ISERROR(AT19/12*Occupancy!$B$65),"-",AT19/12*Occupancy!$B$65)</f>
        <v>0</v>
      </c>
      <c r="AT19" s="141"/>
      <c r="AU19" s="140" t="str">
        <f>IF(ISERROR(IF(AR19="","",AR19/VLOOKUP(Occupancy!$B$65,Occupancy!$BJ$68:'Occupancy'!$B$79,1)*12/$B19)),"-",IF(AR19="","",AR19/VLOOKUP(Occupancy!$B$65,Occupancy!$BJ$68:'Occupancy'!$B$79,1)*12/$B19))</f>
        <v/>
      </c>
      <c r="AV19" s="146" t="str">
        <f>IF(ISERROR(IF(AS19="","",AS19/VLOOKUP(Occupancy!$B$65,Occupancy!$BJ$68:'Occupancy'!$B$79,1)*12/$B19)),"-",IF(AS19="","",AS19/VLOOKUP(Occupancy!$B$65,Occupancy!$BJ$68:'Occupancy'!$B$79,1)*12/$B19))</f>
        <v>-</v>
      </c>
      <c r="AW19" s="143"/>
      <c r="AX19" s="143">
        <f>IF(ISERROR(AY19/12*Occupancy!$B$65),"-",AY19/12*Occupancy!$B$65)</f>
        <v>0</v>
      </c>
      <c r="AY19" s="144"/>
      <c r="AZ19" s="143" t="str">
        <f>IF(ISERROR(IF(AW19="","",AW19/VLOOKUP(Occupancy!$B$65,Occupancy!$BJ$68:'Occupancy'!$B$79,1)*12/$B19)),"-",IF(AW19="","",AW19/VLOOKUP(Occupancy!$B$65,Occupancy!$BJ$68:'Occupancy'!$B$79,1)*12/$B19))</f>
        <v/>
      </c>
      <c r="BA19" s="143" t="str">
        <f>IF(ISERROR(IF(AX19="","",AX19/VLOOKUP(Occupancy!$B$65,Occupancy!$BJ$68:'Occupancy'!$B$79,1)*12/$B19)),"-",IF(AX19="","",AX19/VLOOKUP(Occupancy!$B$65,Occupancy!$BJ$68:'Occupancy'!$B$79,1)*12/$B19))</f>
        <v>-</v>
      </c>
      <c r="BB19" s="151">
        <f t="shared" si="0"/>
        <v>0</v>
      </c>
      <c r="BC19" s="152">
        <f t="shared" si="1"/>
        <v>0</v>
      </c>
      <c r="BD19" s="151">
        <f t="shared" si="2"/>
        <v>0</v>
      </c>
      <c r="BE19" s="152" t="str">
        <f>IF(ISERROR(IF(BB19="","",BB19/VLOOKUP(Occupancy!$B$65,Occupancy!$BJ$68:'Occupancy'!$B$79,1)*12/$B19)),"-",IF(BB19="","",BB19/VLOOKUP(Occupancy!$B$65,Occupancy!$BJ$68:'Occupancy'!$B$79,1)*12/$B19))</f>
        <v>-</v>
      </c>
      <c r="BF19" s="153" t="str">
        <f>IF(ISERROR(IF(BC19="","",BC19/VLOOKUP(Occupancy!$B$65,Occupancy!$BJ$68:'Occupancy'!$B$79,1)*12/$B19)),"-",IF(BC19="","",BC19/VLOOKUP(Occupancy!$B$65,Occupancy!$BJ$68:'Occupancy'!$B$79,1)*12/$B19))</f>
        <v>-</v>
      </c>
    </row>
    <row r="20" spans="1:58" x14ac:dyDescent="0.25">
      <c r="A20" s="201" t="s">
        <v>113</v>
      </c>
      <c r="B20" s="184" t="str">
        <f>Operating!B25</f>
        <v>-</v>
      </c>
      <c r="C20" s="185" t="str">
        <f>IF(ISERROR(INDEX(MgmtCompanyData!$C$2:$C$2250,MATCH(A20,MgmtCompanyData!$B$2:$B$2250,0),0)),"-",INDEX(MgmtCompanyData!$C$2:$C$2250,MATCH(A20,MgmtCompanyData!$B$2:$B$2250,0),0))</f>
        <v>-</v>
      </c>
      <c r="D20" s="139"/>
      <c r="E20" s="140">
        <f>IF(ISERROR(F20/12*Occupancy!$B$65),"-",F20/12*Occupancy!$B$65)</f>
        <v>0</v>
      </c>
      <c r="F20" s="141"/>
      <c r="G20" s="140" t="str">
        <f>IF(ISERROR(IF(D20="","",D20/VLOOKUP(Occupancy!$B$65,Occupancy!$BJ$68:'Occupancy'!$B$79,1)*12/$B20)),"-",IF(D20="","",D20/VLOOKUP(Occupancy!$B$65,Occupancy!$BJ$68:'Occupancy'!$B$79,1)*12/$B20))</f>
        <v/>
      </c>
      <c r="H20" s="142" t="str">
        <f>IF(ISERROR(IF(E20="","",E20/VLOOKUP(Occupancy!$B$65,Occupancy!$BJ$68:'Occupancy'!$B$79,1)*12/$B20)),"-",IF(E20="","",E20/VLOOKUP(Occupancy!$B$65,Occupancy!$BJ$68:'Occupancy'!$B$79,1)*12/$B20))</f>
        <v>-</v>
      </c>
      <c r="I20" s="143"/>
      <c r="J20" s="143">
        <f>IF(ISERROR(K20/12*Occupancy!$B$65),"-",K20/12*Occupancy!$B$65)</f>
        <v>0</v>
      </c>
      <c r="K20" s="144"/>
      <c r="L20" s="143" t="str">
        <f>IF(ISERROR(IF(I20="","",I20/VLOOKUP(Occupancy!$B$65,Occupancy!$BJ$68:'Occupancy'!$B$79,1)*12/$B20)),"-",IF(I20="","",I20/VLOOKUP(Occupancy!$B$65,Occupancy!$BJ$68:'Occupancy'!$B$79,1)*12/$B20))</f>
        <v/>
      </c>
      <c r="M20" s="143" t="str">
        <f>IF(ISERROR(IF(J20="","",J20/VLOOKUP(Occupancy!$B$65,Occupancy!$BJ$68:'Occupancy'!$B$79,1)*12/$B20)),"-",IF(J20="","",J20/VLOOKUP(Occupancy!$B$65,Occupancy!$BJ$68:'Occupancy'!$B$79,1)*12/$B20))</f>
        <v>-</v>
      </c>
      <c r="N20" s="140"/>
      <c r="O20" s="140">
        <f>IF(ISERROR(P20/12*Occupancy!$B$65),"-",P20/12*Occupancy!$B$65)</f>
        <v>0</v>
      </c>
      <c r="P20" s="141"/>
      <c r="Q20" s="140" t="str">
        <f>IF(ISERROR(IF(N20="","",N20/VLOOKUP(Occupancy!$B$65,Occupancy!$BJ$68:'Occupancy'!$B$79,1)*12/$B20)),"-",IF(N20="","",N20/VLOOKUP(Occupancy!$B$65,Occupancy!$BJ$68:'Occupancy'!$B$79,1)*12/$B20))</f>
        <v/>
      </c>
      <c r="R20" s="140" t="str">
        <f>IF(ISERROR(IF(O20="","",O20/VLOOKUP(Occupancy!$B$65,Occupancy!$BJ$68:'Occupancy'!$B$79,1)*12/$B20)),"-",IF(O20="","",O20/VLOOKUP(Occupancy!$B$65,Occupancy!$BJ$68:'Occupancy'!$B$79,1)*12/$B20))</f>
        <v>-</v>
      </c>
      <c r="S20" s="144"/>
      <c r="T20" s="143">
        <f>IF(ISERROR(U20/12*Occupancy!$B$65),"-",U20/12*Occupancy!$B$65)</f>
        <v>0</v>
      </c>
      <c r="U20" s="144"/>
      <c r="V20" s="143" t="str">
        <f>IF(ISERROR(IF(S20="","",S20/VLOOKUP(Occupancy!$B$65,Occupancy!$BJ$68:'Occupancy'!$B$79,1)*12/$B20)),"-",IF(S20="","",S20/VLOOKUP(Occupancy!$B$65,Occupancy!$BJ$68:'Occupancy'!$B$79,1)*12/$B20))</f>
        <v/>
      </c>
      <c r="W20" s="145" t="str">
        <f>IF(ISERROR(IF(T20="","",T20/VLOOKUP(Occupancy!$B$65,Occupancy!$BJ$68:'Occupancy'!$B$79,1)*12/$B20)),"-",IF(T20="","",T20/VLOOKUP(Occupancy!$B$65,Occupancy!$BJ$68:'Occupancy'!$B$79,1)*12/$B20))</f>
        <v>-</v>
      </c>
      <c r="X20" s="140"/>
      <c r="Y20" s="140">
        <f>IF(ISERROR(Z20/12*Occupancy!$B$65),"-",Z20/12*Occupancy!$B$65)</f>
        <v>0</v>
      </c>
      <c r="Z20" s="141"/>
      <c r="AA20" s="140" t="str">
        <f>IF(ISERROR(IF(X20="","",X20/VLOOKUP(Occupancy!$B$65,Occupancy!$BJ$68:'Occupancy'!$B$79,1)*12/$B20)),"-",IF(X20="","",X20/VLOOKUP(Occupancy!$B$65,Occupancy!$BJ$68:'Occupancy'!$B$79,1)*12/$B20))</f>
        <v/>
      </c>
      <c r="AB20" s="146" t="str">
        <f>IF(ISERROR(IF(Y20="","",Y20/VLOOKUP(Occupancy!$B$65,Occupancy!$BJ$68:'Occupancy'!$B$79,1)*12/$B20)),"-",IF(Y20="","",Y20/VLOOKUP(Occupancy!$B$65,Occupancy!$BJ$68:'Occupancy'!$B$79,1)*12/$B20))</f>
        <v>-</v>
      </c>
      <c r="AC20" s="144"/>
      <c r="AD20" s="143">
        <f>IF(ISERROR(AE20/12*Occupancy!$B$65),"-",AE20/12*Occupancy!$B$65)</f>
        <v>0</v>
      </c>
      <c r="AE20" s="144"/>
      <c r="AF20" s="143" t="str">
        <f>IF(ISERROR(IF(AC20="","",AC20/VLOOKUP(Occupancy!$B$65,Occupancy!$BJ$68:'Occupancy'!$B$79,1)*12/$B20)),"-",IF(AC20="","",AC20/VLOOKUP(Occupancy!$B$65,Occupancy!$BJ$68:'Occupancy'!$B$79,1)*12/$B20))</f>
        <v/>
      </c>
      <c r="AG20" s="148" t="str">
        <f>IF(ISERROR(IF(AD20="","",AD20/VLOOKUP(Occupancy!$B$65,Occupancy!$BJ$68:'Occupancy'!$B$79,1)*12/$B20)),"-",IF(AD20="","",AD20/VLOOKUP(Occupancy!$B$65,Occupancy!$BJ$68:'Occupancy'!$B$79,1)*12/$B20))</f>
        <v>-</v>
      </c>
      <c r="AH20" s="141"/>
      <c r="AI20" s="140">
        <f>IF(ISERROR(AJ20/12*Occupancy!$B$65),"-",AJ20/12*Occupancy!$B$65)</f>
        <v>0</v>
      </c>
      <c r="AJ20" s="141"/>
      <c r="AK20" s="140" t="str">
        <f>IF(ISERROR(IF(AH20="","",AH20/VLOOKUP(Occupancy!$B$65,Occupancy!$BJ$68:'Occupancy'!$B$79,1)*12/$B20)),"-",IF(AH20="","",AH20/VLOOKUP(Occupancy!$B$65,Occupancy!$BJ$68:'Occupancy'!$B$79,1)*12/$B20))</f>
        <v/>
      </c>
      <c r="AL20" s="149" t="str">
        <f>IF(ISERROR(IF(AI20="","",AI20/VLOOKUP(Occupancy!$B$65,Occupancy!$BJ$68:'Occupancy'!$B$79,1)*12/$B20)),"-",IF(AI20="","",AI20/VLOOKUP(Occupancy!$B$65,Occupancy!$BJ$68:'Occupancy'!$B$79,1)*12/$B20))</f>
        <v>-</v>
      </c>
      <c r="AM20" s="143"/>
      <c r="AN20" s="143">
        <f>IF(ISERROR(AO20/12*Occupancy!$B$65),"-",AO20/12*Occupancy!$B$65)</f>
        <v>0</v>
      </c>
      <c r="AO20" s="144"/>
      <c r="AP20" s="143" t="str">
        <f>IF(ISERROR(IF(AM20="","",AM20/VLOOKUP(Occupancy!$B$65,Occupancy!$BJ$68:'Occupancy'!$B$79,1)*12/$B20)),"-",IF(AM20="","",AM20/VLOOKUP(Occupancy!$B$65,Occupancy!$BJ$68:'Occupancy'!$B$79,1)*12/$B20))</f>
        <v/>
      </c>
      <c r="AQ20" s="145" t="str">
        <f>IF(ISERROR(IF(AN20="","",AN20/VLOOKUP(Occupancy!$B$65,Occupancy!$BJ$68:'Occupancy'!$B$79,1)*12/$B20)),"-",IF(AN20="","",AN20/VLOOKUP(Occupancy!$B$65,Occupancy!$BJ$68:'Occupancy'!$B$79,1)*12/$B20))</f>
        <v>-</v>
      </c>
      <c r="AR20" s="150"/>
      <c r="AS20" s="140">
        <f>IF(ISERROR(AT20/12*Occupancy!$B$65),"-",AT20/12*Occupancy!$B$65)</f>
        <v>0</v>
      </c>
      <c r="AT20" s="141"/>
      <c r="AU20" s="140" t="str">
        <f>IF(ISERROR(IF(AR20="","",AR20/VLOOKUP(Occupancy!$B$65,Occupancy!$BJ$68:'Occupancy'!$B$79,1)*12/$B20)),"-",IF(AR20="","",AR20/VLOOKUP(Occupancy!$B$65,Occupancy!$BJ$68:'Occupancy'!$B$79,1)*12/$B20))</f>
        <v/>
      </c>
      <c r="AV20" s="146" t="str">
        <f>IF(ISERROR(IF(AS20="","",AS20/VLOOKUP(Occupancy!$B$65,Occupancy!$BJ$68:'Occupancy'!$B$79,1)*12/$B20)),"-",IF(AS20="","",AS20/VLOOKUP(Occupancy!$B$65,Occupancy!$BJ$68:'Occupancy'!$B$79,1)*12/$B20))</f>
        <v>-</v>
      </c>
      <c r="AW20" s="143"/>
      <c r="AX20" s="143">
        <f>IF(ISERROR(AY20/12*Occupancy!$B$65),"-",AY20/12*Occupancy!$B$65)</f>
        <v>0</v>
      </c>
      <c r="AY20" s="144"/>
      <c r="AZ20" s="143" t="str">
        <f>IF(ISERROR(IF(AW20="","",AW20/VLOOKUP(Occupancy!$B$65,Occupancy!$BJ$68:'Occupancy'!$B$79,1)*12/$B20)),"-",IF(AW20="","",AW20/VLOOKUP(Occupancy!$B$65,Occupancy!$BJ$68:'Occupancy'!$B$79,1)*12/$B20))</f>
        <v/>
      </c>
      <c r="BA20" s="143" t="str">
        <f>IF(ISERROR(IF(AX20="","",AX20/VLOOKUP(Occupancy!$B$65,Occupancy!$BJ$68:'Occupancy'!$B$79,1)*12/$B20)),"-",IF(AX20="","",AX20/VLOOKUP(Occupancy!$B$65,Occupancy!$BJ$68:'Occupancy'!$B$79,1)*12/$B20))</f>
        <v>-</v>
      </c>
      <c r="BB20" s="151">
        <f t="shared" si="0"/>
        <v>0</v>
      </c>
      <c r="BC20" s="152">
        <f t="shared" si="1"/>
        <v>0</v>
      </c>
      <c r="BD20" s="151">
        <f t="shared" si="2"/>
        <v>0</v>
      </c>
      <c r="BE20" s="152" t="str">
        <f>IF(ISERROR(IF(BB20="","",BB20/VLOOKUP(Occupancy!$B$65,Occupancy!$BJ$68:'Occupancy'!$B$79,1)*12/$B20)),"-",IF(BB20="","",BB20/VLOOKUP(Occupancy!$B$65,Occupancy!$BJ$68:'Occupancy'!$B$79,1)*12/$B20))</f>
        <v>-</v>
      </c>
      <c r="BF20" s="153" t="str">
        <f>IF(ISERROR(IF(BC20="","",BC20/VLOOKUP(Occupancy!$B$65,Occupancy!$BJ$68:'Occupancy'!$B$79,1)*12/$B20)),"-",IF(BC20="","",BC20/VLOOKUP(Occupancy!$B$65,Occupancy!$BJ$68:'Occupancy'!$B$79,1)*12/$B20))</f>
        <v>-</v>
      </c>
    </row>
    <row r="21" spans="1:58" x14ac:dyDescent="0.25">
      <c r="A21" s="201" t="s">
        <v>115</v>
      </c>
      <c r="B21" s="184" t="str">
        <f>Operating!B26</f>
        <v>-</v>
      </c>
      <c r="C21" s="185" t="str">
        <f>IF(ISERROR(INDEX(MgmtCompanyData!$C$2:$C$2250,MATCH(A21,MgmtCompanyData!$B$2:$B$2250,0),0)),"-",INDEX(MgmtCompanyData!$C$2:$C$2250,MATCH(A21,MgmtCompanyData!$B$2:$B$2250,0),0))</f>
        <v>-</v>
      </c>
      <c r="D21" s="139"/>
      <c r="E21" s="140">
        <f>IF(ISERROR(F21/12*Occupancy!$B$65),"-",F21/12*Occupancy!$B$65)</f>
        <v>0</v>
      </c>
      <c r="F21" s="141"/>
      <c r="G21" s="140" t="str">
        <f>IF(ISERROR(IF(D21="","",D21/VLOOKUP(Occupancy!$B$65,Occupancy!$BJ$68:'Occupancy'!$B$79,1)*12/$B21)),"-",IF(D21="","",D21/VLOOKUP(Occupancy!$B$65,Occupancy!$BJ$68:'Occupancy'!$B$79,1)*12/$B21))</f>
        <v/>
      </c>
      <c r="H21" s="142" t="str">
        <f>IF(ISERROR(IF(E21="","",E21/VLOOKUP(Occupancy!$B$65,Occupancy!$BJ$68:'Occupancy'!$B$79,1)*12/$B21)),"-",IF(E21="","",E21/VLOOKUP(Occupancy!$B$65,Occupancy!$BJ$68:'Occupancy'!$B$79,1)*12/$B21))</f>
        <v>-</v>
      </c>
      <c r="I21" s="143"/>
      <c r="J21" s="143">
        <f>IF(ISERROR(K21/12*Occupancy!$B$65),"-",K21/12*Occupancy!$B$65)</f>
        <v>0</v>
      </c>
      <c r="K21" s="144"/>
      <c r="L21" s="143" t="str">
        <f>IF(ISERROR(IF(I21="","",I21/VLOOKUP(Occupancy!$B$65,Occupancy!$BJ$68:'Occupancy'!$B$79,1)*12/$B21)),"-",IF(I21="","",I21/VLOOKUP(Occupancy!$B$65,Occupancy!$BJ$68:'Occupancy'!$B$79,1)*12/$B21))</f>
        <v/>
      </c>
      <c r="M21" s="143" t="str">
        <f>IF(ISERROR(IF(J21="","",J21/VLOOKUP(Occupancy!$B$65,Occupancy!$BJ$68:'Occupancy'!$B$79,1)*12/$B21)),"-",IF(J21="","",J21/VLOOKUP(Occupancy!$B$65,Occupancy!$BJ$68:'Occupancy'!$B$79,1)*12/$B21))</f>
        <v>-</v>
      </c>
      <c r="N21" s="140"/>
      <c r="O21" s="140">
        <f>IF(ISERROR(P21/12*Occupancy!$B$65),"-",P21/12*Occupancy!$B$65)</f>
        <v>0</v>
      </c>
      <c r="P21" s="141"/>
      <c r="Q21" s="140" t="str">
        <f>IF(ISERROR(IF(N21="","",N21/VLOOKUP(Occupancy!$B$65,Occupancy!$BJ$68:'Occupancy'!$B$79,1)*12/$B21)),"-",IF(N21="","",N21/VLOOKUP(Occupancy!$B$65,Occupancy!$BJ$68:'Occupancy'!$B$79,1)*12/$B21))</f>
        <v/>
      </c>
      <c r="R21" s="140" t="str">
        <f>IF(ISERROR(IF(O21="","",O21/VLOOKUP(Occupancy!$B$65,Occupancy!$BJ$68:'Occupancy'!$B$79,1)*12/$B21)),"-",IF(O21="","",O21/VLOOKUP(Occupancy!$B$65,Occupancy!$BJ$68:'Occupancy'!$B$79,1)*12/$B21))</f>
        <v>-</v>
      </c>
      <c r="S21" s="144"/>
      <c r="T21" s="143">
        <f>IF(ISERROR(U21/12*Occupancy!$B$65),"-",U21/12*Occupancy!$B$65)</f>
        <v>0</v>
      </c>
      <c r="U21" s="144"/>
      <c r="V21" s="143" t="str">
        <f>IF(ISERROR(IF(S21="","",S21/VLOOKUP(Occupancy!$B$65,Occupancy!$BJ$68:'Occupancy'!$B$79,1)*12/$B21)),"-",IF(S21="","",S21/VLOOKUP(Occupancy!$B$65,Occupancy!$BJ$68:'Occupancy'!$B$79,1)*12/$B21))</f>
        <v/>
      </c>
      <c r="W21" s="145" t="str">
        <f>IF(ISERROR(IF(T21="","",T21/VLOOKUP(Occupancy!$B$65,Occupancy!$BJ$68:'Occupancy'!$B$79,1)*12/$B21)),"-",IF(T21="","",T21/VLOOKUP(Occupancy!$B$65,Occupancy!$BJ$68:'Occupancy'!$B$79,1)*12/$B21))</f>
        <v>-</v>
      </c>
      <c r="X21" s="140"/>
      <c r="Y21" s="140">
        <f>IF(ISERROR(Z21/12*Occupancy!$B$65),"-",Z21/12*Occupancy!$B$65)</f>
        <v>0</v>
      </c>
      <c r="Z21" s="141"/>
      <c r="AA21" s="140" t="str">
        <f>IF(ISERROR(IF(X21="","",X21/VLOOKUP(Occupancy!$B$65,Occupancy!$BJ$68:'Occupancy'!$B$79,1)*12/$B21)),"-",IF(X21="","",X21/VLOOKUP(Occupancy!$B$65,Occupancy!$BJ$68:'Occupancy'!$B$79,1)*12/$B21))</f>
        <v/>
      </c>
      <c r="AB21" s="146" t="str">
        <f>IF(ISERROR(IF(Y21="","",Y21/VLOOKUP(Occupancy!$B$65,Occupancy!$BJ$68:'Occupancy'!$B$79,1)*12/$B21)),"-",IF(Y21="","",Y21/VLOOKUP(Occupancy!$B$65,Occupancy!$BJ$68:'Occupancy'!$B$79,1)*12/$B21))</f>
        <v>-</v>
      </c>
      <c r="AC21" s="144"/>
      <c r="AD21" s="143">
        <f>IF(ISERROR(AE21/12*Occupancy!$B$65),"-",AE21/12*Occupancy!$B$65)</f>
        <v>0</v>
      </c>
      <c r="AE21" s="144"/>
      <c r="AF21" s="143" t="str">
        <f>IF(ISERROR(IF(AC21="","",AC21/VLOOKUP(Occupancy!$B$65,Occupancy!$BJ$68:'Occupancy'!$B$79,1)*12/$B21)),"-",IF(AC21="","",AC21/VLOOKUP(Occupancy!$B$65,Occupancy!$BJ$68:'Occupancy'!$B$79,1)*12/$B21))</f>
        <v/>
      </c>
      <c r="AG21" s="148" t="str">
        <f>IF(ISERROR(IF(AD21="","",AD21/VLOOKUP(Occupancy!$B$65,Occupancy!$BJ$68:'Occupancy'!$B$79,1)*12/$B21)),"-",IF(AD21="","",AD21/VLOOKUP(Occupancy!$B$65,Occupancy!$BJ$68:'Occupancy'!$B$79,1)*12/$B21))</f>
        <v>-</v>
      </c>
      <c r="AH21" s="141"/>
      <c r="AI21" s="140">
        <f>IF(ISERROR(AJ21/12*Occupancy!$B$65),"-",AJ21/12*Occupancy!$B$65)</f>
        <v>0</v>
      </c>
      <c r="AJ21" s="141"/>
      <c r="AK21" s="140" t="str">
        <f>IF(ISERROR(IF(AH21="","",AH21/VLOOKUP(Occupancy!$B$65,Occupancy!$BJ$68:'Occupancy'!$B$79,1)*12/$B21)),"-",IF(AH21="","",AH21/VLOOKUP(Occupancy!$B$65,Occupancy!$BJ$68:'Occupancy'!$B$79,1)*12/$B21))</f>
        <v/>
      </c>
      <c r="AL21" s="149" t="str">
        <f>IF(ISERROR(IF(AI21="","",AI21/VLOOKUP(Occupancy!$B$65,Occupancy!$BJ$68:'Occupancy'!$B$79,1)*12/$B21)),"-",IF(AI21="","",AI21/VLOOKUP(Occupancy!$B$65,Occupancy!$BJ$68:'Occupancy'!$B$79,1)*12/$B21))</f>
        <v>-</v>
      </c>
      <c r="AM21" s="143"/>
      <c r="AN21" s="143">
        <f>IF(ISERROR(AO21/12*Occupancy!$B$65),"-",AO21/12*Occupancy!$B$65)</f>
        <v>0</v>
      </c>
      <c r="AO21" s="144"/>
      <c r="AP21" s="143" t="str">
        <f>IF(ISERROR(IF(AM21="","",AM21/VLOOKUP(Occupancy!$B$65,Occupancy!$BJ$68:'Occupancy'!$B$79,1)*12/$B21)),"-",IF(AM21="","",AM21/VLOOKUP(Occupancy!$B$65,Occupancy!$BJ$68:'Occupancy'!$B$79,1)*12/$B21))</f>
        <v/>
      </c>
      <c r="AQ21" s="145" t="str">
        <f>IF(ISERROR(IF(AN21="","",AN21/VLOOKUP(Occupancy!$B$65,Occupancy!$BJ$68:'Occupancy'!$B$79,1)*12/$B21)),"-",IF(AN21="","",AN21/VLOOKUP(Occupancy!$B$65,Occupancy!$BJ$68:'Occupancy'!$B$79,1)*12/$B21))</f>
        <v>-</v>
      </c>
      <c r="AR21" s="150"/>
      <c r="AS21" s="140">
        <f>IF(ISERROR(AT21/12*Occupancy!$B$65),"-",AT21/12*Occupancy!$B$65)</f>
        <v>0</v>
      </c>
      <c r="AT21" s="141"/>
      <c r="AU21" s="140" t="str">
        <f>IF(ISERROR(IF(AR21="","",AR21/VLOOKUP(Occupancy!$B$65,Occupancy!$BJ$68:'Occupancy'!$B$79,1)*12/$B21)),"-",IF(AR21="","",AR21/VLOOKUP(Occupancy!$B$65,Occupancy!$BJ$68:'Occupancy'!$B$79,1)*12/$B21))</f>
        <v/>
      </c>
      <c r="AV21" s="146" t="str">
        <f>IF(ISERROR(IF(AS21="","",AS21/VLOOKUP(Occupancy!$B$65,Occupancy!$BJ$68:'Occupancy'!$B$79,1)*12/$B21)),"-",IF(AS21="","",AS21/VLOOKUP(Occupancy!$B$65,Occupancy!$BJ$68:'Occupancy'!$B$79,1)*12/$B21))</f>
        <v>-</v>
      </c>
      <c r="AW21" s="143"/>
      <c r="AX21" s="143">
        <f>IF(ISERROR(AY21/12*Occupancy!$B$65),"-",AY21/12*Occupancy!$B$65)</f>
        <v>0</v>
      </c>
      <c r="AY21" s="144"/>
      <c r="AZ21" s="143" t="str">
        <f>IF(ISERROR(IF(AW21="","",AW21/VLOOKUP(Occupancy!$B$65,Occupancy!$BJ$68:'Occupancy'!$B$79,1)*12/$B21)),"-",IF(AW21="","",AW21/VLOOKUP(Occupancy!$B$65,Occupancy!$BJ$68:'Occupancy'!$B$79,1)*12/$B21))</f>
        <v/>
      </c>
      <c r="BA21" s="143" t="str">
        <f>IF(ISERROR(IF(AX21="","",AX21/VLOOKUP(Occupancy!$B$65,Occupancy!$BJ$68:'Occupancy'!$B$79,1)*12/$B21)),"-",IF(AX21="","",AX21/VLOOKUP(Occupancy!$B$65,Occupancy!$BJ$68:'Occupancy'!$B$79,1)*12/$B21))</f>
        <v>-</v>
      </c>
      <c r="BB21" s="151">
        <f t="shared" si="0"/>
        <v>0</v>
      </c>
      <c r="BC21" s="152">
        <f t="shared" si="1"/>
        <v>0</v>
      </c>
      <c r="BD21" s="151">
        <f t="shared" si="2"/>
        <v>0</v>
      </c>
      <c r="BE21" s="152" t="str">
        <f>IF(ISERROR(IF(BB21="","",BB21/VLOOKUP(Occupancy!$B$65,Occupancy!$BJ$68:'Occupancy'!$B$79,1)*12/$B21)),"-",IF(BB21="","",BB21/VLOOKUP(Occupancy!$B$65,Occupancy!$BJ$68:'Occupancy'!$B$79,1)*12/$B21))</f>
        <v>-</v>
      </c>
      <c r="BF21" s="153" t="str">
        <f>IF(ISERROR(IF(BC21="","",BC21/VLOOKUP(Occupancy!$B$65,Occupancy!$BJ$68:'Occupancy'!$B$79,1)*12/$B21)),"-",IF(BC21="","",BC21/VLOOKUP(Occupancy!$B$65,Occupancy!$BJ$68:'Occupancy'!$B$79,1)*12/$B21))</f>
        <v>-</v>
      </c>
    </row>
    <row r="22" spans="1:58" x14ac:dyDescent="0.25">
      <c r="A22" s="201" t="s">
        <v>117</v>
      </c>
      <c r="B22" s="184" t="str">
        <f>Operating!B27</f>
        <v>-</v>
      </c>
      <c r="C22" s="185" t="str">
        <f>IF(ISERROR(INDEX(MgmtCompanyData!$C$2:$C$2250,MATCH(A22,MgmtCompanyData!$B$2:$B$2250,0),0)),"-",INDEX(MgmtCompanyData!$C$2:$C$2250,MATCH(A22,MgmtCompanyData!$B$2:$B$2250,0),0))</f>
        <v>-</v>
      </c>
      <c r="D22" s="139"/>
      <c r="E22" s="140">
        <f>IF(ISERROR(F22/12*Occupancy!$B$65),"-",F22/12*Occupancy!$B$65)</f>
        <v>0</v>
      </c>
      <c r="F22" s="141"/>
      <c r="G22" s="140" t="str">
        <f>IF(ISERROR(IF(D22="","",D22/VLOOKUP(Occupancy!$B$65,Occupancy!$BJ$68:'Occupancy'!$B$79,1)*12/$B22)),"-",IF(D22="","",D22/VLOOKUP(Occupancy!$B$65,Occupancy!$BJ$68:'Occupancy'!$B$79,1)*12/$B22))</f>
        <v/>
      </c>
      <c r="H22" s="142" t="str">
        <f>IF(ISERROR(IF(E22="","",E22/VLOOKUP(Occupancy!$B$65,Occupancy!$BJ$68:'Occupancy'!$B$79,1)*12/$B22)),"-",IF(E22="","",E22/VLOOKUP(Occupancy!$B$65,Occupancy!$BJ$68:'Occupancy'!$B$79,1)*12/$B22))</f>
        <v>-</v>
      </c>
      <c r="I22" s="143"/>
      <c r="J22" s="143">
        <f>IF(ISERROR(K22/12*Occupancy!$B$65),"-",K22/12*Occupancy!$B$65)</f>
        <v>0</v>
      </c>
      <c r="K22" s="144"/>
      <c r="L22" s="143" t="str">
        <f>IF(ISERROR(IF(I22="","",I22/VLOOKUP(Occupancy!$B$65,Occupancy!$BJ$68:'Occupancy'!$B$79,1)*12/$B22)),"-",IF(I22="","",I22/VLOOKUP(Occupancy!$B$65,Occupancy!$BJ$68:'Occupancy'!$B$79,1)*12/$B22))</f>
        <v/>
      </c>
      <c r="M22" s="143" t="str">
        <f>IF(ISERROR(IF(J22="","",J22/VLOOKUP(Occupancy!$B$65,Occupancy!$BJ$68:'Occupancy'!$B$79,1)*12/$B22)),"-",IF(J22="","",J22/VLOOKUP(Occupancy!$B$65,Occupancy!$BJ$68:'Occupancy'!$B$79,1)*12/$B22))</f>
        <v>-</v>
      </c>
      <c r="N22" s="140"/>
      <c r="O22" s="140">
        <f>IF(ISERROR(P22/12*Occupancy!$B$65),"-",P22/12*Occupancy!$B$65)</f>
        <v>0</v>
      </c>
      <c r="P22" s="141"/>
      <c r="Q22" s="140" t="str">
        <f>IF(ISERROR(IF(N22="","",N22/VLOOKUP(Occupancy!$B$65,Occupancy!$BJ$68:'Occupancy'!$B$79,1)*12/$B22)),"-",IF(N22="","",N22/VLOOKUP(Occupancy!$B$65,Occupancy!$BJ$68:'Occupancy'!$B$79,1)*12/$B22))</f>
        <v/>
      </c>
      <c r="R22" s="140" t="str">
        <f>IF(ISERROR(IF(O22="","",O22/VLOOKUP(Occupancy!$B$65,Occupancy!$BJ$68:'Occupancy'!$B$79,1)*12/$B22)),"-",IF(O22="","",O22/VLOOKUP(Occupancy!$B$65,Occupancy!$BJ$68:'Occupancy'!$B$79,1)*12/$B22))</f>
        <v>-</v>
      </c>
      <c r="S22" s="144"/>
      <c r="T22" s="143">
        <f>IF(ISERROR(U22/12*Occupancy!$B$65),"-",U22/12*Occupancy!$B$65)</f>
        <v>0</v>
      </c>
      <c r="U22" s="144"/>
      <c r="V22" s="143" t="str">
        <f>IF(ISERROR(IF(S22="","",S22/VLOOKUP(Occupancy!$B$65,Occupancy!$BJ$68:'Occupancy'!$B$79,1)*12/$B22)),"-",IF(S22="","",S22/VLOOKUP(Occupancy!$B$65,Occupancy!$BJ$68:'Occupancy'!$B$79,1)*12/$B22))</f>
        <v/>
      </c>
      <c r="W22" s="145" t="str">
        <f>IF(ISERROR(IF(T22="","",T22/VLOOKUP(Occupancy!$B$65,Occupancy!$BJ$68:'Occupancy'!$B$79,1)*12/$B22)),"-",IF(T22="","",T22/VLOOKUP(Occupancy!$B$65,Occupancy!$BJ$68:'Occupancy'!$B$79,1)*12/$B22))</f>
        <v>-</v>
      </c>
      <c r="X22" s="140"/>
      <c r="Y22" s="140">
        <f>IF(ISERROR(Z22/12*Occupancy!$B$65),"-",Z22/12*Occupancy!$B$65)</f>
        <v>0</v>
      </c>
      <c r="Z22" s="141"/>
      <c r="AA22" s="140" t="str">
        <f>IF(ISERROR(IF(X22="","",X22/VLOOKUP(Occupancy!$B$65,Occupancy!$BJ$68:'Occupancy'!$B$79,1)*12/$B22)),"-",IF(X22="","",X22/VLOOKUP(Occupancy!$B$65,Occupancy!$BJ$68:'Occupancy'!$B$79,1)*12/$B22))</f>
        <v/>
      </c>
      <c r="AB22" s="146" t="str">
        <f>IF(ISERROR(IF(Y22="","",Y22/VLOOKUP(Occupancy!$B$65,Occupancy!$BJ$68:'Occupancy'!$B$79,1)*12/$B22)),"-",IF(Y22="","",Y22/VLOOKUP(Occupancy!$B$65,Occupancy!$BJ$68:'Occupancy'!$B$79,1)*12/$B22))</f>
        <v>-</v>
      </c>
      <c r="AC22" s="144"/>
      <c r="AD22" s="143">
        <f>IF(ISERROR(AE22/12*Occupancy!$B$65),"-",AE22/12*Occupancy!$B$65)</f>
        <v>0</v>
      </c>
      <c r="AE22" s="144"/>
      <c r="AF22" s="143" t="str">
        <f>IF(ISERROR(IF(AC22="","",AC22/VLOOKUP(Occupancy!$B$65,Occupancy!$BJ$68:'Occupancy'!$B$79,1)*12/$B22)),"-",IF(AC22="","",AC22/VLOOKUP(Occupancy!$B$65,Occupancy!$BJ$68:'Occupancy'!$B$79,1)*12/$B22))</f>
        <v/>
      </c>
      <c r="AG22" s="148" t="str">
        <f>IF(ISERROR(IF(AD22="","",AD22/VLOOKUP(Occupancy!$B$65,Occupancy!$BJ$68:'Occupancy'!$B$79,1)*12/$B22)),"-",IF(AD22="","",AD22/VLOOKUP(Occupancy!$B$65,Occupancy!$BJ$68:'Occupancy'!$B$79,1)*12/$B22))</f>
        <v>-</v>
      </c>
      <c r="AH22" s="141"/>
      <c r="AI22" s="140">
        <f>IF(ISERROR(AJ22/12*Occupancy!$B$65),"-",AJ22/12*Occupancy!$B$65)</f>
        <v>0</v>
      </c>
      <c r="AJ22" s="141"/>
      <c r="AK22" s="140" t="str">
        <f>IF(ISERROR(IF(AH22="","",AH22/VLOOKUP(Occupancy!$B$65,Occupancy!$BJ$68:'Occupancy'!$B$79,1)*12/$B22)),"-",IF(AH22="","",AH22/VLOOKUP(Occupancy!$B$65,Occupancy!$BJ$68:'Occupancy'!$B$79,1)*12/$B22))</f>
        <v/>
      </c>
      <c r="AL22" s="149" t="str">
        <f>IF(ISERROR(IF(AI22="","",AI22/VLOOKUP(Occupancy!$B$65,Occupancy!$BJ$68:'Occupancy'!$B$79,1)*12/$B22)),"-",IF(AI22="","",AI22/VLOOKUP(Occupancy!$B$65,Occupancy!$BJ$68:'Occupancy'!$B$79,1)*12/$B22))</f>
        <v>-</v>
      </c>
      <c r="AM22" s="143"/>
      <c r="AN22" s="143">
        <f>IF(ISERROR(AO22/12*Occupancy!$B$65),"-",AO22/12*Occupancy!$B$65)</f>
        <v>0</v>
      </c>
      <c r="AO22" s="144"/>
      <c r="AP22" s="143" t="str">
        <f>IF(ISERROR(IF(AM22="","",AM22/VLOOKUP(Occupancy!$B$65,Occupancy!$BJ$68:'Occupancy'!$B$79,1)*12/$B22)),"-",IF(AM22="","",AM22/VLOOKUP(Occupancy!$B$65,Occupancy!$BJ$68:'Occupancy'!$B$79,1)*12/$B22))</f>
        <v/>
      </c>
      <c r="AQ22" s="145" t="str">
        <f>IF(ISERROR(IF(AN22="","",AN22/VLOOKUP(Occupancy!$B$65,Occupancy!$BJ$68:'Occupancy'!$B$79,1)*12/$B22)),"-",IF(AN22="","",AN22/VLOOKUP(Occupancy!$B$65,Occupancy!$BJ$68:'Occupancy'!$B$79,1)*12/$B22))</f>
        <v>-</v>
      </c>
      <c r="AR22" s="150"/>
      <c r="AS22" s="140">
        <f>IF(ISERROR(AT22/12*Occupancy!$B$65),"-",AT22/12*Occupancy!$B$65)</f>
        <v>0</v>
      </c>
      <c r="AT22" s="141"/>
      <c r="AU22" s="140" t="str">
        <f>IF(ISERROR(IF(AR22="","",AR22/VLOOKUP(Occupancy!$B$65,Occupancy!$BJ$68:'Occupancy'!$B$79,1)*12/$B22)),"-",IF(AR22="","",AR22/VLOOKUP(Occupancy!$B$65,Occupancy!$BJ$68:'Occupancy'!$B$79,1)*12/$B22))</f>
        <v/>
      </c>
      <c r="AV22" s="146" t="str">
        <f>IF(ISERROR(IF(AS22="","",AS22/VLOOKUP(Occupancy!$B$65,Occupancy!$BJ$68:'Occupancy'!$B$79,1)*12/$B22)),"-",IF(AS22="","",AS22/VLOOKUP(Occupancy!$B$65,Occupancy!$BJ$68:'Occupancy'!$B$79,1)*12/$B22))</f>
        <v>-</v>
      </c>
      <c r="AW22" s="143"/>
      <c r="AX22" s="143">
        <f>IF(ISERROR(AY22/12*Occupancy!$B$65),"-",AY22/12*Occupancy!$B$65)</f>
        <v>0</v>
      </c>
      <c r="AY22" s="144"/>
      <c r="AZ22" s="143" t="str">
        <f>IF(ISERROR(IF(AW22="","",AW22/VLOOKUP(Occupancy!$B$65,Occupancy!$BJ$68:'Occupancy'!$B$79,1)*12/$B22)),"-",IF(AW22="","",AW22/VLOOKUP(Occupancy!$B$65,Occupancy!$BJ$68:'Occupancy'!$B$79,1)*12/$B22))</f>
        <v/>
      </c>
      <c r="BA22" s="143" t="str">
        <f>IF(ISERROR(IF(AX22="","",AX22/VLOOKUP(Occupancy!$B$65,Occupancy!$BJ$68:'Occupancy'!$B$79,1)*12/$B22)),"-",IF(AX22="","",AX22/VLOOKUP(Occupancy!$B$65,Occupancy!$BJ$68:'Occupancy'!$B$79,1)*12/$B22))</f>
        <v>-</v>
      </c>
      <c r="BB22" s="151">
        <f t="shared" si="0"/>
        <v>0</v>
      </c>
      <c r="BC22" s="152">
        <f t="shared" si="1"/>
        <v>0</v>
      </c>
      <c r="BD22" s="151">
        <f t="shared" si="2"/>
        <v>0</v>
      </c>
      <c r="BE22" s="152" t="str">
        <f>IF(ISERROR(IF(BB22="","",BB22/VLOOKUP(Occupancy!$B$65,Occupancy!$BJ$68:'Occupancy'!$B$79,1)*12/$B22)),"-",IF(BB22="","",BB22/VLOOKUP(Occupancy!$B$65,Occupancy!$BJ$68:'Occupancy'!$B$79,1)*12/$B22))</f>
        <v>-</v>
      </c>
      <c r="BF22" s="153" t="str">
        <f>IF(ISERROR(IF(BC22="","",BC22/VLOOKUP(Occupancy!$B$65,Occupancy!$BJ$68:'Occupancy'!$B$79,1)*12/$B22)),"-",IF(BC22="","",BC22/VLOOKUP(Occupancy!$B$65,Occupancy!$BJ$68:'Occupancy'!$B$79,1)*12/$B22))</f>
        <v>-</v>
      </c>
    </row>
    <row r="23" spans="1:58" x14ac:dyDescent="0.25">
      <c r="A23" s="201" t="s">
        <v>119</v>
      </c>
      <c r="B23" s="184" t="str">
        <f>Operating!B28</f>
        <v>-</v>
      </c>
      <c r="C23" s="185" t="str">
        <f>IF(ISERROR(INDEX(MgmtCompanyData!$C$2:$C$2250,MATCH(A23,MgmtCompanyData!$B$2:$B$2250,0),0)),"-",INDEX(MgmtCompanyData!$C$2:$C$2250,MATCH(A23,MgmtCompanyData!$B$2:$B$2250,0),0))</f>
        <v>-</v>
      </c>
      <c r="D23" s="139"/>
      <c r="E23" s="140">
        <f>IF(ISERROR(F23/12*Occupancy!$B$65),"-",F23/12*Occupancy!$B$65)</f>
        <v>0</v>
      </c>
      <c r="F23" s="141"/>
      <c r="G23" s="140" t="str">
        <f>IF(ISERROR(IF(D23="","",D23/VLOOKUP(Occupancy!$B$65,Occupancy!$BJ$68:'Occupancy'!$B$79,1)*12/$B23)),"-",IF(D23="","",D23/VLOOKUP(Occupancy!$B$65,Occupancy!$BJ$68:'Occupancy'!$B$79,1)*12/$B23))</f>
        <v/>
      </c>
      <c r="H23" s="142" t="str">
        <f>IF(ISERROR(IF(E23="","",E23/VLOOKUP(Occupancy!$B$65,Occupancy!$BJ$68:'Occupancy'!$B$79,1)*12/$B23)),"-",IF(E23="","",E23/VLOOKUP(Occupancy!$B$65,Occupancy!$BJ$68:'Occupancy'!$B$79,1)*12/$B23))</f>
        <v>-</v>
      </c>
      <c r="I23" s="143"/>
      <c r="J23" s="143">
        <f>IF(ISERROR(K23/12*Occupancy!$B$65),"-",K23/12*Occupancy!$B$65)</f>
        <v>0</v>
      </c>
      <c r="K23" s="144"/>
      <c r="L23" s="143" t="str">
        <f>IF(ISERROR(IF(I23="","",I23/VLOOKUP(Occupancy!$B$65,Occupancy!$BJ$68:'Occupancy'!$B$79,1)*12/$B23)),"-",IF(I23="","",I23/VLOOKUP(Occupancy!$B$65,Occupancy!$BJ$68:'Occupancy'!$B$79,1)*12/$B23))</f>
        <v/>
      </c>
      <c r="M23" s="143" t="str">
        <f>IF(ISERROR(IF(J23="","",J23/VLOOKUP(Occupancy!$B$65,Occupancy!$BJ$68:'Occupancy'!$B$79,1)*12/$B23)),"-",IF(J23="","",J23/VLOOKUP(Occupancy!$B$65,Occupancy!$BJ$68:'Occupancy'!$B$79,1)*12/$B23))</f>
        <v>-</v>
      </c>
      <c r="N23" s="140"/>
      <c r="O23" s="140">
        <f>IF(ISERROR(P23/12*Occupancy!$B$65),"-",P23/12*Occupancy!$B$65)</f>
        <v>0</v>
      </c>
      <c r="P23" s="141"/>
      <c r="Q23" s="140" t="str">
        <f>IF(ISERROR(IF(N23="","",N23/VLOOKUP(Occupancy!$B$65,Occupancy!$BJ$68:'Occupancy'!$B$79,1)*12/$B23)),"-",IF(N23="","",N23/VLOOKUP(Occupancy!$B$65,Occupancy!$BJ$68:'Occupancy'!$B$79,1)*12/$B23))</f>
        <v/>
      </c>
      <c r="R23" s="140" t="str">
        <f>IF(ISERROR(IF(O23="","",O23/VLOOKUP(Occupancy!$B$65,Occupancy!$BJ$68:'Occupancy'!$B$79,1)*12/$B23)),"-",IF(O23="","",O23/VLOOKUP(Occupancy!$B$65,Occupancy!$BJ$68:'Occupancy'!$B$79,1)*12/$B23))</f>
        <v>-</v>
      </c>
      <c r="S23" s="144"/>
      <c r="T23" s="143">
        <f>IF(ISERROR(U23/12*Occupancy!$B$65),"-",U23/12*Occupancy!$B$65)</f>
        <v>0</v>
      </c>
      <c r="U23" s="144"/>
      <c r="V23" s="143" t="str">
        <f>IF(ISERROR(IF(S23="","",S23/VLOOKUP(Occupancy!$B$65,Occupancy!$BJ$68:'Occupancy'!$B$79,1)*12/$B23)),"-",IF(S23="","",S23/VLOOKUP(Occupancy!$B$65,Occupancy!$BJ$68:'Occupancy'!$B$79,1)*12/$B23))</f>
        <v/>
      </c>
      <c r="W23" s="145" t="str">
        <f>IF(ISERROR(IF(T23="","",T23/VLOOKUP(Occupancy!$B$65,Occupancy!$BJ$68:'Occupancy'!$B$79,1)*12/$B23)),"-",IF(T23="","",T23/VLOOKUP(Occupancy!$B$65,Occupancy!$BJ$68:'Occupancy'!$B$79,1)*12/$B23))</f>
        <v>-</v>
      </c>
      <c r="X23" s="140"/>
      <c r="Y23" s="140">
        <f>IF(ISERROR(Z23/12*Occupancy!$B$65),"-",Z23/12*Occupancy!$B$65)</f>
        <v>0</v>
      </c>
      <c r="Z23" s="141"/>
      <c r="AA23" s="140" t="str">
        <f>IF(ISERROR(IF(X23="","",X23/VLOOKUP(Occupancy!$B$65,Occupancy!$BJ$68:'Occupancy'!$B$79,1)*12/$B23)),"-",IF(X23="","",X23/VLOOKUP(Occupancy!$B$65,Occupancy!$BJ$68:'Occupancy'!$B$79,1)*12/$B23))</f>
        <v/>
      </c>
      <c r="AB23" s="146" t="str">
        <f>IF(ISERROR(IF(Y23="","",Y23/VLOOKUP(Occupancy!$B$65,Occupancy!$BJ$68:'Occupancy'!$B$79,1)*12/$B23)),"-",IF(Y23="","",Y23/VLOOKUP(Occupancy!$B$65,Occupancy!$BJ$68:'Occupancy'!$B$79,1)*12/$B23))</f>
        <v>-</v>
      </c>
      <c r="AC23" s="144"/>
      <c r="AD23" s="143">
        <f>IF(ISERROR(AE23/12*Occupancy!$B$65),"-",AE23/12*Occupancy!$B$65)</f>
        <v>0</v>
      </c>
      <c r="AE23" s="144"/>
      <c r="AF23" s="143" t="str">
        <f>IF(ISERROR(IF(AC23="","",AC23/VLOOKUP(Occupancy!$B$65,Occupancy!$BJ$68:'Occupancy'!$B$79,1)*12/$B23)),"-",IF(AC23="","",AC23/VLOOKUP(Occupancy!$B$65,Occupancy!$BJ$68:'Occupancy'!$B$79,1)*12/$B23))</f>
        <v/>
      </c>
      <c r="AG23" s="148" t="str">
        <f>IF(ISERROR(IF(AD23="","",AD23/VLOOKUP(Occupancy!$B$65,Occupancy!$BJ$68:'Occupancy'!$B$79,1)*12/$B23)),"-",IF(AD23="","",AD23/VLOOKUP(Occupancy!$B$65,Occupancy!$BJ$68:'Occupancy'!$B$79,1)*12/$B23))</f>
        <v>-</v>
      </c>
      <c r="AH23" s="141"/>
      <c r="AI23" s="140">
        <f>IF(ISERROR(AJ23/12*Occupancy!$B$65),"-",AJ23/12*Occupancy!$B$65)</f>
        <v>0</v>
      </c>
      <c r="AJ23" s="141"/>
      <c r="AK23" s="140" t="str">
        <f>IF(ISERROR(IF(AH23="","",AH23/VLOOKUP(Occupancy!$B$65,Occupancy!$BJ$68:'Occupancy'!$B$79,1)*12/$B23)),"-",IF(AH23="","",AH23/VLOOKUP(Occupancy!$B$65,Occupancy!$BJ$68:'Occupancy'!$B$79,1)*12/$B23))</f>
        <v/>
      </c>
      <c r="AL23" s="149" t="str">
        <f>IF(ISERROR(IF(AI23="","",AI23/VLOOKUP(Occupancy!$B$65,Occupancy!$BJ$68:'Occupancy'!$B$79,1)*12/$B23)),"-",IF(AI23="","",AI23/VLOOKUP(Occupancy!$B$65,Occupancy!$BJ$68:'Occupancy'!$B$79,1)*12/$B23))</f>
        <v>-</v>
      </c>
      <c r="AM23" s="143"/>
      <c r="AN23" s="143">
        <f>IF(ISERROR(AO23/12*Occupancy!$B$65),"-",AO23/12*Occupancy!$B$65)</f>
        <v>0</v>
      </c>
      <c r="AO23" s="144"/>
      <c r="AP23" s="143" t="str">
        <f>IF(ISERROR(IF(AM23="","",AM23/VLOOKUP(Occupancy!$B$65,Occupancy!$BJ$68:'Occupancy'!$B$79,1)*12/$B23)),"-",IF(AM23="","",AM23/VLOOKUP(Occupancy!$B$65,Occupancy!$BJ$68:'Occupancy'!$B$79,1)*12/$B23))</f>
        <v/>
      </c>
      <c r="AQ23" s="145" t="str">
        <f>IF(ISERROR(IF(AN23="","",AN23/VLOOKUP(Occupancy!$B$65,Occupancy!$BJ$68:'Occupancy'!$B$79,1)*12/$B23)),"-",IF(AN23="","",AN23/VLOOKUP(Occupancy!$B$65,Occupancy!$BJ$68:'Occupancy'!$B$79,1)*12/$B23))</f>
        <v>-</v>
      </c>
      <c r="AR23" s="150"/>
      <c r="AS23" s="140">
        <f>IF(ISERROR(AT23/12*Occupancy!$B$65),"-",AT23/12*Occupancy!$B$65)</f>
        <v>0</v>
      </c>
      <c r="AT23" s="141"/>
      <c r="AU23" s="140" t="str">
        <f>IF(ISERROR(IF(AR23="","",AR23/VLOOKUP(Occupancy!$B$65,Occupancy!$BJ$68:'Occupancy'!$B$79,1)*12/$B23)),"-",IF(AR23="","",AR23/VLOOKUP(Occupancy!$B$65,Occupancy!$BJ$68:'Occupancy'!$B$79,1)*12/$B23))</f>
        <v/>
      </c>
      <c r="AV23" s="146" t="str">
        <f>IF(ISERROR(IF(AS23="","",AS23/VLOOKUP(Occupancy!$B$65,Occupancy!$BJ$68:'Occupancy'!$B$79,1)*12/$B23)),"-",IF(AS23="","",AS23/VLOOKUP(Occupancy!$B$65,Occupancy!$BJ$68:'Occupancy'!$B$79,1)*12/$B23))</f>
        <v>-</v>
      </c>
      <c r="AW23" s="143"/>
      <c r="AX23" s="143">
        <f>IF(ISERROR(AY23/12*Occupancy!$B$65),"-",AY23/12*Occupancy!$B$65)</f>
        <v>0</v>
      </c>
      <c r="AY23" s="144"/>
      <c r="AZ23" s="143" t="str">
        <f>IF(ISERROR(IF(AW23="","",AW23/VLOOKUP(Occupancy!$B$65,Occupancy!$BJ$68:'Occupancy'!$B$79,1)*12/$B23)),"-",IF(AW23="","",AW23/VLOOKUP(Occupancy!$B$65,Occupancy!$BJ$68:'Occupancy'!$B$79,1)*12/$B23))</f>
        <v/>
      </c>
      <c r="BA23" s="143" t="str">
        <f>IF(ISERROR(IF(AX23="","",AX23/VLOOKUP(Occupancy!$B$65,Occupancy!$BJ$68:'Occupancy'!$B$79,1)*12/$B23)),"-",IF(AX23="","",AX23/VLOOKUP(Occupancy!$B$65,Occupancy!$BJ$68:'Occupancy'!$B$79,1)*12/$B23))</f>
        <v>-</v>
      </c>
      <c r="BB23" s="151">
        <f t="shared" si="0"/>
        <v>0</v>
      </c>
      <c r="BC23" s="152">
        <f t="shared" si="1"/>
        <v>0</v>
      </c>
      <c r="BD23" s="151">
        <f t="shared" si="2"/>
        <v>0</v>
      </c>
      <c r="BE23" s="152" t="str">
        <f>IF(ISERROR(IF(BB23="","",BB23/VLOOKUP(Occupancy!$B$65,Occupancy!$BJ$68:'Occupancy'!$B$79,1)*12/$B23)),"-",IF(BB23="","",BB23/VLOOKUP(Occupancy!$B$65,Occupancy!$BJ$68:'Occupancy'!$B$79,1)*12/$B23))</f>
        <v>-</v>
      </c>
      <c r="BF23" s="153" t="str">
        <f>IF(ISERROR(IF(BC23="","",BC23/VLOOKUP(Occupancy!$B$65,Occupancy!$BJ$68:'Occupancy'!$B$79,1)*12/$B23)),"-",IF(BC23="","",BC23/VLOOKUP(Occupancy!$B$65,Occupancy!$BJ$68:'Occupancy'!$B$79,1)*12/$B23))</f>
        <v>-</v>
      </c>
    </row>
    <row r="24" spans="1:58" x14ac:dyDescent="0.25">
      <c r="A24" s="201" t="s">
        <v>121</v>
      </c>
      <c r="B24" s="184" t="str">
        <f>Operating!B29</f>
        <v>-</v>
      </c>
      <c r="C24" s="185" t="str">
        <f>IF(ISERROR(INDEX(MgmtCompanyData!$C$2:$C$2250,MATCH(A24,MgmtCompanyData!$B$2:$B$2250,0),0)),"-",INDEX(MgmtCompanyData!$C$2:$C$2250,MATCH(A24,MgmtCompanyData!$B$2:$B$2250,0),0))</f>
        <v>R Home Property Management, LLC</v>
      </c>
      <c r="D24" s="139"/>
      <c r="E24" s="140">
        <f>IF(ISERROR(F24/12*Occupancy!$B$65),"-",F24/12*Occupancy!$B$65)</f>
        <v>0</v>
      </c>
      <c r="F24" s="141"/>
      <c r="G24" s="140" t="str">
        <f>IF(ISERROR(IF(D24="","",D24/VLOOKUP(Occupancy!$B$65,Occupancy!$BJ$68:'Occupancy'!$B$79,1)*12/$B24)),"-",IF(D24="","",D24/VLOOKUP(Occupancy!$B$65,Occupancy!$BJ$68:'Occupancy'!$B$79,1)*12/$B24))</f>
        <v/>
      </c>
      <c r="H24" s="142" t="str">
        <f>IF(ISERROR(IF(E24="","",E24/VLOOKUP(Occupancy!$B$65,Occupancy!$BJ$68:'Occupancy'!$B$79,1)*12/$B24)),"-",IF(E24="","",E24/VLOOKUP(Occupancy!$B$65,Occupancy!$BJ$68:'Occupancy'!$B$79,1)*12/$B24))</f>
        <v>-</v>
      </c>
      <c r="I24" s="143"/>
      <c r="J24" s="143">
        <f>IF(ISERROR(K24/12*Occupancy!$B$65),"-",K24/12*Occupancy!$B$65)</f>
        <v>0</v>
      </c>
      <c r="K24" s="144"/>
      <c r="L24" s="143" t="str">
        <f>IF(ISERROR(IF(I24="","",I24/VLOOKUP(Occupancy!$B$65,Occupancy!$BJ$68:'Occupancy'!$B$79,1)*12/$B24)),"-",IF(I24="","",I24/VLOOKUP(Occupancy!$B$65,Occupancy!$BJ$68:'Occupancy'!$B$79,1)*12/$B24))</f>
        <v/>
      </c>
      <c r="M24" s="143" t="str">
        <f>IF(ISERROR(IF(J24="","",J24/VLOOKUP(Occupancy!$B$65,Occupancy!$BJ$68:'Occupancy'!$B$79,1)*12/$B24)),"-",IF(J24="","",J24/VLOOKUP(Occupancy!$B$65,Occupancy!$BJ$68:'Occupancy'!$B$79,1)*12/$B24))</f>
        <v>-</v>
      </c>
      <c r="N24" s="140"/>
      <c r="O24" s="140">
        <f>IF(ISERROR(P24/12*Occupancy!$B$65),"-",P24/12*Occupancy!$B$65)</f>
        <v>0</v>
      </c>
      <c r="P24" s="141"/>
      <c r="Q24" s="140" t="str">
        <f>IF(ISERROR(IF(N24="","",N24/VLOOKUP(Occupancy!$B$65,Occupancy!$BJ$68:'Occupancy'!$B$79,1)*12/$B24)),"-",IF(N24="","",N24/VLOOKUP(Occupancy!$B$65,Occupancy!$BJ$68:'Occupancy'!$B$79,1)*12/$B24))</f>
        <v/>
      </c>
      <c r="R24" s="140" t="str">
        <f>IF(ISERROR(IF(O24="","",O24/VLOOKUP(Occupancy!$B$65,Occupancy!$BJ$68:'Occupancy'!$B$79,1)*12/$B24)),"-",IF(O24="","",O24/VLOOKUP(Occupancy!$B$65,Occupancy!$BJ$68:'Occupancy'!$B$79,1)*12/$B24))</f>
        <v>-</v>
      </c>
      <c r="S24" s="144"/>
      <c r="T24" s="143">
        <f>IF(ISERROR(U24/12*Occupancy!$B$65),"-",U24/12*Occupancy!$B$65)</f>
        <v>0</v>
      </c>
      <c r="U24" s="144"/>
      <c r="V24" s="143" t="str">
        <f>IF(ISERROR(IF(S24="","",S24/VLOOKUP(Occupancy!$B$65,Occupancy!$BJ$68:'Occupancy'!$B$79,1)*12/$B24)),"-",IF(S24="","",S24/VLOOKUP(Occupancy!$B$65,Occupancy!$BJ$68:'Occupancy'!$B$79,1)*12/$B24))</f>
        <v/>
      </c>
      <c r="W24" s="145" t="str">
        <f>IF(ISERROR(IF(T24="","",T24/VLOOKUP(Occupancy!$B$65,Occupancy!$BJ$68:'Occupancy'!$B$79,1)*12/$B24)),"-",IF(T24="","",T24/VLOOKUP(Occupancy!$B$65,Occupancy!$BJ$68:'Occupancy'!$B$79,1)*12/$B24))</f>
        <v>-</v>
      </c>
      <c r="X24" s="140"/>
      <c r="Y24" s="140">
        <f>IF(ISERROR(Z24/12*Occupancy!$B$65),"-",Z24/12*Occupancy!$B$65)</f>
        <v>0</v>
      </c>
      <c r="Z24" s="141"/>
      <c r="AA24" s="140" t="str">
        <f>IF(ISERROR(IF(X24="","",X24/VLOOKUP(Occupancy!$B$65,Occupancy!$BJ$68:'Occupancy'!$B$79,1)*12/$B24)),"-",IF(X24="","",X24/VLOOKUP(Occupancy!$B$65,Occupancy!$BJ$68:'Occupancy'!$B$79,1)*12/$B24))</f>
        <v/>
      </c>
      <c r="AB24" s="146" t="str">
        <f>IF(ISERROR(IF(Y24="","",Y24/VLOOKUP(Occupancy!$B$65,Occupancy!$BJ$68:'Occupancy'!$B$79,1)*12/$B24)),"-",IF(Y24="","",Y24/VLOOKUP(Occupancy!$B$65,Occupancy!$BJ$68:'Occupancy'!$B$79,1)*12/$B24))</f>
        <v>-</v>
      </c>
      <c r="AC24" s="144"/>
      <c r="AD24" s="143">
        <f>IF(ISERROR(AE24/12*Occupancy!$B$65),"-",AE24/12*Occupancy!$B$65)</f>
        <v>0</v>
      </c>
      <c r="AE24" s="144"/>
      <c r="AF24" s="143" t="str">
        <f>IF(ISERROR(IF(AC24="","",AC24/VLOOKUP(Occupancy!$B$65,Occupancy!$BJ$68:'Occupancy'!$B$79,1)*12/$B24)),"-",IF(AC24="","",AC24/VLOOKUP(Occupancy!$B$65,Occupancy!$BJ$68:'Occupancy'!$B$79,1)*12/$B24))</f>
        <v/>
      </c>
      <c r="AG24" s="148" t="str">
        <f>IF(ISERROR(IF(AD24="","",AD24/VLOOKUP(Occupancy!$B$65,Occupancy!$BJ$68:'Occupancy'!$B$79,1)*12/$B24)),"-",IF(AD24="","",AD24/VLOOKUP(Occupancy!$B$65,Occupancy!$BJ$68:'Occupancy'!$B$79,1)*12/$B24))</f>
        <v>-</v>
      </c>
      <c r="AH24" s="141"/>
      <c r="AI24" s="140">
        <f>IF(ISERROR(AJ24/12*Occupancy!$B$65),"-",AJ24/12*Occupancy!$B$65)</f>
        <v>0</v>
      </c>
      <c r="AJ24" s="141"/>
      <c r="AK24" s="140" t="str">
        <f>IF(ISERROR(IF(AH24="","",AH24/VLOOKUP(Occupancy!$B$65,Occupancy!$BJ$68:'Occupancy'!$B$79,1)*12/$B24)),"-",IF(AH24="","",AH24/VLOOKUP(Occupancy!$B$65,Occupancy!$BJ$68:'Occupancy'!$B$79,1)*12/$B24))</f>
        <v/>
      </c>
      <c r="AL24" s="149" t="str">
        <f>IF(ISERROR(IF(AI24="","",AI24/VLOOKUP(Occupancy!$B$65,Occupancy!$BJ$68:'Occupancy'!$B$79,1)*12/$B24)),"-",IF(AI24="","",AI24/VLOOKUP(Occupancy!$B$65,Occupancy!$BJ$68:'Occupancy'!$B$79,1)*12/$B24))</f>
        <v>-</v>
      </c>
      <c r="AM24" s="143"/>
      <c r="AN24" s="143">
        <f>IF(ISERROR(AO24/12*Occupancy!$B$65),"-",AO24/12*Occupancy!$B$65)</f>
        <v>0</v>
      </c>
      <c r="AO24" s="144"/>
      <c r="AP24" s="143" t="str">
        <f>IF(ISERROR(IF(AM24="","",AM24/VLOOKUP(Occupancy!$B$65,Occupancy!$BJ$68:'Occupancy'!$B$79,1)*12/$B24)),"-",IF(AM24="","",AM24/VLOOKUP(Occupancy!$B$65,Occupancy!$BJ$68:'Occupancy'!$B$79,1)*12/$B24))</f>
        <v/>
      </c>
      <c r="AQ24" s="145" t="str">
        <f>IF(ISERROR(IF(AN24="","",AN24/VLOOKUP(Occupancy!$B$65,Occupancy!$BJ$68:'Occupancy'!$B$79,1)*12/$B24)),"-",IF(AN24="","",AN24/VLOOKUP(Occupancy!$B$65,Occupancy!$BJ$68:'Occupancy'!$B$79,1)*12/$B24))</f>
        <v>-</v>
      </c>
      <c r="AR24" s="150"/>
      <c r="AS24" s="140">
        <f>IF(ISERROR(AT24/12*Occupancy!$B$65),"-",AT24/12*Occupancy!$B$65)</f>
        <v>0</v>
      </c>
      <c r="AT24" s="141"/>
      <c r="AU24" s="140" t="str">
        <f>IF(ISERROR(IF(AR24="","",AR24/VLOOKUP(Occupancy!$B$65,Occupancy!$BJ$68:'Occupancy'!$B$79,1)*12/$B24)),"-",IF(AR24="","",AR24/VLOOKUP(Occupancy!$B$65,Occupancy!$BJ$68:'Occupancy'!$B$79,1)*12/$B24))</f>
        <v/>
      </c>
      <c r="AV24" s="146" t="str">
        <f>IF(ISERROR(IF(AS24="","",AS24/VLOOKUP(Occupancy!$B$65,Occupancy!$BJ$68:'Occupancy'!$B$79,1)*12/$B24)),"-",IF(AS24="","",AS24/VLOOKUP(Occupancy!$B$65,Occupancy!$BJ$68:'Occupancy'!$B$79,1)*12/$B24))</f>
        <v>-</v>
      </c>
      <c r="AW24" s="143"/>
      <c r="AX24" s="143">
        <f>IF(ISERROR(AY24/12*Occupancy!$B$65),"-",AY24/12*Occupancy!$B$65)</f>
        <v>0</v>
      </c>
      <c r="AY24" s="144"/>
      <c r="AZ24" s="143" t="str">
        <f>IF(ISERROR(IF(AW24="","",AW24/VLOOKUP(Occupancy!$B$65,Occupancy!$BJ$68:'Occupancy'!$B$79,1)*12/$B24)),"-",IF(AW24="","",AW24/VLOOKUP(Occupancy!$B$65,Occupancy!$BJ$68:'Occupancy'!$B$79,1)*12/$B24))</f>
        <v/>
      </c>
      <c r="BA24" s="143" t="str">
        <f>IF(ISERROR(IF(AX24="","",AX24/VLOOKUP(Occupancy!$B$65,Occupancy!$BJ$68:'Occupancy'!$B$79,1)*12/$B24)),"-",IF(AX24="","",AX24/VLOOKUP(Occupancy!$B$65,Occupancy!$BJ$68:'Occupancy'!$B$79,1)*12/$B24))</f>
        <v>-</v>
      </c>
      <c r="BB24" s="151">
        <f t="shared" si="0"/>
        <v>0</v>
      </c>
      <c r="BC24" s="152">
        <f t="shared" si="1"/>
        <v>0</v>
      </c>
      <c r="BD24" s="151">
        <f t="shared" si="2"/>
        <v>0</v>
      </c>
      <c r="BE24" s="152" t="str">
        <f>IF(ISERROR(IF(BB24="","",BB24/VLOOKUP(Occupancy!$B$65,Occupancy!$BJ$68:'Occupancy'!$B$79,1)*12/$B24)),"-",IF(BB24="","",BB24/VLOOKUP(Occupancy!$B$65,Occupancy!$BJ$68:'Occupancy'!$B$79,1)*12/$B24))</f>
        <v>-</v>
      </c>
      <c r="BF24" s="153" t="str">
        <f>IF(ISERROR(IF(BC24="","",BC24/VLOOKUP(Occupancy!$B$65,Occupancy!$BJ$68:'Occupancy'!$B$79,1)*12/$B24)),"-",IF(BC24="","",BC24/VLOOKUP(Occupancy!$B$65,Occupancy!$BJ$68:'Occupancy'!$B$79,1)*12/$B24))</f>
        <v>-</v>
      </c>
    </row>
    <row r="25" spans="1:58" x14ac:dyDescent="0.25">
      <c r="A25" s="201" t="s">
        <v>123</v>
      </c>
      <c r="B25" s="184" t="str">
        <f>Operating!B30</f>
        <v>-</v>
      </c>
      <c r="C25" s="185" t="str">
        <f>IF(ISERROR(INDEX(MgmtCompanyData!$C$2:$C$2250,MATCH(A25,MgmtCompanyData!$B$2:$B$2250,0),0)),"-",INDEX(MgmtCompanyData!$C$2:$C$2250,MATCH(A25,MgmtCompanyData!$B$2:$B$2250,0),0))</f>
        <v>-</v>
      </c>
      <c r="D25" s="139"/>
      <c r="E25" s="140">
        <f>IF(ISERROR(F25/12*Occupancy!$B$65),"-",F25/12*Occupancy!$B$65)</f>
        <v>0</v>
      </c>
      <c r="F25" s="141"/>
      <c r="G25" s="140" t="str">
        <f>IF(ISERROR(IF(D25="","",D25/VLOOKUP(Occupancy!$B$65,Occupancy!$BJ$68:'Occupancy'!$B$79,1)*12/$B25)),"-",IF(D25="","",D25/VLOOKUP(Occupancy!$B$65,Occupancy!$BJ$68:'Occupancy'!$B$79,1)*12/$B25))</f>
        <v/>
      </c>
      <c r="H25" s="142" t="str">
        <f>IF(ISERROR(IF(E25="","",E25/VLOOKUP(Occupancy!$B$65,Occupancy!$BJ$68:'Occupancy'!$B$79,1)*12/$B25)),"-",IF(E25="","",E25/VLOOKUP(Occupancy!$B$65,Occupancy!$BJ$68:'Occupancy'!$B$79,1)*12/$B25))</f>
        <v>-</v>
      </c>
      <c r="I25" s="143"/>
      <c r="J25" s="143">
        <f>IF(ISERROR(K25/12*Occupancy!$B$65),"-",K25/12*Occupancy!$B$65)</f>
        <v>0</v>
      </c>
      <c r="K25" s="144"/>
      <c r="L25" s="143" t="str">
        <f>IF(ISERROR(IF(I25="","",I25/VLOOKUP(Occupancy!$B$65,Occupancy!$BJ$68:'Occupancy'!$B$79,1)*12/$B25)),"-",IF(I25="","",I25/VLOOKUP(Occupancy!$B$65,Occupancy!$BJ$68:'Occupancy'!$B$79,1)*12/$B25))</f>
        <v/>
      </c>
      <c r="M25" s="143" t="str">
        <f>IF(ISERROR(IF(J25="","",J25/VLOOKUP(Occupancy!$B$65,Occupancy!$BJ$68:'Occupancy'!$B$79,1)*12/$B25)),"-",IF(J25="","",J25/VLOOKUP(Occupancy!$B$65,Occupancy!$BJ$68:'Occupancy'!$B$79,1)*12/$B25))</f>
        <v>-</v>
      </c>
      <c r="N25" s="140"/>
      <c r="O25" s="140">
        <f>IF(ISERROR(P25/12*Occupancy!$B$65),"-",P25/12*Occupancy!$B$65)</f>
        <v>0</v>
      </c>
      <c r="P25" s="141"/>
      <c r="Q25" s="140" t="str">
        <f>IF(ISERROR(IF(N25="","",N25/VLOOKUP(Occupancy!$B$65,Occupancy!$BJ$68:'Occupancy'!$B$79,1)*12/$B25)),"-",IF(N25="","",N25/VLOOKUP(Occupancy!$B$65,Occupancy!$BJ$68:'Occupancy'!$B$79,1)*12/$B25))</f>
        <v/>
      </c>
      <c r="R25" s="140" t="str">
        <f>IF(ISERROR(IF(O25="","",O25/VLOOKUP(Occupancy!$B$65,Occupancy!$BJ$68:'Occupancy'!$B$79,1)*12/$B25)),"-",IF(O25="","",O25/VLOOKUP(Occupancy!$B$65,Occupancy!$BJ$68:'Occupancy'!$B$79,1)*12/$B25))</f>
        <v>-</v>
      </c>
      <c r="S25" s="144"/>
      <c r="T25" s="143">
        <f>IF(ISERROR(U25/12*Occupancy!$B$65),"-",U25/12*Occupancy!$B$65)</f>
        <v>0</v>
      </c>
      <c r="U25" s="144"/>
      <c r="V25" s="143" t="str">
        <f>IF(ISERROR(IF(S25="","",S25/VLOOKUP(Occupancy!$B$65,Occupancy!$BJ$68:'Occupancy'!$B$79,1)*12/$B25)),"-",IF(S25="","",S25/VLOOKUP(Occupancy!$B$65,Occupancy!$BJ$68:'Occupancy'!$B$79,1)*12/$B25))</f>
        <v/>
      </c>
      <c r="W25" s="145" t="str">
        <f>IF(ISERROR(IF(T25="","",T25/VLOOKUP(Occupancy!$B$65,Occupancy!$BJ$68:'Occupancy'!$B$79,1)*12/$B25)),"-",IF(T25="","",T25/VLOOKUP(Occupancy!$B$65,Occupancy!$BJ$68:'Occupancy'!$B$79,1)*12/$B25))</f>
        <v>-</v>
      </c>
      <c r="X25" s="140"/>
      <c r="Y25" s="140">
        <f>IF(ISERROR(Z25/12*Occupancy!$B$65),"-",Z25/12*Occupancy!$B$65)</f>
        <v>0</v>
      </c>
      <c r="Z25" s="141"/>
      <c r="AA25" s="140" t="str">
        <f>IF(ISERROR(IF(X25="","",X25/VLOOKUP(Occupancy!$B$65,Occupancy!$BJ$68:'Occupancy'!$B$79,1)*12/$B25)),"-",IF(X25="","",X25/VLOOKUP(Occupancy!$B$65,Occupancy!$BJ$68:'Occupancy'!$B$79,1)*12/$B25))</f>
        <v/>
      </c>
      <c r="AB25" s="146" t="str">
        <f>IF(ISERROR(IF(Y25="","",Y25/VLOOKUP(Occupancy!$B$65,Occupancy!$BJ$68:'Occupancy'!$B$79,1)*12/$B25)),"-",IF(Y25="","",Y25/VLOOKUP(Occupancy!$B$65,Occupancy!$BJ$68:'Occupancy'!$B$79,1)*12/$B25))</f>
        <v>-</v>
      </c>
      <c r="AC25" s="144"/>
      <c r="AD25" s="143">
        <f>IF(ISERROR(AE25/12*Occupancy!$B$65),"-",AE25/12*Occupancy!$B$65)</f>
        <v>0</v>
      </c>
      <c r="AE25" s="144"/>
      <c r="AF25" s="143" t="str">
        <f>IF(ISERROR(IF(AC25="","",AC25/VLOOKUP(Occupancy!$B$65,Occupancy!$BJ$68:'Occupancy'!$B$79,1)*12/$B25)),"-",IF(AC25="","",AC25/VLOOKUP(Occupancy!$B$65,Occupancy!$BJ$68:'Occupancy'!$B$79,1)*12/$B25))</f>
        <v/>
      </c>
      <c r="AG25" s="148" t="str">
        <f>IF(ISERROR(IF(AD25="","",AD25/VLOOKUP(Occupancy!$B$65,Occupancy!$BJ$68:'Occupancy'!$B$79,1)*12/$B25)),"-",IF(AD25="","",AD25/VLOOKUP(Occupancy!$B$65,Occupancy!$BJ$68:'Occupancy'!$B$79,1)*12/$B25))</f>
        <v>-</v>
      </c>
      <c r="AH25" s="141"/>
      <c r="AI25" s="140">
        <f>IF(ISERROR(AJ25/12*Occupancy!$B$65),"-",AJ25/12*Occupancy!$B$65)</f>
        <v>0</v>
      </c>
      <c r="AJ25" s="141"/>
      <c r="AK25" s="140" t="str">
        <f>IF(ISERROR(IF(AH25="","",AH25/VLOOKUP(Occupancy!$B$65,Occupancy!$BJ$68:'Occupancy'!$B$79,1)*12/$B25)),"-",IF(AH25="","",AH25/VLOOKUP(Occupancy!$B$65,Occupancy!$BJ$68:'Occupancy'!$B$79,1)*12/$B25))</f>
        <v/>
      </c>
      <c r="AL25" s="149" t="str">
        <f>IF(ISERROR(IF(AI25="","",AI25/VLOOKUP(Occupancy!$B$65,Occupancy!$BJ$68:'Occupancy'!$B$79,1)*12/$B25)),"-",IF(AI25="","",AI25/VLOOKUP(Occupancy!$B$65,Occupancy!$BJ$68:'Occupancy'!$B$79,1)*12/$B25))</f>
        <v>-</v>
      </c>
      <c r="AM25" s="143"/>
      <c r="AN25" s="143">
        <f>IF(ISERROR(AO25/12*Occupancy!$B$65),"-",AO25/12*Occupancy!$B$65)</f>
        <v>0</v>
      </c>
      <c r="AO25" s="144"/>
      <c r="AP25" s="143" t="str">
        <f>IF(ISERROR(IF(AM25="","",AM25/VLOOKUP(Occupancy!$B$65,Occupancy!$BJ$68:'Occupancy'!$B$79,1)*12/$B25)),"-",IF(AM25="","",AM25/VLOOKUP(Occupancy!$B$65,Occupancy!$BJ$68:'Occupancy'!$B$79,1)*12/$B25))</f>
        <v/>
      </c>
      <c r="AQ25" s="145" t="str">
        <f>IF(ISERROR(IF(AN25="","",AN25/VLOOKUP(Occupancy!$B$65,Occupancy!$BJ$68:'Occupancy'!$B$79,1)*12/$B25)),"-",IF(AN25="","",AN25/VLOOKUP(Occupancy!$B$65,Occupancy!$BJ$68:'Occupancy'!$B$79,1)*12/$B25))</f>
        <v>-</v>
      </c>
      <c r="AR25" s="150"/>
      <c r="AS25" s="140">
        <f>IF(ISERROR(AT25/12*Occupancy!$B$65),"-",AT25/12*Occupancy!$B$65)</f>
        <v>0</v>
      </c>
      <c r="AT25" s="141"/>
      <c r="AU25" s="140" t="str">
        <f>IF(ISERROR(IF(AR25="","",AR25/VLOOKUP(Occupancy!$B$65,Occupancy!$BJ$68:'Occupancy'!$B$79,1)*12/$B25)),"-",IF(AR25="","",AR25/VLOOKUP(Occupancy!$B$65,Occupancy!$BJ$68:'Occupancy'!$B$79,1)*12/$B25))</f>
        <v/>
      </c>
      <c r="AV25" s="146" t="str">
        <f>IF(ISERROR(IF(AS25="","",AS25/VLOOKUP(Occupancy!$B$65,Occupancy!$BJ$68:'Occupancy'!$B$79,1)*12/$B25)),"-",IF(AS25="","",AS25/VLOOKUP(Occupancy!$B$65,Occupancy!$BJ$68:'Occupancy'!$B$79,1)*12/$B25))</f>
        <v>-</v>
      </c>
      <c r="AW25" s="143"/>
      <c r="AX25" s="143">
        <f>IF(ISERROR(AY25/12*Occupancy!$B$65),"-",AY25/12*Occupancy!$B$65)</f>
        <v>0</v>
      </c>
      <c r="AY25" s="144"/>
      <c r="AZ25" s="143" t="str">
        <f>IF(ISERROR(IF(AW25="","",AW25/VLOOKUP(Occupancy!$B$65,Occupancy!$BJ$68:'Occupancy'!$B$79,1)*12/$B25)),"-",IF(AW25="","",AW25/VLOOKUP(Occupancy!$B$65,Occupancy!$BJ$68:'Occupancy'!$B$79,1)*12/$B25))</f>
        <v/>
      </c>
      <c r="BA25" s="143" t="str">
        <f>IF(ISERROR(IF(AX25="","",AX25/VLOOKUP(Occupancy!$B$65,Occupancy!$BJ$68:'Occupancy'!$B$79,1)*12/$B25)),"-",IF(AX25="","",AX25/VLOOKUP(Occupancy!$B$65,Occupancy!$BJ$68:'Occupancy'!$B$79,1)*12/$B25))</f>
        <v>-</v>
      </c>
      <c r="BB25" s="151">
        <f t="shared" si="0"/>
        <v>0</v>
      </c>
      <c r="BC25" s="152">
        <f t="shared" si="1"/>
        <v>0</v>
      </c>
      <c r="BD25" s="151">
        <f t="shared" si="2"/>
        <v>0</v>
      </c>
      <c r="BE25" s="152" t="str">
        <f>IF(ISERROR(IF(BB25="","",BB25/VLOOKUP(Occupancy!$B$65,Occupancy!$BJ$68:'Occupancy'!$B$79,1)*12/$B25)),"-",IF(BB25="","",BB25/VLOOKUP(Occupancy!$B$65,Occupancy!$BJ$68:'Occupancy'!$B$79,1)*12/$B25))</f>
        <v>-</v>
      </c>
      <c r="BF25" s="153" t="str">
        <f>IF(ISERROR(IF(BC25="","",BC25/VLOOKUP(Occupancy!$B$65,Occupancy!$BJ$68:'Occupancy'!$B$79,1)*12/$B25)),"-",IF(BC25="","",BC25/VLOOKUP(Occupancy!$B$65,Occupancy!$BJ$68:'Occupancy'!$B$79,1)*12/$B25))</f>
        <v>-</v>
      </c>
    </row>
    <row r="26" spans="1:58" x14ac:dyDescent="0.25">
      <c r="A26" s="201" t="s">
        <v>125</v>
      </c>
      <c r="B26" s="184" t="str">
        <f>Operating!B31</f>
        <v>-</v>
      </c>
      <c r="C26" s="185" t="str">
        <f>IF(ISERROR(INDEX(MgmtCompanyData!$C$2:$C$2250,MATCH(A26,MgmtCompanyData!$B$2:$B$2250,0),0)),"-",INDEX(MgmtCompanyData!$C$2:$C$2250,MATCH(A26,MgmtCompanyData!$B$2:$B$2250,0),0))</f>
        <v>-</v>
      </c>
      <c r="D26" s="139"/>
      <c r="E26" s="140">
        <f>IF(ISERROR(F26/12*Occupancy!$B$65),"-",F26/12*Occupancy!$B$65)</f>
        <v>0</v>
      </c>
      <c r="F26" s="141"/>
      <c r="G26" s="140" t="str">
        <f>IF(ISERROR(IF(D26="","",D26/VLOOKUP(Occupancy!$B$65,Occupancy!$BJ$68:'Occupancy'!$B$79,1)*12/$B26)),"-",IF(D26="","",D26/VLOOKUP(Occupancy!$B$65,Occupancy!$BJ$68:'Occupancy'!$B$79,1)*12/$B26))</f>
        <v/>
      </c>
      <c r="H26" s="142" t="str">
        <f>IF(ISERROR(IF(E26="","",E26/VLOOKUP(Occupancy!$B$65,Occupancy!$BJ$68:'Occupancy'!$B$79,1)*12/$B26)),"-",IF(E26="","",E26/VLOOKUP(Occupancy!$B$65,Occupancy!$BJ$68:'Occupancy'!$B$79,1)*12/$B26))</f>
        <v>-</v>
      </c>
      <c r="I26" s="143"/>
      <c r="J26" s="143">
        <f>IF(ISERROR(K26/12*Occupancy!$B$65),"-",K26/12*Occupancy!$B$65)</f>
        <v>0</v>
      </c>
      <c r="K26" s="144"/>
      <c r="L26" s="143" t="str">
        <f>IF(ISERROR(IF(I26="","",I26/VLOOKUP(Occupancy!$B$65,Occupancy!$BJ$68:'Occupancy'!$B$79,1)*12/$B26)),"-",IF(I26="","",I26/VLOOKUP(Occupancy!$B$65,Occupancy!$BJ$68:'Occupancy'!$B$79,1)*12/$B26))</f>
        <v/>
      </c>
      <c r="M26" s="143" t="str">
        <f>IF(ISERROR(IF(J26="","",J26/VLOOKUP(Occupancy!$B$65,Occupancy!$BJ$68:'Occupancy'!$B$79,1)*12/$B26)),"-",IF(J26="","",J26/VLOOKUP(Occupancy!$B$65,Occupancy!$BJ$68:'Occupancy'!$B$79,1)*12/$B26))</f>
        <v>-</v>
      </c>
      <c r="N26" s="140"/>
      <c r="O26" s="140">
        <f>IF(ISERROR(P26/12*Occupancy!$B$65),"-",P26/12*Occupancy!$B$65)</f>
        <v>0</v>
      </c>
      <c r="P26" s="141"/>
      <c r="Q26" s="140" t="str">
        <f>IF(ISERROR(IF(N26="","",N26/VLOOKUP(Occupancy!$B$65,Occupancy!$BJ$68:'Occupancy'!$B$79,1)*12/$B26)),"-",IF(N26="","",N26/VLOOKUP(Occupancy!$B$65,Occupancy!$BJ$68:'Occupancy'!$B$79,1)*12/$B26))</f>
        <v/>
      </c>
      <c r="R26" s="140" t="str">
        <f>IF(ISERROR(IF(O26="","",O26/VLOOKUP(Occupancy!$B$65,Occupancy!$BJ$68:'Occupancy'!$B$79,1)*12/$B26)),"-",IF(O26="","",O26/VLOOKUP(Occupancy!$B$65,Occupancy!$BJ$68:'Occupancy'!$B$79,1)*12/$B26))</f>
        <v>-</v>
      </c>
      <c r="S26" s="144"/>
      <c r="T26" s="143">
        <f>IF(ISERROR(U26/12*Occupancy!$B$65),"-",U26/12*Occupancy!$B$65)</f>
        <v>0</v>
      </c>
      <c r="U26" s="144"/>
      <c r="V26" s="143" t="str">
        <f>IF(ISERROR(IF(S26="","",S26/VLOOKUP(Occupancy!$B$65,Occupancy!$BJ$68:'Occupancy'!$B$79,1)*12/$B26)),"-",IF(S26="","",S26/VLOOKUP(Occupancy!$B$65,Occupancy!$BJ$68:'Occupancy'!$B$79,1)*12/$B26))</f>
        <v/>
      </c>
      <c r="W26" s="145" t="str">
        <f>IF(ISERROR(IF(T26="","",T26/VLOOKUP(Occupancy!$B$65,Occupancy!$BJ$68:'Occupancy'!$B$79,1)*12/$B26)),"-",IF(T26="","",T26/VLOOKUP(Occupancy!$B$65,Occupancy!$BJ$68:'Occupancy'!$B$79,1)*12/$B26))</f>
        <v>-</v>
      </c>
      <c r="X26" s="140"/>
      <c r="Y26" s="140">
        <f>IF(ISERROR(Z26/12*Occupancy!$B$65),"-",Z26/12*Occupancy!$B$65)</f>
        <v>0</v>
      </c>
      <c r="Z26" s="141"/>
      <c r="AA26" s="140" t="str">
        <f>IF(ISERROR(IF(X26="","",X26/VLOOKUP(Occupancy!$B$65,Occupancy!$BJ$68:'Occupancy'!$B$79,1)*12/$B26)),"-",IF(X26="","",X26/VLOOKUP(Occupancy!$B$65,Occupancy!$BJ$68:'Occupancy'!$B$79,1)*12/$B26))</f>
        <v/>
      </c>
      <c r="AB26" s="146" t="str">
        <f>IF(ISERROR(IF(Y26="","",Y26/VLOOKUP(Occupancy!$B$65,Occupancy!$BJ$68:'Occupancy'!$B$79,1)*12/$B26)),"-",IF(Y26="","",Y26/VLOOKUP(Occupancy!$B$65,Occupancy!$BJ$68:'Occupancy'!$B$79,1)*12/$B26))</f>
        <v>-</v>
      </c>
      <c r="AC26" s="144"/>
      <c r="AD26" s="143">
        <f>IF(ISERROR(AE26/12*Occupancy!$B$65),"-",AE26/12*Occupancy!$B$65)</f>
        <v>0</v>
      </c>
      <c r="AE26" s="144"/>
      <c r="AF26" s="143" t="str">
        <f>IF(ISERROR(IF(AC26="","",AC26/VLOOKUP(Occupancy!$B$65,Occupancy!$BJ$68:'Occupancy'!$B$79,1)*12/$B26)),"-",IF(AC26="","",AC26/VLOOKUP(Occupancy!$B$65,Occupancy!$BJ$68:'Occupancy'!$B$79,1)*12/$B26))</f>
        <v/>
      </c>
      <c r="AG26" s="148" t="str">
        <f>IF(ISERROR(IF(AD26="","",AD26/VLOOKUP(Occupancy!$B$65,Occupancy!$BJ$68:'Occupancy'!$B$79,1)*12/$B26)),"-",IF(AD26="","",AD26/VLOOKUP(Occupancy!$B$65,Occupancy!$BJ$68:'Occupancy'!$B$79,1)*12/$B26))</f>
        <v>-</v>
      </c>
      <c r="AH26" s="141"/>
      <c r="AI26" s="140">
        <f>IF(ISERROR(AJ26/12*Occupancy!$B$65),"-",AJ26/12*Occupancy!$B$65)</f>
        <v>0</v>
      </c>
      <c r="AJ26" s="141"/>
      <c r="AK26" s="140" t="str">
        <f>IF(ISERROR(IF(AH26="","",AH26/VLOOKUP(Occupancy!$B$65,Occupancy!$BJ$68:'Occupancy'!$B$79,1)*12/$B26)),"-",IF(AH26="","",AH26/VLOOKUP(Occupancy!$B$65,Occupancy!$BJ$68:'Occupancy'!$B$79,1)*12/$B26))</f>
        <v/>
      </c>
      <c r="AL26" s="149" t="str">
        <f>IF(ISERROR(IF(AI26="","",AI26/VLOOKUP(Occupancy!$B$65,Occupancy!$BJ$68:'Occupancy'!$B$79,1)*12/$B26)),"-",IF(AI26="","",AI26/VLOOKUP(Occupancy!$B$65,Occupancy!$BJ$68:'Occupancy'!$B$79,1)*12/$B26))</f>
        <v>-</v>
      </c>
      <c r="AM26" s="143"/>
      <c r="AN26" s="143">
        <f>IF(ISERROR(AO26/12*Occupancy!$B$65),"-",AO26/12*Occupancy!$B$65)</f>
        <v>0</v>
      </c>
      <c r="AO26" s="144"/>
      <c r="AP26" s="143" t="str">
        <f>IF(ISERROR(IF(AM26="","",AM26/VLOOKUP(Occupancy!$B$65,Occupancy!$BJ$68:'Occupancy'!$B$79,1)*12/$B26)),"-",IF(AM26="","",AM26/VLOOKUP(Occupancy!$B$65,Occupancy!$BJ$68:'Occupancy'!$B$79,1)*12/$B26))</f>
        <v/>
      </c>
      <c r="AQ26" s="145" t="str">
        <f>IF(ISERROR(IF(AN26="","",AN26/VLOOKUP(Occupancy!$B$65,Occupancy!$BJ$68:'Occupancy'!$B$79,1)*12/$B26)),"-",IF(AN26="","",AN26/VLOOKUP(Occupancy!$B$65,Occupancy!$BJ$68:'Occupancy'!$B$79,1)*12/$B26))</f>
        <v>-</v>
      </c>
      <c r="AR26" s="150"/>
      <c r="AS26" s="140">
        <f>IF(ISERROR(AT26/12*Occupancy!$B$65),"-",AT26/12*Occupancy!$B$65)</f>
        <v>0</v>
      </c>
      <c r="AT26" s="141"/>
      <c r="AU26" s="140" t="str">
        <f>IF(ISERROR(IF(AR26="","",AR26/VLOOKUP(Occupancy!$B$65,Occupancy!$BJ$68:'Occupancy'!$B$79,1)*12/$B26)),"-",IF(AR26="","",AR26/VLOOKUP(Occupancy!$B$65,Occupancy!$BJ$68:'Occupancy'!$B$79,1)*12/$B26))</f>
        <v/>
      </c>
      <c r="AV26" s="146" t="str">
        <f>IF(ISERROR(IF(AS26="","",AS26/VLOOKUP(Occupancy!$B$65,Occupancy!$BJ$68:'Occupancy'!$B$79,1)*12/$B26)),"-",IF(AS26="","",AS26/VLOOKUP(Occupancy!$B$65,Occupancy!$BJ$68:'Occupancy'!$B$79,1)*12/$B26))</f>
        <v>-</v>
      </c>
      <c r="AW26" s="143"/>
      <c r="AX26" s="143">
        <f>IF(ISERROR(AY26/12*Occupancy!$B$65),"-",AY26/12*Occupancy!$B$65)</f>
        <v>0</v>
      </c>
      <c r="AY26" s="144"/>
      <c r="AZ26" s="143" t="str">
        <f>IF(ISERROR(IF(AW26="","",AW26/VLOOKUP(Occupancy!$B$65,Occupancy!$BJ$68:'Occupancy'!$B$79,1)*12/$B26)),"-",IF(AW26="","",AW26/VLOOKUP(Occupancy!$B$65,Occupancy!$BJ$68:'Occupancy'!$B$79,1)*12/$B26))</f>
        <v/>
      </c>
      <c r="BA26" s="143" t="str">
        <f>IF(ISERROR(IF(AX26="","",AX26/VLOOKUP(Occupancy!$B$65,Occupancy!$BJ$68:'Occupancy'!$B$79,1)*12/$B26)),"-",IF(AX26="","",AX26/VLOOKUP(Occupancy!$B$65,Occupancy!$BJ$68:'Occupancy'!$B$79,1)*12/$B26))</f>
        <v>-</v>
      </c>
      <c r="BB26" s="151">
        <f t="shared" si="0"/>
        <v>0</v>
      </c>
      <c r="BC26" s="152">
        <f t="shared" si="1"/>
        <v>0</v>
      </c>
      <c r="BD26" s="151">
        <f t="shared" si="2"/>
        <v>0</v>
      </c>
      <c r="BE26" s="152" t="str">
        <f>IF(ISERROR(IF(BB26="","",BB26/VLOOKUP(Occupancy!$B$65,Occupancy!$BJ$68:'Occupancy'!$B$79,1)*12/$B26)),"-",IF(BB26="","",BB26/VLOOKUP(Occupancy!$B$65,Occupancy!$BJ$68:'Occupancy'!$B$79,1)*12/$B26))</f>
        <v>-</v>
      </c>
      <c r="BF26" s="153" t="str">
        <f>IF(ISERROR(IF(BC26="","",BC26/VLOOKUP(Occupancy!$B$65,Occupancy!$BJ$68:'Occupancy'!$B$79,1)*12/$B26)),"-",IF(BC26="","",BC26/VLOOKUP(Occupancy!$B$65,Occupancy!$BJ$68:'Occupancy'!$B$79,1)*12/$B26))</f>
        <v>-</v>
      </c>
    </row>
    <row r="27" spans="1:58" x14ac:dyDescent="0.25">
      <c r="A27" s="201" t="s">
        <v>127</v>
      </c>
      <c r="B27" s="184" t="str">
        <f>Operating!B32</f>
        <v>-</v>
      </c>
      <c r="C27" s="185" t="str">
        <f>IF(ISERROR(INDEX(MgmtCompanyData!$C$2:$C$2250,MATCH(A27,MgmtCompanyData!$B$2:$B$2250,0),0)),"-",INDEX(MgmtCompanyData!$C$2:$C$2250,MATCH(A27,MgmtCompanyData!$B$2:$B$2250,0),0))</f>
        <v>-</v>
      </c>
      <c r="D27" s="139"/>
      <c r="E27" s="140">
        <f>IF(ISERROR(F27/12*Occupancy!$B$65),"-",F27/12*Occupancy!$B$65)</f>
        <v>0</v>
      </c>
      <c r="F27" s="141"/>
      <c r="G27" s="140" t="str">
        <f>IF(ISERROR(IF(D27="","",D27/VLOOKUP(Occupancy!$B$65,Occupancy!$BJ$68:'Occupancy'!$B$79,1)*12/$B27)),"-",IF(D27="","",D27/VLOOKUP(Occupancy!$B$65,Occupancy!$BJ$68:'Occupancy'!$B$79,1)*12/$B27))</f>
        <v/>
      </c>
      <c r="H27" s="142" t="str">
        <f>IF(ISERROR(IF(E27="","",E27/VLOOKUP(Occupancy!$B$65,Occupancy!$BJ$68:'Occupancy'!$B$79,1)*12/$B27)),"-",IF(E27="","",E27/VLOOKUP(Occupancy!$B$65,Occupancy!$BJ$68:'Occupancy'!$B$79,1)*12/$B27))</f>
        <v>-</v>
      </c>
      <c r="I27" s="143"/>
      <c r="J27" s="143">
        <f>IF(ISERROR(K27/12*Occupancy!$B$65),"-",K27/12*Occupancy!$B$65)</f>
        <v>0</v>
      </c>
      <c r="K27" s="144"/>
      <c r="L27" s="143" t="str">
        <f>IF(ISERROR(IF(I27="","",I27/VLOOKUP(Occupancy!$B$65,Occupancy!$BJ$68:'Occupancy'!$B$79,1)*12/$B27)),"-",IF(I27="","",I27/VLOOKUP(Occupancy!$B$65,Occupancy!$BJ$68:'Occupancy'!$B$79,1)*12/$B27))</f>
        <v/>
      </c>
      <c r="M27" s="143" t="str">
        <f>IF(ISERROR(IF(J27="","",J27/VLOOKUP(Occupancy!$B$65,Occupancy!$BJ$68:'Occupancy'!$B$79,1)*12/$B27)),"-",IF(J27="","",J27/VLOOKUP(Occupancy!$B$65,Occupancy!$BJ$68:'Occupancy'!$B$79,1)*12/$B27))</f>
        <v>-</v>
      </c>
      <c r="N27" s="140"/>
      <c r="O27" s="140">
        <f>IF(ISERROR(P27/12*Occupancy!$B$65),"-",P27/12*Occupancy!$B$65)</f>
        <v>0</v>
      </c>
      <c r="P27" s="141"/>
      <c r="Q27" s="140" t="str">
        <f>IF(ISERROR(IF(N27="","",N27/VLOOKUP(Occupancy!$B$65,Occupancy!$BJ$68:'Occupancy'!$B$79,1)*12/$B27)),"-",IF(N27="","",N27/VLOOKUP(Occupancy!$B$65,Occupancy!$BJ$68:'Occupancy'!$B$79,1)*12/$B27))</f>
        <v/>
      </c>
      <c r="R27" s="140" t="str">
        <f>IF(ISERROR(IF(O27="","",O27/VLOOKUP(Occupancy!$B$65,Occupancy!$BJ$68:'Occupancy'!$B$79,1)*12/$B27)),"-",IF(O27="","",O27/VLOOKUP(Occupancy!$B$65,Occupancy!$BJ$68:'Occupancy'!$B$79,1)*12/$B27))</f>
        <v>-</v>
      </c>
      <c r="S27" s="144"/>
      <c r="T27" s="143">
        <f>IF(ISERROR(U27/12*Occupancy!$B$65),"-",U27/12*Occupancy!$B$65)</f>
        <v>0</v>
      </c>
      <c r="U27" s="144"/>
      <c r="V27" s="143" t="str">
        <f>IF(ISERROR(IF(S27="","",S27/VLOOKUP(Occupancy!$B$65,Occupancy!$BJ$68:'Occupancy'!$B$79,1)*12/$B27)),"-",IF(S27="","",S27/VLOOKUP(Occupancy!$B$65,Occupancy!$BJ$68:'Occupancy'!$B$79,1)*12/$B27))</f>
        <v/>
      </c>
      <c r="W27" s="145" t="str">
        <f>IF(ISERROR(IF(T27="","",T27/VLOOKUP(Occupancy!$B$65,Occupancy!$BJ$68:'Occupancy'!$B$79,1)*12/$B27)),"-",IF(T27="","",T27/VLOOKUP(Occupancy!$B$65,Occupancy!$BJ$68:'Occupancy'!$B$79,1)*12/$B27))</f>
        <v>-</v>
      </c>
      <c r="X27" s="140"/>
      <c r="Y27" s="140">
        <f>IF(ISERROR(Z27/12*Occupancy!$B$65),"-",Z27/12*Occupancy!$B$65)</f>
        <v>0</v>
      </c>
      <c r="Z27" s="141"/>
      <c r="AA27" s="140" t="str">
        <f>IF(ISERROR(IF(X27="","",X27/VLOOKUP(Occupancy!$B$65,Occupancy!$BJ$68:'Occupancy'!$B$79,1)*12/$B27)),"-",IF(X27="","",X27/VLOOKUP(Occupancy!$B$65,Occupancy!$BJ$68:'Occupancy'!$B$79,1)*12/$B27))</f>
        <v/>
      </c>
      <c r="AB27" s="146" t="str">
        <f>IF(ISERROR(IF(Y27="","",Y27/VLOOKUP(Occupancy!$B$65,Occupancy!$BJ$68:'Occupancy'!$B$79,1)*12/$B27)),"-",IF(Y27="","",Y27/VLOOKUP(Occupancy!$B$65,Occupancy!$BJ$68:'Occupancy'!$B$79,1)*12/$B27))</f>
        <v>-</v>
      </c>
      <c r="AC27" s="144"/>
      <c r="AD27" s="143">
        <f>IF(ISERROR(AE27/12*Occupancy!$B$65),"-",AE27/12*Occupancy!$B$65)</f>
        <v>0</v>
      </c>
      <c r="AE27" s="144"/>
      <c r="AF27" s="143" t="str">
        <f>IF(ISERROR(IF(AC27="","",AC27/VLOOKUP(Occupancy!$B$65,Occupancy!$BJ$68:'Occupancy'!$B$79,1)*12/$B27)),"-",IF(AC27="","",AC27/VLOOKUP(Occupancy!$B$65,Occupancy!$BJ$68:'Occupancy'!$B$79,1)*12/$B27))</f>
        <v/>
      </c>
      <c r="AG27" s="148" t="str">
        <f>IF(ISERROR(IF(AD27="","",AD27/VLOOKUP(Occupancy!$B$65,Occupancy!$BJ$68:'Occupancy'!$B$79,1)*12/$B27)),"-",IF(AD27="","",AD27/VLOOKUP(Occupancy!$B$65,Occupancy!$BJ$68:'Occupancy'!$B$79,1)*12/$B27))</f>
        <v>-</v>
      </c>
      <c r="AH27" s="141"/>
      <c r="AI27" s="140">
        <f>IF(ISERROR(AJ27/12*Occupancy!$B$65),"-",AJ27/12*Occupancy!$B$65)</f>
        <v>0</v>
      </c>
      <c r="AJ27" s="141"/>
      <c r="AK27" s="140" t="str">
        <f>IF(ISERROR(IF(AH27="","",AH27/VLOOKUP(Occupancy!$B$65,Occupancy!$BJ$68:'Occupancy'!$B$79,1)*12/$B27)),"-",IF(AH27="","",AH27/VLOOKUP(Occupancy!$B$65,Occupancy!$BJ$68:'Occupancy'!$B$79,1)*12/$B27))</f>
        <v/>
      </c>
      <c r="AL27" s="149" t="str">
        <f>IF(ISERROR(IF(AI27="","",AI27/VLOOKUP(Occupancy!$B$65,Occupancy!$BJ$68:'Occupancy'!$B$79,1)*12/$B27)),"-",IF(AI27="","",AI27/VLOOKUP(Occupancy!$B$65,Occupancy!$BJ$68:'Occupancy'!$B$79,1)*12/$B27))</f>
        <v>-</v>
      </c>
      <c r="AM27" s="143"/>
      <c r="AN27" s="143">
        <f>IF(ISERROR(AO27/12*Occupancy!$B$65),"-",AO27/12*Occupancy!$B$65)</f>
        <v>0</v>
      </c>
      <c r="AO27" s="144"/>
      <c r="AP27" s="143" t="str">
        <f>IF(ISERROR(IF(AM27="","",AM27/VLOOKUP(Occupancy!$B$65,Occupancy!$BJ$68:'Occupancy'!$B$79,1)*12/$B27)),"-",IF(AM27="","",AM27/VLOOKUP(Occupancy!$B$65,Occupancy!$BJ$68:'Occupancy'!$B$79,1)*12/$B27))</f>
        <v/>
      </c>
      <c r="AQ27" s="145" t="str">
        <f>IF(ISERROR(IF(AN27="","",AN27/VLOOKUP(Occupancy!$B$65,Occupancy!$BJ$68:'Occupancy'!$B$79,1)*12/$B27)),"-",IF(AN27="","",AN27/VLOOKUP(Occupancy!$B$65,Occupancy!$BJ$68:'Occupancy'!$B$79,1)*12/$B27))</f>
        <v>-</v>
      </c>
      <c r="AR27" s="150"/>
      <c r="AS27" s="140">
        <f>IF(ISERROR(AT27/12*Occupancy!$B$65),"-",AT27/12*Occupancy!$B$65)</f>
        <v>0</v>
      </c>
      <c r="AT27" s="141"/>
      <c r="AU27" s="140" t="str">
        <f>IF(ISERROR(IF(AR27="","",AR27/VLOOKUP(Occupancy!$B$65,Occupancy!$BJ$68:'Occupancy'!$B$79,1)*12/$B27)),"-",IF(AR27="","",AR27/VLOOKUP(Occupancy!$B$65,Occupancy!$BJ$68:'Occupancy'!$B$79,1)*12/$B27))</f>
        <v/>
      </c>
      <c r="AV27" s="146" t="str">
        <f>IF(ISERROR(IF(AS27="","",AS27/VLOOKUP(Occupancy!$B$65,Occupancy!$BJ$68:'Occupancy'!$B$79,1)*12/$B27)),"-",IF(AS27="","",AS27/VLOOKUP(Occupancy!$B$65,Occupancy!$BJ$68:'Occupancy'!$B$79,1)*12/$B27))</f>
        <v>-</v>
      </c>
      <c r="AW27" s="143"/>
      <c r="AX27" s="143">
        <f>IF(ISERROR(AY27/12*Occupancy!$B$65),"-",AY27/12*Occupancy!$B$65)</f>
        <v>0</v>
      </c>
      <c r="AY27" s="144"/>
      <c r="AZ27" s="143" t="str">
        <f>IF(ISERROR(IF(AW27="","",AW27/VLOOKUP(Occupancy!$B$65,Occupancy!$BJ$68:'Occupancy'!$B$79,1)*12/$B27)),"-",IF(AW27="","",AW27/VLOOKUP(Occupancy!$B$65,Occupancy!$BJ$68:'Occupancy'!$B$79,1)*12/$B27))</f>
        <v/>
      </c>
      <c r="BA27" s="143" t="str">
        <f>IF(ISERROR(IF(AX27="","",AX27/VLOOKUP(Occupancy!$B$65,Occupancy!$BJ$68:'Occupancy'!$B$79,1)*12/$B27)),"-",IF(AX27="","",AX27/VLOOKUP(Occupancy!$B$65,Occupancy!$BJ$68:'Occupancy'!$B$79,1)*12/$B27))</f>
        <v>-</v>
      </c>
      <c r="BB27" s="151">
        <f t="shared" si="0"/>
        <v>0</v>
      </c>
      <c r="BC27" s="152">
        <f t="shared" si="1"/>
        <v>0</v>
      </c>
      <c r="BD27" s="151">
        <f t="shared" si="2"/>
        <v>0</v>
      </c>
      <c r="BE27" s="152" t="str">
        <f>IF(ISERROR(IF(BB27="","",BB27/VLOOKUP(Occupancy!$B$65,Occupancy!$BJ$68:'Occupancy'!$B$79,1)*12/$B27)),"-",IF(BB27="","",BB27/VLOOKUP(Occupancy!$B$65,Occupancy!$BJ$68:'Occupancy'!$B$79,1)*12/$B27))</f>
        <v>-</v>
      </c>
      <c r="BF27" s="153" t="str">
        <f>IF(ISERROR(IF(BC27="","",BC27/VLOOKUP(Occupancy!$B$65,Occupancy!$BJ$68:'Occupancy'!$B$79,1)*12/$B27)),"-",IF(BC27="","",BC27/VLOOKUP(Occupancy!$B$65,Occupancy!$BJ$68:'Occupancy'!$B$79,1)*12/$B27))</f>
        <v>-</v>
      </c>
    </row>
    <row r="28" spans="1:58" x14ac:dyDescent="0.25">
      <c r="A28" s="201" t="s">
        <v>129</v>
      </c>
      <c r="B28" s="184" t="str">
        <f>Operating!B33</f>
        <v>-</v>
      </c>
      <c r="C28" s="185" t="str">
        <f>IF(ISERROR(INDEX(MgmtCompanyData!$C$2:$C$2250,MATCH(A28,MgmtCompanyData!$B$2:$B$2250,0),0)),"-",INDEX(MgmtCompanyData!$C$2:$C$2250,MATCH(A28,MgmtCompanyData!$B$2:$B$2250,0),0))</f>
        <v>-</v>
      </c>
      <c r="D28" s="139"/>
      <c r="E28" s="140">
        <f>IF(ISERROR(F28/12*Occupancy!$B$65),"-",F28/12*Occupancy!$B$65)</f>
        <v>0</v>
      </c>
      <c r="F28" s="141"/>
      <c r="G28" s="140" t="str">
        <f>IF(ISERROR(IF(D28="","",D28/VLOOKUP(Occupancy!$B$65,Occupancy!$BJ$68:'Occupancy'!$B$79,1)*12/$B28)),"-",IF(D28="","",D28/VLOOKUP(Occupancy!$B$65,Occupancy!$BJ$68:'Occupancy'!$B$79,1)*12/$B28))</f>
        <v/>
      </c>
      <c r="H28" s="142" t="str">
        <f>IF(ISERROR(IF(E28="","",E28/VLOOKUP(Occupancy!$B$65,Occupancy!$BJ$68:'Occupancy'!$B$79,1)*12/$B28)),"-",IF(E28="","",E28/VLOOKUP(Occupancy!$B$65,Occupancy!$BJ$68:'Occupancy'!$B$79,1)*12/$B28))</f>
        <v>-</v>
      </c>
      <c r="I28" s="143"/>
      <c r="J28" s="143">
        <f>IF(ISERROR(K28/12*Occupancy!$B$65),"-",K28/12*Occupancy!$B$65)</f>
        <v>0</v>
      </c>
      <c r="K28" s="144"/>
      <c r="L28" s="143" t="str">
        <f>IF(ISERROR(IF(I28="","",I28/VLOOKUP(Occupancy!$B$65,Occupancy!$BJ$68:'Occupancy'!$B$79,1)*12/$B28)),"-",IF(I28="","",I28/VLOOKUP(Occupancy!$B$65,Occupancy!$BJ$68:'Occupancy'!$B$79,1)*12/$B28))</f>
        <v/>
      </c>
      <c r="M28" s="143" t="str">
        <f>IF(ISERROR(IF(J28="","",J28/VLOOKUP(Occupancy!$B$65,Occupancy!$BJ$68:'Occupancy'!$B$79,1)*12/$B28)),"-",IF(J28="","",J28/VLOOKUP(Occupancy!$B$65,Occupancy!$BJ$68:'Occupancy'!$B$79,1)*12/$B28))</f>
        <v>-</v>
      </c>
      <c r="N28" s="140"/>
      <c r="O28" s="140">
        <f>IF(ISERROR(P28/12*Occupancy!$B$65),"-",P28/12*Occupancy!$B$65)</f>
        <v>0</v>
      </c>
      <c r="P28" s="141"/>
      <c r="Q28" s="140" t="str">
        <f>IF(ISERROR(IF(N28="","",N28/VLOOKUP(Occupancy!$B$65,Occupancy!$BJ$68:'Occupancy'!$B$79,1)*12/$B28)),"-",IF(N28="","",N28/VLOOKUP(Occupancy!$B$65,Occupancy!$BJ$68:'Occupancy'!$B$79,1)*12/$B28))</f>
        <v/>
      </c>
      <c r="R28" s="140" t="str">
        <f>IF(ISERROR(IF(O28="","",O28/VLOOKUP(Occupancy!$B$65,Occupancy!$BJ$68:'Occupancy'!$B$79,1)*12/$B28)),"-",IF(O28="","",O28/VLOOKUP(Occupancy!$B$65,Occupancy!$BJ$68:'Occupancy'!$B$79,1)*12/$B28))</f>
        <v>-</v>
      </c>
      <c r="S28" s="144"/>
      <c r="T28" s="143">
        <f>IF(ISERROR(U28/12*Occupancy!$B$65),"-",U28/12*Occupancy!$B$65)</f>
        <v>0</v>
      </c>
      <c r="U28" s="144"/>
      <c r="V28" s="143" t="str">
        <f>IF(ISERROR(IF(S28="","",S28/VLOOKUP(Occupancy!$B$65,Occupancy!$BJ$68:'Occupancy'!$B$79,1)*12/$B28)),"-",IF(S28="","",S28/VLOOKUP(Occupancy!$B$65,Occupancy!$BJ$68:'Occupancy'!$B$79,1)*12/$B28))</f>
        <v/>
      </c>
      <c r="W28" s="145" t="str">
        <f>IF(ISERROR(IF(T28="","",T28/VLOOKUP(Occupancy!$B$65,Occupancy!$BJ$68:'Occupancy'!$B$79,1)*12/$B28)),"-",IF(T28="","",T28/VLOOKUP(Occupancy!$B$65,Occupancy!$BJ$68:'Occupancy'!$B$79,1)*12/$B28))</f>
        <v>-</v>
      </c>
      <c r="X28" s="140"/>
      <c r="Y28" s="140">
        <f>IF(ISERROR(Z28/12*Occupancy!$B$65),"-",Z28/12*Occupancy!$B$65)</f>
        <v>0</v>
      </c>
      <c r="Z28" s="141"/>
      <c r="AA28" s="140" t="str">
        <f>IF(ISERROR(IF(X28="","",X28/VLOOKUP(Occupancy!$B$65,Occupancy!$BJ$68:'Occupancy'!$B$79,1)*12/$B28)),"-",IF(X28="","",X28/VLOOKUP(Occupancy!$B$65,Occupancy!$BJ$68:'Occupancy'!$B$79,1)*12/$B28))</f>
        <v/>
      </c>
      <c r="AB28" s="146" t="str">
        <f>IF(ISERROR(IF(Y28="","",Y28/VLOOKUP(Occupancy!$B$65,Occupancy!$BJ$68:'Occupancy'!$B$79,1)*12/$B28)),"-",IF(Y28="","",Y28/VLOOKUP(Occupancy!$B$65,Occupancy!$BJ$68:'Occupancy'!$B$79,1)*12/$B28))</f>
        <v>-</v>
      </c>
      <c r="AC28" s="144"/>
      <c r="AD28" s="143">
        <f>IF(ISERROR(AE28/12*Occupancy!$B$65),"-",AE28/12*Occupancy!$B$65)</f>
        <v>0</v>
      </c>
      <c r="AE28" s="144"/>
      <c r="AF28" s="143" t="str">
        <f>IF(ISERROR(IF(AC28="","",AC28/VLOOKUP(Occupancy!$B$65,Occupancy!$BJ$68:'Occupancy'!$B$79,1)*12/$B28)),"-",IF(AC28="","",AC28/VLOOKUP(Occupancy!$B$65,Occupancy!$BJ$68:'Occupancy'!$B$79,1)*12/$B28))</f>
        <v/>
      </c>
      <c r="AG28" s="148" t="str">
        <f>IF(ISERROR(IF(AD28="","",AD28/VLOOKUP(Occupancy!$B$65,Occupancy!$BJ$68:'Occupancy'!$B$79,1)*12/$B28)),"-",IF(AD28="","",AD28/VLOOKUP(Occupancy!$B$65,Occupancy!$BJ$68:'Occupancy'!$B$79,1)*12/$B28))</f>
        <v>-</v>
      </c>
      <c r="AH28" s="141"/>
      <c r="AI28" s="140">
        <f>IF(ISERROR(AJ28/12*Occupancy!$B$65),"-",AJ28/12*Occupancy!$B$65)</f>
        <v>0</v>
      </c>
      <c r="AJ28" s="141"/>
      <c r="AK28" s="140" t="str">
        <f>IF(ISERROR(IF(AH28="","",AH28/VLOOKUP(Occupancy!$B$65,Occupancy!$BJ$68:'Occupancy'!$B$79,1)*12/$B28)),"-",IF(AH28="","",AH28/VLOOKUP(Occupancy!$B$65,Occupancy!$BJ$68:'Occupancy'!$B$79,1)*12/$B28))</f>
        <v/>
      </c>
      <c r="AL28" s="149" t="str">
        <f>IF(ISERROR(IF(AI28="","",AI28/VLOOKUP(Occupancy!$B$65,Occupancy!$BJ$68:'Occupancy'!$B$79,1)*12/$B28)),"-",IF(AI28="","",AI28/VLOOKUP(Occupancy!$B$65,Occupancy!$BJ$68:'Occupancy'!$B$79,1)*12/$B28))</f>
        <v>-</v>
      </c>
      <c r="AM28" s="143"/>
      <c r="AN28" s="143">
        <f>IF(ISERROR(AO28/12*Occupancy!$B$65),"-",AO28/12*Occupancy!$B$65)</f>
        <v>0</v>
      </c>
      <c r="AO28" s="144"/>
      <c r="AP28" s="143" t="str">
        <f>IF(ISERROR(IF(AM28="","",AM28/VLOOKUP(Occupancy!$B$65,Occupancy!$BJ$68:'Occupancy'!$B$79,1)*12/$B28)),"-",IF(AM28="","",AM28/VLOOKUP(Occupancy!$B$65,Occupancy!$BJ$68:'Occupancy'!$B$79,1)*12/$B28))</f>
        <v/>
      </c>
      <c r="AQ28" s="145" t="str">
        <f>IF(ISERROR(IF(AN28="","",AN28/VLOOKUP(Occupancy!$B$65,Occupancy!$BJ$68:'Occupancy'!$B$79,1)*12/$B28)),"-",IF(AN28="","",AN28/VLOOKUP(Occupancy!$B$65,Occupancy!$BJ$68:'Occupancy'!$B$79,1)*12/$B28))</f>
        <v>-</v>
      </c>
      <c r="AR28" s="150"/>
      <c r="AS28" s="140">
        <f>IF(ISERROR(AT28/12*Occupancy!$B$65),"-",AT28/12*Occupancy!$B$65)</f>
        <v>0</v>
      </c>
      <c r="AT28" s="141"/>
      <c r="AU28" s="140" t="str">
        <f>IF(ISERROR(IF(AR28="","",AR28/VLOOKUP(Occupancy!$B$65,Occupancy!$BJ$68:'Occupancy'!$B$79,1)*12/$B28)),"-",IF(AR28="","",AR28/VLOOKUP(Occupancy!$B$65,Occupancy!$BJ$68:'Occupancy'!$B$79,1)*12/$B28))</f>
        <v/>
      </c>
      <c r="AV28" s="146" t="str">
        <f>IF(ISERROR(IF(AS28="","",AS28/VLOOKUP(Occupancy!$B$65,Occupancy!$BJ$68:'Occupancy'!$B$79,1)*12/$B28)),"-",IF(AS28="","",AS28/VLOOKUP(Occupancy!$B$65,Occupancy!$BJ$68:'Occupancy'!$B$79,1)*12/$B28))</f>
        <v>-</v>
      </c>
      <c r="AW28" s="143"/>
      <c r="AX28" s="143">
        <f>IF(ISERROR(AY28/12*Occupancy!$B$65),"-",AY28/12*Occupancy!$B$65)</f>
        <v>0</v>
      </c>
      <c r="AY28" s="144"/>
      <c r="AZ28" s="143" t="str">
        <f>IF(ISERROR(IF(AW28="","",AW28/VLOOKUP(Occupancy!$B$65,Occupancy!$BJ$68:'Occupancy'!$B$79,1)*12/$B28)),"-",IF(AW28="","",AW28/VLOOKUP(Occupancy!$B$65,Occupancy!$BJ$68:'Occupancy'!$B$79,1)*12/$B28))</f>
        <v/>
      </c>
      <c r="BA28" s="143" t="str">
        <f>IF(ISERROR(IF(AX28="","",AX28/VLOOKUP(Occupancy!$B$65,Occupancy!$BJ$68:'Occupancy'!$B$79,1)*12/$B28)),"-",IF(AX28="","",AX28/VLOOKUP(Occupancy!$B$65,Occupancy!$BJ$68:'Occupancy'!$B$79,1)*12/$B28))</f>
        <v>-</v>
      </c>
      <c r="BB28" s="151">
        <f t="shared" si="0"/>
        <v>0</v>
      </c>
      <c r="BC28" s="152">
        <f t="shared" si="1"/>
        <v>0</v>
      </c>
      <c r="BD28" s="151">
        <f t="shared" si="2"/>
        <v>0</v>
      </c>
      <c r="BE28" s="152" t="str">
        <f>IF(ISERROR(IF(BB28="","",BB28/VLOOKUP(Occupancy!$B$65,Occupancy!$BJ$68:'Occupancy'!$B$79,1)*12/$B28)),"-",IF(BB28="","",BB28/VLOOKUP(Occupancy!$B$65,Occupancy!$BJ$68:'Occupancy'!$B$79,1)*12/$B28))</f>
        <v>-</v>
      </c>
      <c r="BF28" s="153" t="str">
        <f>IF(ISERROR(IF(BC28="","",BC28/VLOOKUP(Occupancy!$B$65,Occupancy!$BJ$68:'Occupancy'!$B$79,1)*12/$B28)),"-",IF(BC28="","",BC28/VLOOKUP(Occupancy!$B$65,Occupancy!$BJ$68:'Occupancy'!$B$79,1)*12/$B28))</f>
        <v>-</v>
      </c>
    </row>
    <row r="29" spans="1:58" x14ac:dyDescent="0.25">
      <c r="A29" s="201" t="s">
        <v>131</v>
      </c>
      <c r="B29" s="184" t="str">
        <f>Operating!B34</f>
        <v>-</v>
      </c>
      <c r="C29" s="185" t="str">
        <f>IF(ISERROR(INDEX(MgmtCompanyData!$C$2:$C$2250,MATCH(A29,MgmtCompanyData!$B$2:$B$2250,0),0)),"-",INDEX(MgmtCompanyData!$C$2:$C$2250,MATCH(A29,MgmtCompanyData!$B$2:$B$2250,0),0))</f>
        <v>-</v>
      </c>
      <c r="D29" s="139"/>
      <c r="E29" s="140">
        <f>IF(ISERROR(F29/12*Occupancy!$B$65),"-",F29/12*Occupancy!$B$65)</f>
        <v>0</v>
      </c>
      <c r="F29" s="141"/>
      <c r="G29" s="140" t="str">
        <f>IF(ISERROR(IF(D29="","",D29/VLOOKUP(Occupancy!$B$65,Occupancy!$BJ$68:'Occupancy'!$B$79,1)*12/$B29)),"-",IF(D29="","",D29/VLOOKUP(Occupancy!$B$65,Occupancy!$BJ$68:'Occupancy'!$B$79,1)*12/$B29))</f>
        <v/>
      </c>
      <c r="H29" s="142" t="str">
        <f>IF(ISERROR(IF(E29="","",E29/VLOOKUP(Occupancy!$B$65,Occupancy!$BJ$68:'Occupancy'!$B$79,1)*12/$B29)),"-",IF(E29="","",E29/VLOOKUP(Occupancy!$B$65,Occupancy!$BJ$68:'Occupancy'!$B$79,1)*12/$B29))</f>
        <v>-</v>
      </c>
      <c r="I29" s="143"/>
      <c r="J29" s="143">
        <f>IF(ISERROR(K29/12*Occupancy!$B$65),"-",K29/12*Occupancy!$B$65)</f>
        <v>0</v>
      </c>
      <c r="K29" s="144"/>
      <c r="L29" s="143" t="str">
        <f>IF(ISERROR(IF(I29="","",I29/VLOOKUP(Occupancy!$B$65,Occupancy!$BJ$68:'Occupancy'!$B$79,1)*12/$B29)),"-",IF(I29="","",I29/VLOOKUP(Occupancy!$B$65,Occupancy!$BJ$68:'Occupancy'!$B$79,1)*12/$B29))</f>
        <v/>
      </c>
      <c r="M29" s="143" t="str">
        <f>IF(ISERROR(IF(J29="","",J29/VLOOKUP(Occupancy!$B$65,Occupancy!$BJ$68:'Occupancy'!$B$79,1)*12/$B29)),"-",IF(J29="","",J29/VLOOKUP(Occupancy!$B$65,Occupancy!$BJ$68:'Occupancy'!$B$79,1)*12/$B29))</f>
        <v>-</v>
      </c>
      <c r="N29" s="140"/>
      <c r="O29" s="140">
        <f>IF(ISERROR(P29/12*Occupancy!$B$65),"-",P29/12*Occupancy!$B$65)</f>
        <v>0</v>
      </c>
      <c r="P29" s="141"/>
      <c r="Q29" s="140" t="str">
        <f>IF(ISERROR(IF(N29="","",N29/VLOOKUP(Occupancy!$B$65,Occupancy!$BJ$68:'Occupancy'!$B$79,1)*12/$B29)),"-",IF(N29="","",N29/VLOOKUP(Occupancy!$B$65,Occupancy!$BJ$68:'Occupancy'!$B$79,1)*12/$B29))</f>
        <v/>
      </c>
      <c r="R29" s="140" t="str">
        <f>IF(ISERROR(IF(O29="","",O29/VLOOKUP(Occupancy!$B$65,Occupancy!$BJ$68:'Occupancy'!$B$79,1)*12/$B29)),"-",IF(O29="","",O29/VLOOKUP(Occupancy!$B$65,Occupancy!$BJ$68:'Occupancy'!$B$79,1)*12/$B29))</f>
        <v>-</v>
      </c>
      <c r="S29" s="144"/>
      <c r="T29" s="143">
        <f>IF(ISERROR(U29/12*Occupancy!$B$65),"-",U29/12*Occupancy!$B$65)</f>
        <v>0</v>
      </c>
      <c r="U29" s="144"/>
      <c r="V29" s="143" t="str">
        <f>IF(ISERROR(IF(S29="","",S29/VLOOKUP(Occupancy!$B$65,Occupancy!$BJ$68:'Occupancy'!$B$79,1)*12/$B29)),"-",IF(S29="","",S29/VLOOKUP(Occupancy!$B$65,Occupancy!$BJ$68:'Occupancy'!$B$79,1)*12/$B29))</f>
        <v/>
      </c>
      <c r="W29" s="145" t="str">
        <f>IF(ISERROR(IF(T29="","",T29/VLOOKUP(Occupancy!$B$65,Occupancy!$BJ$68:'Occupancy'!$B$79,1)*12/$B29)),"-",IF(T29="","",T29/VLOOKUP(Occupancy!$B$65,Occupancy!$BJ$68:'Occupancy'!$B$79,1)*12/$B29))</f>
        <v>-</v>
      </c>
      <c r="X29" s="140"/>
      <c r="Y29" s="140">
        <f>IF(ISERROR(Z29/12*Occupancy!$B$65),"-",Z29/12*Occupancy!$B$65)</f>
        <v>0</v>
      </c>
      <c r="Z29" s="141"/>
      <c r="AA29" s="140" t="str">
        <f>IF(ISERROR(IF(X29="","",X29/VLOOKUP(Occupancy!$B$65,Occupancy!$BJ$68:'Occupancy'!$B$79,1)*12/$B29)),"-",IF(X29="","",X29/VLOOKUP(Occupancy!$B$65,Occupancy!$BJ$68:'Occupancy'!$B$79,1)*12/$B29))</f>
        <v/>
      </c>
      <c r="AB29" s="146" t="str">
        <f>IF(ISERROR(IF(Y29="","",Y29/VLOOKUP(Occupancy!$B$65,Occupancy!$BJ$68:'Occupancy'!$B$79,1)*12/$B29)),"-",IF(Y29="","",Y29/VLOOKUP(Occupancy!$B$65,Occupancy!$BJ$68:'Occupancy'!$B$79,1)*12/$B29))</f>
        <v>-</v>
      </c>
      <c r="AC29" s="144"/>
      <c r="AD29" s="143">
        <f>IF(ISERROR(AE29/12*Occupancy!$B$65),"-",AE29/12*Occupancy!$B$65)</f>
        <v>0</v>
      </c>
      <c r="AE29" s="144"/>
      <c r="AF29" s="143" t="str">
        <f>IF(ISERROR(IF(AC29="","",AC29/VLOOKUP(Occupancy!$B$65,Occupancy!$BJ$68:'Occupancy'!$B$79,1)*12/$B29)),"-",IF(AC29="","",AC29/VLOOKUP(Occupancy!$B$65,Occupancy!$BJ$68:'Occupancy'!$B$79,1)*12/$B29))</f>
        <v/>
      </c>
      <c r="AG29" s="148" t="str">
        <f>IF(ISERROR(IF(AD29="","",AD29/VLOOKUP(Occupancy!$B$65,Occupancy!$BJ$68:'Occupancy'!$B$79,1)*12/$B29)),"-",IF(AD29="","",AD29/VLOOKUP(Occupancy!$B$65,Occupancy!$BJ$68:'Occupancy'!$B$79,1)*12/$B29))</f>
        <v>-</v>
      </c>
      <c r="AH29" s="141"/>
      <c r="AI29" s="140">
        <f>IF(ISERROR(AJ29/12*Occupancy!$B$65),"-",AJ29/12*Occupancy!$B$65)</f>
        <v>0</v>
      </c>
      <c r="AJ29" s="141"/>
      <c r="AK29" s="140" t="str">
        <f>IF(ISERROR(IF(AH29="","",AH29/VLOOKUP(Occupancy!$B$65,Occupancy!$BJ$68:'Occupancy'!$B$79,1)*12/$B29)),"-",IF(AH29="","",AH29/VLOOKUP(Occupancy!$B$65,Occupancy!$BJ$68:'Occupancy'!$B$79,1)*12/$B29))</f>
        <v/>
      </c>
      <c r="AL29" s="149" t="str">
        <f>IF(ISERROR(IF(AI29="","",AI29/VLOOKUP(Occupancy!$B$65,Occupancy!$BJ$68:'Occupancy'!$B$79,1)*12/$B29)),"-",IF(AI29="","",AI29/VLOOKUP(Occupancy!$B$65,Occupancy!$BJ$68:'Occupancy'!$B$79,1)*12/$B29))</f>
        <v>-</v>
      </c>
      <c r="AM29" s="143"/>
      <c r="AN29" s="143">
        <f>IF(ISERROR(AO29/12*Occupancy!$B$65),"-",AO29/12*Occupancy!$B$65)</f>
        <v>0</v>
      </c>
      <c r="AO29" s="144"/>
      <c r="AP29" s="143" t="str">
        <f>IF(ISERROR(IF(AM29="","",AM29/VLOOKUP(Occupancy!$B$65,Occupancy!$BJ$68:'Occupancy'!$B$79,1)*12/$B29)),"-",IF(AM29="","",AM29/VLOOKUP(Occupancy!$B$65,Occupancy!$BJ$68:'Occupancy'!$B$79,1)*12/$B29))</f>
        <v/>
      </c>
      <c r="AQ29" s="145" t="str">
        <f>IF(ISERROR(IF(AN29="","",AN29/VLOOKUP(Occupancy!$B$65,Occupancy!$BJ$68:'Occupancy'!$B$79,1)*12/$B29)),"-",IF(AN29="","",AN29/VLOOKUP(Occupancy!$B$65,Occupancy!$BJ$68:'Occupancy'!$B$79,1)*12/$B29))</f>
        <v>-</v>
      </c>
      <c r="AR29" s="150"/>
      <c r="AS29" s="140">
        <f>IF(ISERROR(AT29/12*Occupancy!$B$65),"-",AT29/12*Occupancy!$B$65)</f>
        <v>0</v>
      </c>
      <c r="AT29" s="141"/>
      <c r="AU29" s="140" t="str">
        <f>IF(ISERROR(IF(AR29="","",AR29/VLOOKUP(Occupancy!$B$65,Occupancy!$BJ$68:'Occupancy'!$B$79,1)*12/$B29)),"-",IF(AR29="","",AR29/VLOOKUP(Occupancy!$B$65,Occupancy!$BJ$68:'Occupancy'!$B$79,1)*12/$B29))</f>
        <v/>
      </c>
      <c r="AV29" s="146" t="str">
        <f>IF(ISERROR(IF(AS29="","",AS29/VLOOKUP(Occupancy!$B$65,Occupancy!$BJ$68:'Occupancy'!$B$79,1)*12/$B29)),"-",IF(AS29="","",AS29/VLOOKUP(Occupancy!$B$65,Occupancy!$BJ$68:'Occupancy'!$B$79,1)*12/$B29))</f>
        <v>-</v>
      </c>
      <c r="AW29" s="143"/>
      <c r="AX29" s="143">
        <f>IF(ISERROR(AY29/12*Occupancy!$B$65),"-",AY29/12*Occupancy!$B$65)</f>
        <v>0</v>
      </c>
      <c r="AY29" s="144"/>
      <c r="AZ29" s="143" t="str">
        <f>IF(ISERROR(IF(AW29="","",AW29/VLOOKUP(Occupancy!$B$65,Occupancy!$BJ$68:'Occupancy'!$B$79,1)*12/$B29)),"-",IF(AW29="","",AW29/VLOOKUP(Occupancy!$B$65,Occupancy!$BJ$68:'Occupancy'!$B$79,1)*12/$B29))</f>
        <v/>
      </c>
      <c r="BA29" s="143" t="str">
        <f>IF(ISERROR(IF(AX29="","",AX29/VLOOKUP(Occupancy!$B$65,Occupancy!$BJ$68:'Occupancy'!$B$79,1)*12/$B29)),"-",IF(AX29="","",AX29/VLOOKUP(Occupancy!$B$65,Occupancy!$BJ$68:'Occupancy'!$B$79,1)*12/$B29))</f>
        <v>-</v>
      </c>
      <c r="BB29" s="151">
        <f t="shared" si="0"/>
        <v>0</v>
      </c>
      <c r="BC29" s="152">
        <f t="shared" si="1"/>
        <v>0</v>
      </c>
      <c r="BD29" s="151">
        <f t="shared" si="2"/>
        <v>0</v>
      </c>
      <c r="BE29" s="152" t="str">
        <f>IF(ISERROR(IF(BB29="","",BB29/VLOOKUP(Occupancy!$B$65,Occupancy!$BJ$68:'Occupancy'!$B$79,1)*12/$B29)),"-",IF(BB29="","",BB29/VLOOKUP(Occupancy!$B$65,Occupancy!$BJ$68:'Occupancy'!$B$79,1)*12/$B29))</f>
        <v>-</v>
      </c>
      <c r="BF29" s="153" t="str">
        <f>IF(ISERROR(IF(BC29="","",BC29/VLOOKUP(Occupancy!$B$65,Occupancy!$BJ$68:'Occupancy'!$B$79,1)*12/$B29)),"-",IF(BC29="","",BC29/VLOOKUP(Occupancy!$B$65,Occupancy!$BJ$68:'Occupancy'!$B$79,1)*12/$B29))</f>
        <v>-</v>
      </c>
    </row>
    <row r="30" spans="1:58" x14ac:dyDescent="0.25">
      <c r="A30" s="201" t="s">
        <v>135</v>
      </c>
      <c r="B30" s="184" t="str">
        <f>Operating!B35</f>
        <v>-</v>
      </c>
      <c r="C30" s="185" t="str">
        <f>IF(ISERROR(INDEX(MgmtCompanyData!$C$2:$C$2250,MATCH(A30,MgmtCompanyData!$B$2:$B$2250,0),0)),"-",INDEX(MgmtCompanyData!$C$2:$C$2250,MATCH(A30,MgmtCompanyData!$B$2:$B$2250,0),0))</f>
        <v>-</v>
      </c>
      <c r="D30" s="139"/>
      <c r="E30" s="140">
        <f>IF(ISERROR(F30/12*Occupancy!$B$65),"-",F30/12*Occupancy!$B$65)</f>
        <v>0</v>
      </c>
      <c r="F30" s="141"/>
      <c r="G30" s="140" t="str">
        <f>IF(ISERROR(IF(D30="","",D30/VLOOKUP(Occupancy!$B$65,Occupancy!$BJ$68:'Occupancy'!$B$79,1)*12/$B30)),"-",IF(D30="","",D30/VLOOKUP(Occupancy!$B$65,Occupancy!$BJ$68:'Occupancy'!$B$79,1)*12/$B30))</f>
        <v/>
      </c>
      <c r="H30" s="142" t="str">
        <f>IF(ISERROR(IF(E30="","",E30/VLOOKUP(Occupancy!$B$65,Occupancy!$BJ$68:'Occupancy'!$B$79,1)*12/$B30)),"-",IF(E30="","",E30/VLOOKUP(Occupancy!$B$65,Occupancy!$BJ$68:'Occupancy'!$B$79,1)*12/$B30))</f>
        <v>-</v>
      </c>
      <c r="I30" s="143"/>
      <c r="J30" s="143">
        <f>IF(ISERROR(K30/12*Occupancy!$B$65),"-",K30/12*Occupancy!$B$65)</f>
        <v>0</v>
      </c>
      <c r="K30" s="144"/>
      <c r="L30" s="143" t="str">
        <f>IF(ISERROR(IF(I30="","",I30/VLOOKUP(Occupancy!$B$65,Occupancy!$BJ$68:'Occupancy'!$B$79,1)*12/$B30)),"-",IF(I30="","",I30/VLOOKUP(Occupancy!$B$65,Occupancy!$BJ$68:'Occupancy'!$B$79,1)*12/$B30))</f>
        <v/>
      </c>
      <c r="M30" s="143" t="str">
        <f>IF(ISERROR(IF(J30="","",J30/VLOOKUP(Occupancy!$B$65,Occupancy!$BJ$68:'Occupancy'!$B$79,1)*12/$B30)),"-",IF(J30="","",J30/VLOOKUP(Occupancy!$B$65,Occupancy!$BJ$68:'Occupancy'!$B$79,1)*12/$B30))</f>
        <v>-</v>
      </c>
      <c r="N30" s="140"/>
      <c r="O30" s="140">
        <f>IF(ISERROR(P30/12*Occupancy!$B$65),"-",P30/12*Occupancy!$B$65)</f>
        <v>0</v>
      </c>
      <c r="P30" s="141"/>
      <c r="Q30" s="140" t="str">
        <f>IF(ISERROR(IF(N30="","",N30/VLOOKUP(Occupancy!$B$65,Occupancy!$BJ$68:'Occupancy'!$B$79,1)*12/$B30)),"-",IF(N30="","",N30/VLOOKUP(Occupancy!$B$65,Occupancy!$BJ$68:'Occupancy'!$B$79,1)*12/$B30))</f>
        <v/>
      </c>
      <c r="R30" s="140" t="str">
        <f>IF(ISERROR(IF(O30="","",O30/VLOOKUP(Occupancy!$B$65,Occupancy!$BJ$68:'Occupancy'!$B$79,1)*12/$B30)),"-",IF(O30="","",O30/VLOOKUP(Occupancy!$B$65,Occupancy!$BJ$68:'Occupancy'!$B$79,1)*12/$B30))</f>
        <v>-</v>
      </c>
      <c r="S30" s="144"/>
      <c r="T30" s="143">
        <f>IF(ISERROR(U30/12*Occupancy!$B$65),"-",U30/12*Occupancy!$B$65)</f>
        <v>0</v>
      </c>
      <c r="U30" s="144"/>
      <c r="V30" s="143" t="str">
        <f>IF(ISERROR(IF(S30="","",S30/VLOOKUP(Occupancy!$B$65,Occupancy!$BJ$68:'Occupancy'!$B$79,1)*12/$B30)),"-",IF(S30="","",S30/VLOOKUP(Occupancy!$B$65,Occupancy!$BJ$68:'Occupancy'!$B$79,1)*12/$B30))</f>
        <v/>
      </c>
      <c r="W30" s="145" t="str">
        <f>IF(ISERROR(IF(T30="","",T30/VLOOKUP(Occupancy!$B$65,Occupancy!$BJ$68:'Occupancy'!$B$79,1)*12/$B30)),"-",IF(T30="","",T30/VLOOKUP(Occupancy!$B$65,Occupancy!$BJ$68:'Occupancy'!$B$79,1)*12/$B30))</f>
        <v>-</v>
      </c>
      <c r="X30" s="140"/>
      <c r="Y30" s="140">
        <f>IF(ISERROR(Z30/12*Occupancy!$B$65),"-",Z30/12*Occupancy!$B$65)</f>
        <v>0</v>
      </c>
      <c r="Z30" s="141"/>
      <c r="AA30" s="140" t="str">
        <f>IF(ISERROR(IF(X30="","",X30/VLOOKUP(Occupancy!$B$65,Occupancy!$BJ$68:'Occupancy'!$B$79,1)*12/$B30)),"-",IF(X30="","",X30/VLOOKUP(Occupancy!$B$65,Occupancy!$BJ$68:'Occupancy'!$B$79,1)*12/$B30))</f>
        <v/>
      </c>
      <c r="AB30" s="146" t="str">
        <f>IF(ISERROR(IF(Y30="","",Y30/VLOOKUP(Occupancy!$B$65,Occupancy!$BJ$68:'Occupancy'!$B$79,1)*12/$B30)),"-",IF(Y30="","",Y30/VLOOKUP(Occupancy!$B$65,Occupancy!$BJ$68:'Occupancy'!$B$79,1)*12/$B30))</f>
        <v>-</v>
      </c>
      <c r="AC30" s="144"/>
      <c r="AD30" s="143">
        <f>IF(ISERROR(AE30/12*Occupancy!$B$65),"-",AE30/12*Occupancy!$B$65)</f>
        <v>0</v>
      </c>
      <c r="AE30" s="144"/>
      <c r="AF30" s="143" t="str">
        <f>IF(ISERROR(IF(AC30="","",AC30/VLOOKUP(Occupancy!$B$65,Occupancy!$BJ$68:'Occupancy'!$B$79,1)*12/$B30)),"-",IF(AC30="","",AC30/VLOOKUP(Occupancy!$B$65,Occupancy!$BJ$68:'Occupancy'!$B$79,1)*12/$B30))</f>
        <v/>
      </c>
      <c r="AG30" s="148" t="str">
        <f>IF(ISERROR(IF(AD30="","",AD30/VLOOKUP(Occupancy!$B$65,Occupancy!$BJ$68:'Occupancy'!$B$79,1)*12/$B30)),"-",IF(AD30="","",AD30/VLOOKUP(Occupancy!$B$65,Occupancy!$BJ$68:'Occupancy'!$B$79,1)*12/$B30))</f>
        <v>-</v>
      </c>
      <c r="AH30" s="141"/>
      <c r="AI30" s="140">
        <f>IF(ISERROR(AJ30/12*Occupancy!$B$65),"-",AJ30/12*Occupancy!$B$65)</f>
        <v>0</v>
      </c>
      <c r="AJ30" s="141"/>
      <c r="AK30" s="140" t="str">
        <f>IF(ISERROR(IF(AH30="","",AH30/VLOOKUP(Occupancy!$B$65,Occupancy!$BJ$68:'Occupancy'!$B$79,1)*12/$B30)),"-",IF(AH30="","",AH30/VLOOKUP(Occupancy!$B$65,Occupancy!$BJ$68:'Occupancy'!$B$79,1)*12/$B30))</f>
        <v/>
      </c>
      <c r="AL30" s="149" t="str">
        <f>IF(ISERROR(IF(AI30="","",AI30/VLOOKUP(Occupancy!$B$65,Occupancy!$BJ$68:'Occupancy'!$B$79,1)*12/$B30)),"-",IF(AI30="","",AI30/VLOOKUP(Occupancy!$B$65,Occupancy!$BJ$68:'Occupancy'!$B$79,1)*12/$B30))</f>
        <v>-</v>
      </c>
      <c r="AM30" s="143"/>
      <c r="AN30" s="143">
        <f>IF(ISERROR(AO30/12*Occupancy!$B$65),"-",AO30/12*Occupancy!$B$65)</f>
        <v>0</v>
      </c>
      <c r="AO30" s="144"/>
      <c r="AP30" s="143" t="str">
        <f>IF(ISERROR(IF(AM30="","",AM30/VLOOKUP(Occupancy!$B$65,Occupancy!$BJ$68:'Occupancy'!$B$79,1)*12/$B30)),"-",IF(AM30="","",AM30/VLOOKUP(Occupancy!$B$65,Occupancy!$BJ$68:'Occupancy'!$B$79,1)*12/$B30))</f>
        <v/>
      </c>
      <c r="AQ30" s="145" t="str">
        <f>IF(ISERROR(IF(AN30="","",AN30/VLOOKUP(Occupancy!$B$65,Occupancy!$BJ$68:'Occupancy'!$B$79,1)*12/$B30)),"-",IF(AN30="","",AN30/VLOOKUP(Occupancy!$B$65,Occupancy!$BJ$68:'Occupancy'!$B$79,1)*12/$B30))</f>
        <v>-</v>
      </c>
      <c r="AR30" s="150"/>
      <c r="AS30" s="140">
        <f>IF(ISERROR(AT30/12*Occupancy!$B$65),"-",AT30/12*Occupancy!$B$65)</f>
        <v>0</v>
      </c>
      <c r="AT30" s="141"/>
      <c r="AU30" s="140" t="str">
        <f>IF(ISERROR(IF(AR30="","",AR30/VLOOKUP(Occupancy!$B$65,Occupancy!$BJ$68:'Occupancy'!$B$79,1)*12/$B30)),"-",IF(AR30="","",AR30/VLOOKUP(Occupancy!$B$65,Occupancy!$BJ$68:'Occupancy'!$B$79,1)*12/$B30))</f>
        <v/>
      </c>
      <c r="AV30" s="146" t="str">
        <f>IF(ISERROR(IF(AS30="","",AS30/VLOOKUP(Occupancy!$B$65,Occupancy!$BJ$68:'Occupancy'!$B$79,1)*12/$B30)),"-",IF(AS30="","",AS30/VLOOKUP(Occupancy!$B$65,Occupancy!$BJ$68:'Occupancy'!$B$79,1)*12/$B30))</f>
        <v>-</v>
      </c>
      <c r="AW30" s="143"/>
      <c r="AX30" s="143">
        <f>IF(ISERROR(AY30/12*Occupancy!$B$65),"-",AY30/12*Occupancy!$B$65)</f>
        <v>0</v>
      </c>
      <c r="AY30" s="144"/>
      <c r="AZ30" s="143" t="str">
        <f>IF(ISERROR(IF(AW30="","",AW30/VLOOKUP(Occupancy!$B$65,Occupancy!$BJ$68:'Occupancy'!$B$79,1)*12/$B30)),"-",IF(AW30="","",AW30/VLOOKUP(Occupancy!$B$65,Occupancy!$BJ$68:'Occupancy'!$B$79,1)*12/$B30))</f>
        <v/>
      </c>
      <c r="BA30" s="143" t="str">
        <f>IF(ISERROR(IF(AX30="","",AX30/VLOOKUP(Occupancy!$B$65,Occupancy!$BJ$68:'Occupancy'!$B$79,1)*12/$B30)),"-",IF(AX30="","",AX30/VLOOKUP(Occupancy!$B$65,Occupancy!$BJ$68:'Occupancy'!$B$79,1)*12/$B30))</f>
        <v>-</v>
      </c>
      <c r="BB30" s="151">
        <f t="shared" si="0"/>
        <v>0</v>
      </c>
      <c r="BC30" s="152">
        <f t="shared" si="1"/>
        <v>0</v>
      </c>
      <c r="BD30" s="151">
        <f t="shared" si="2"/>
        <v>0</v>
      </c>
      <c r="BE30" s="152" t="str">
        <f>IF(ISERROR(IF(BB30="","",BB30/VLOOKUP(Occupancy!$B$65,Occupancy!$BJ$68:'Occupancy'!$B$79,1)*12/$B30)),"-",IF(BB30="","",BB30/VLOOKUP(Occupancy!$B$65,Occupancy!$BJ$68:'Occupancy'!$B$79,1)*12/$B30))</f>
        <v>-</v>
      </c>
      <c r="BF30" s="153" t="str">
        <f>IF(ISERROR(IF(BC30="","",BC30/VLOOKUP(Occupancy!$B$65,Occupancy!$BJ$68:'Occupancy'!$B$79,1)*12/$B30)),"-",IF(BC30="","",BC30/VLOOKUP(Occupancy!$B$65,Occupancy!$BJ$68:'Occupancy'!$B$79,1)*12/$B30))</f>
        <v>-</v>
      </c>
    </row>
    <row r="31" spans="1:58" x14ac:dyDescent="0.25">
      <c r="A31" s="201" t="s">
        <v>137</v>
      </c>
      <c r="B31" s="184" t="str">
        <f>Operating!B36</f>
        <v>-</v>
      </c>
      <c r="C31" s="185" t="str">
        <f>IF(ISERROR(INDEX(MgmtCompanyData!$C$2:$C$2250,MATCH(A31,MgmtCompanyData!$B$2:$B$2250,0),0)),"-",INDEX(MgmtCompanyData!$C$2:$C$2250,MATCH(A31,MgmtCompanyData!$B$2:$B$2250,0),0))</f>
        <v>-</v>
      </c>
      <c r="D31" s="139"/>
      <c r="E31" s="140">
        <f>IF(ISERROR(F31/12*Occupancy!$B$65),"-",F31/12*Occupancy!$B$65)</f>
        <v>0</v>
      </c>
      <c r="F31" s="141"/>
      <c r="G31" s="140" t="str">
        <f>IF(ISERROR(IF(D31="","",D31/VLOOKUP(Occupancy!$B$65,Occupancy!$BJ$68:'Occupancy'!$B$79,1)*12/$B31)),"-",IF(D31="","",D31/VLOOKUP(Occupancy!$B$65,Occupancy!$BJ$68:'Occupancy'!$B$79,1)*12/$B31))</f>
        <v/>
      </c>
      <c r="H31" s="142" t="str">
        <f>IF(ISERROR(IF(E31="","",E31/VLOOKUP(Occupancy!$B$65,Occupancy!$BJ$68:'Occupancy'!$B$79,1)*12/$B31)),"-",IF(E31="","",E31/VLOOKUP(Occupancy!$B$65,Occupancy!$BJ$68:'Occupancy'!$B$79,1)*12/$B31))</f>
        <v>-</v>
      </c>
      <c r="I31" s="143"/>
      <c r="J31" s="143">
        <f>IF(ISERROR(K31/12*Occupancy!$B$65),"-",K31/12*Occupancy!$B$65)</f>
        <v>0</v>
      </c>
      <c r="K31" s="144"/>
      <c r="L31" s="143" t="str">
        <f>IF(ISERROR(IF(I31="","",I31/VLOOKUP(Occupancy!$B$65,Occupancy!$BJ$68:'Occupancy'!$B$79,1)*12/$B31)),"-",IF(I31="","",I31/VLOOKUP(Occupancy!$B$65,Occupancy!$BJ$68:'Occupancy'!$B$79,1)*12/$B31))</f>
        <v/>
      </c>
      <c r="M31" s="143" t="str">
        <f>IF(ISERROR(IF(J31="","",J31/VLOOKUP(Occupancy!$B$65,Occupancy!$BJ$68:'Occupancy'!$B$79,1)*12/$B31)),"-",IF(J31="","",J31/VLOOKUP(Occupancy!$B$65,Occupancy!$BJ$68:'Occupancy'!$B$79,1)*12/$B31))</f>
        <v>-</v>
      </c>
      <c r="N31" s="140"/>
      <c r="O31" s="140">
        <f>IF(ISERROR(P31/12*Occupancy!$B$65),"-",P31/12*Occupancy!$B$65)</f>
        <v>0</v>
      </c>
      <c r="P31" s="141"/>
      <c r="Q31" s="140" t="str">
        <f>IF(ISERROR(IF(N31="","",N31/VLOOKUP(Occupancy!$B$65,Occupancy!$BJ$68:'Occupancy'!$B$79,1)*12/$B31)),"-",IF(N31="","",N31/VLOOKUP(Occupancy!$B$65,Occupancy!$BJ$68:'Occupancy'!$B$79,1)*12/$B31))</f>
        <v/>
      </c>
      <c r="R31" s="140" t="str">
        <f>IF(ISERROR(IF(O31="","",O31/VLOOKUP(Occupancy!$B$65,Occupancy!$BJ$68:'Occupancy'!$B$79,1)*12/$B31)),"-",IF(O31="","",O31/VLOOKUP(Occupancy!$B$65,Occupancy!$BJ$68:'Occupancy'!$B$79,1)*12/$B31))</f>
        <v>-</v>
      </c>
      <c r="S31" s="144"/>
      <c r="T31" s="143">
        <f>IF(ISERROR(U31/12*Occupancy!$B$65),"-",U31/12*Occupancy!$B$65)</f>
        <v>0</v>
      </c>
      <c r="U31" s="144"/>
      <c r="V31" s="143" t="str">
        <f>IF(ISERROR(IF(S31="","",S31/VLOOKUP(Occupancy!$B$65,Occupancy!$BJ$68:'Occupancy'!$B$79,1)*12/$B31)),"-",IF(S31="","",S31/VLOOKUP(Occupancy!$B$65,Occupancy!$BJ$68:'Occupancy'!$B$79,1)*12/$B31))</f>
        <v/>
      </c>
      <c r="W31" s="145" t="str">
        <f>IF(ISERROR(IF(T31="","",T31/VLOOKUP(Occupancy!$B$65,Occupancy!$BJ$68:'Occupancy'!$B$79,1)*12/$B31)),"-",IF(T31="","",T31/VLOOKUP(Occupancy!$B$65,Occupancy!$BJ$68:'Occupancy'!$B$79,1)*12/$B31))</f>
        <v>-</v>
      </c>
      <c r="X31" s="140"/>
      <c r="Y31" s="140">
        <f>IF(ISERROR(Z31/12*Occupancy!$B$65),"-",Z31/12*Occupancy!$B$65)</f>
        <v>0</v>
      </c>
      <c r="Z31" s="141"/>
      <c r="AA31" s="140" t="str">
        <f>IF(ISERROR(IF(X31="","",X31/VLOOKUP(Occupancy!$B$65,Occupancy!$BJ$68:'Occupancy'!$B$79,1)*12/$B31)),"-",IF(X31="","",X31/VLOOKUP(Occupancy!$B$65,Occupancy!$BJ$68:'Occupancy'!$B$79,1)*12/$B31))</f>
        <v/>
      </c>
      <c r="AB31" s="146" t="str">
        <f>IF(ISERROR(IF(Y31="","",Y31/VLOOKUP(Occupancy!$B$65,Occupancy!$BJ$68:'Occupancy'!$B$79,1)*12/$B31)),"-",IF(Y31="","",Y31/VLOOKUP(Occupancy!$B$65,Occupancy!$BJ$68:'Occupancy'!$B$79,1)*12/$B31))</f>
        <v>-</v>
      </c>
      <c r="AC31" s="144"/>
      <c r="AD31" s="143">
        <f>IF(ISERROR(AE31/12*Occupancy!$B$65),"-",AE31/12*Occupancy!$B$65)</f>
        <v>0</v>
      </c>
      <c r="AE31" s="144"/>
      <c r="AF31" s="143" t="str">
        <f>IF(ISERROR(IF(AC31="","",AC31/VLOOKUP(Occupancy!$B$65,Occupancy!$BJ$68:'Occupancy'!$B$79,1)*12/$B31)),"-",IF(AC31="","",AC31/VLOOKUP(Occupancy!$B$65,Occupancy!$BJ$68:'Occupancy'!$B$79,1)*12/$B31))</f>
        <v/>
      </c>
      <c r="AG31" s="148" t="str">
        <f>IF(ISERROR(IF(AD31="","",AD31/VLOOKUP(Occupancy!$B$65,Occupancy!$BJ$68:'Occupancy'!$B$79,1)*12/$B31)),"-",IF(AD31="","",AD31/VLOOKUP(Occupancy!$B$65,Occupancy!$BJ$68:'Occupancy'!$B$79,1)*12/$B31))</f>
        <v>-</v>
      </c>
      <c r="AH31" s="141"/>
      <c r="AI31" s="140">
        <f>IF(ISERROR(AJ31/12*Occupancy!$B$65),"-",AJ31/12*Occupancy!$B$65)</f>
        <v>0</v>
      </c>
      <c r="AJ31" s="141"/>
      <c r="AK31" s="140" t="str">
        <f>IF(ISERROR(IF(AH31="","",AH31/VLOOKUP(Occupancy!$B$65,Occupancy!$BJ$68:'Occupancy'!$B$79,1)*12/$B31)),"-",IF(AH31="","",AH31/VLOOKUP(Occupancy!$B$65,Occupancy!$BJ$68:'Occupancy'!$B$79,1)*12/$B31))</f>
        <v/>
      </c>
      <c r="AL31" s="149" t="str">
        <f>IF(ISERROR(IF(AI31="","",AI31/VLOOKUP(Occupancy!$B$65,Occupancy!$BJ$68:'Occupancy'!$B$79,1)*12/$B31)),"-",IF(AI31="","",AI31/VLOOKUP(Occupancy!$B$65,Occupancy!$BJ$68:'Occupancy'!$B$79,1)*12/$B31))</f>
        <v>-</v>
      </c>
      <c r="AM31" s="143"/>
      <c r="AN31" s="143">
        <f>IF(ISERROR(AO31/12*Occupancy!$B$65),"-",AO31/12*Occupancy!$B$65)</f>
        <v>0</v>
      </c>
      <c r="AO31" s="144"/>
      <c r="AP31" s="143" t="str">
        <f>IF(ISERROR(IF(AM31="","",AM31/VLOOKUP(Occupancy!$B$65,Occupancy!$BJ$68:'Occupancy'!$B$79,1)*12/$B31)),"-",IF(AM31="","",AM31/VLOOKUP(Occupancy!$B$65,Occupancy!$BJ$68:'Occupancy'!$B$79,1)*12/$B31))</f>
        <v/>
      </c>
      <c r="AQ31" s="145" t="str">
        <f>IF(ISERROR(IF(AN31="","",AN31/VLOOKUP(Occupancy!$B$65,Occupancy!$BJ$68:'Occupancy'!$B$79,1)*12/$B31)),"-",IF(AN31="","",AN31/VLOOKUP(Occupancy!$B$65,Occupancy!$BJ$68:'Occupancy'!$B$79,1)*12/$B31))</f>
        <v>-</v>
      </c>
      <c r="AR31" s="150"/>
      <c r="AS31" s="140">
        <f>IF(ISERROR(AT31/12*Occupancy!$B$65),"-",AT31/12*Occupancy!$B$65)</f>
        <v>0</v>
      </c>
      <c r="AT31" s="141"/>
      <c r="AU31" s="140" t="str">
        <f>IF(ISERROR(IF(AR31="","",AR31/VLOOKUP(Occupancy!$B$65,Occupancy!$BJ$68:'Occupancy'!$B$79,1)*12/$B31)),"-",IF(AR31="","",AR31/VLOOKUP(Occupancy!$B$65,Occupancy!$BJ$68:'Occupancy'!$B$79,1)*12/$B31))</f>
        <v/>
      </c>
      <c r="AV31" s="146" t="str">
        <f>IF(ISERROR(IF(AS31="","",AS31/VLOOKUP(Occupancy!$B$65,Occupancy!$BJ$68:'Occupancy'!$B$79,1)*12/$B31)),"-",IF(AS31="","",AS31/VLOOKUP(Occupancy!$B$65,Occupancy!$BJ$68:'Occupancy'!$B$79,1)*12/$B31))</f>
        <v>-</v>
      </c>
      <c r="AW31" s="143"/>
      <c r="AX31" s="143">
        <f>IF(ISERROR(AY31/12*Occupancy!$B$65),"-",AY31/12*Occupancy!$B$65)</f>
        <v>0</v>
      </c>
      <c r="AY31" s="144"/>
      <c r="AZ31" s="143" t="str">
        <f>IF(ISERROR(IF(AW31="","",AW31/VLOOKUP(Occupancy!$B$65,Occupancy!$BJ$68:'Occupancy'!$B$79,1)*12/$B31)),"-",IF(AW31="","",AW31/VLOOKUP(Occupancy!$B$65,Occupancy!$BJ$68:'Occupancy'!$B$79,1)*12/$B31))</f>
        <v/>
      </c>
      <c r="BA31" s="143" t="str">
        <f>IF(ISERROR(IF(AX31="","",AX31/VLOOKUP(Occupancy!$B$65,Occupancy!$BJ$68:'Occupancy'!$B$79,1)*12/$B31)),"-",IF(AX31="","",AX31/VLOOKUP(Occupancy!$B$65,Occupancy!$BJ$68:'Occupancy'!$B$79,1)*12/$B31))</f>
        <v>-</v>
      </c>
      <c r="BB31" s="151">
        <f t="shared" si="0"/>
        <v>0</v>
      </c>
      <c r="BC31" s="152">
        <f t="shared" si="1"/>
        <v>0</v>
      </c>
      <c r="BD31" s="151">
        <f t="shared" si="2"/>
        <v>0</v>
      </c>
      <c r="BE31" s="152" t="str">
        <f>IF(ISERROR(IF(BB31="","",BB31/VLOOKUP(Occupancy!$B$65,Occupancy!$BJ$68:'Occupancy'!$B$79,1)*12/$B31)),"-",IF(BB31="","",BB31/VLOOKUP(Occupancy!$B$65,Occupancy!$BJ$68:'Occupancy'!$B$79,1)*12/$B31))</f>
        <v>-</v>
      </c>
      <c r="BF31" s="153" t="str">
        <f>IF(ISERROR(IF(BC31="","",BC31/VLOOKUP(Occupancy!$B$65,Occupancy!$BJ$68:'Occupancy'!$B$79,1)*12/$B31)),"-",IF(BC31="","",BC31/VLOOKUP(Occupancy!$B$65,Occupancy!$BJ$68:'Occupancy'!$B$79,1)*12/$B31))</f>
        <v>-</v>
      </c>
    </row>
    <row r="32" spans="1:58" x14ac:dyDescent="0.25">
      <c r="A32" s="201" t="s">
        <v>139</v>
      </c>
      <c r="B32" s="184" t="str">
        <f>Operating!B37</f>
        <v>-</v>
      </c>
      <c r="C32" s="185" t="str">
        <f>IF(ISERROR(INDEX(MgmtCompanyData!$C$2:$C$2250,MATCH(A32,MgmtCompanyData!$B$2:$B$2250,0),0)),"-",INDEX(MgmtCompanyData!$C$2:$C$2250,MATCH(A32,MgmtCompanyData!$B$2:$B$2250,0),0))</f>
        <v>-</v>
      </c>
      <c r="D32" s="139"/>
      <c r="E32" s="140">
        <f>IF(ISERROR(F32/12*Occupancy!$B$65),"-",F32/12*Occupancy!$B$65)</f>
        <v>0</v>
      </c>
      <c r="F32" s="141"/>
      <c r="G32" s="140" t="str">
        <f>IF(ISERROR(IF(D32="","",D32/VLOOKUP(Occupancy!$B$65,Occupancy!$BJ$68:'Occupancy'!$B$79,1)*12/$B32)),"-",IF(D32="","",D32/VLOOKUP(Occupancy!$B$65,Occupancy!$BJ$68:'Occupancy'!$B$79,1)*12/$B32))</f>
        <v/>
      </c>
      <c r="H32" s="142" t="str">
        <f>IF(ISERROR(IF(E32="","",E32/VLOOKUP(Occupancy!$B$65,Occupancy!$BJ$68:'Occupancy'!$B$79,1)*12/$B32)),"-",IF(E32="","",E32/VLOOKUP(Occupancy!$B$65,Occupancy!$BJ$68:'Occupancy'!$B$79,1)*12/$B32))</f>
        <v>-</v>
      </c>
      <c r="I32" s="143"/>
      <c r="J32" s="143">
        <f>IF(ISERROR(K32/12*Occupancy!$B$65),"-",K32/12*Occupancy!$B$65)</f>
        <v>0</v>
      </c>
      <c r="K32" s="144"/>
      <c r="L32" s="143" t="str">
        <f>IF(ISERROR(IF(I32="","",I32/VLOOKUP(Occupancy!$B$65,Occupancy!$BJ$68:'Occupancy'!$B$79,1)*12/$B32)),"-",IF(I32="","",I32/VLOOKUP(Occupancy!$B$65,Occupancy!$BJ$68:'Occupancy'!$B$79,1)*12/$B32))</f>
        <v/>
      </c>
      <c r="M32" s="143" t="str">
        <f>IF(ISERROR(IF(J32="","",J32/VLOOKUP(Occupancy!$B$65,Occupancy!$BJ$68:'Occupancy'!$B$79,1)*12/$B32)),"-",IF(J32="","",J32/VLOOKUP(Occupancy!$B$65,Occupancy!$BJ$68:'Occupancy'!$B$79,1)*12/$B32))</f>
        <v>-</v>
      </c>
      <c r="N32" s="140"/>
      <c r="O32" s="140">
        <f>IF(ISERROR(P32/12*Occupancy!$B$65),"-",P32/12*Occupancy!$B$65)</f>
        <v>0</v>
      </c>
      <c r="P32" s="141"/>
      <c r="Q32" s="140" t="str">
        <f>IF(ISERROR(IF(N32="","",N32/VLOOKUP(Occupancy!$B$65,Occupancy!$BJ$68:'Occupancy'!$B$79,1)*12/$B32)),"-",IF(N32="","",N32/VLOOKUP(Occupancy!$B$65,Occupancy!$BJ$68:'Occupancy'!$B$79,1)*12/$B32))</f>
        <v/>
      </c>
      <c r="R32" s="140" t="str">
        <f>IF(ISERROR(IF(O32="","",O32/VLOOKUP(Occupancy!$B$65,Occupancy!$BJ$68:'Occupancy'!$B$79,1)*12/$B32)),"-",IF(O32="","",O32/VLOOKUP(Occupancy!$B$65,Occupancy!$BJ$68:'Occupancy'!$B$79,1)*12/$B32))</f>
        <v>-</v>
      </c>
      <c r="S32" s="144"/>
      <c r="T32" s="143">
        <f>IF(ISERROR(U32/12*Occupancy!$B$65),"-",U32/12*Occupancy!$B$65)</f>
        <v>0</v>
      </c>
      <c r="U32" s="144"/>
      <c r="V32" s="143" t="str">
        <f>IF(ISERROR(IF(S32="","",S32/VLOOKUP(Occupancy!$B$65,Occupancy!$BJ$68:'Occupancy'!$B$79,1)*12/$B32)),"-",IF(S32="","",S32/VLOOKUP(Occupancy!$B$65,Occupancy!$BJ$68:'Occupancy'!$B$79,1)*12/$B32))</f>
        <v/>
      </c>
      <c r="W32" s="145" t="str">
        <f>IF(ISERROR(IF(T32="","",T32/VLOOKUP(Occupancy!$B$65,Occupancy!$BJ$68:'Occupancy'!$B$79,1)*12/$B32)),"-",IF(T32="","",T32/VLOOKUP(Occupancy!$B$65,Occupancy!$BJ$68:'Occupancy'!$B$79,1)*12/$B32))</f>
        <v>-</v>
      </c>
      <c r="X32" s="140"/>
      <c r="Y32" s="140">
        <f>IF(ISERROR(Z32/12*Occupancy!$B$65),"-",Z32/12*Occupancy!$B$65)</f>
        <v>0</v>
      </c>
      <c r="Z32" s="141"/>
      <c r="AA32" s="140" t="str">
        <f>IF(ISERROR(IF(X32="","",X32/VLOOKUP(Occupancy!$B$65,Occupancy!$BJ$68:'Occupancy'!$B$79,1)*12/$B32)),"-",IF(X32="","",X32/VLOOKUP(Occupancy!$B$65,Occupancy!$BJ$68:'Occupancy'!$B$79,1)*12/$B32))</f>
        <v/>
      </c>
      <c r="AB32" s="146" t="str">
        <f>IF(ISERROR(IF(Y32="","",Y32/VLOOKUP(Occupancy!$B$65,Occupancy!$BJ$68:'Occupancy'!$B$79,1)*12/$B32)),"-",IF(Y32="","",Y32/VLOOKUP(Occupancy!$B$65,Occupancy!$BJ$68:'Occupancy'!$B$79,1)*12/$B32))</f>
        <v>-</v>
      </c>
      <c r="AC32" s="144"/>
      <c r="AD32" s="143">
        <f>IF(ISERROR(AE32/12*Occupancy!$B$65),"-",AE32/12*Occupancy!$B$65)</f>
        <v>0</v>
      </c>
      <c r="AE32" s="144"/>
      <c r="AF32" s="143" t="str">
        <f>IF(ISERROR(IF(AC32="","",AC32/VLOOKUP(Occupancy!$B$65,Occupancy!$BJ$68:'Occupancy'!$B$79,1)*12/$B32)),"-",IF(AC32="","",AC32/VLOOKUP(Occupancy!$B$65,Occupancy!$BJ$68:'Occupancy'!$B$79,1)*12/$B32))</f>
        <v/>
      </c>
      <c r="AG32" s="148" t="str">
        <f>IF(ISERROR(IF(AD32="","",AD32/VLOOKUP(Occupancy!$B$65,Occupancy!$BJ$68:'Occupancy'!$B$79,1)*12/$B32)),"-",IF(AD32="","",AD32/VLOOKUP(Occupancy!$B$65,Occupancy!$BJ$68:'Occupancy'!$B$79,1)*12/$B32))</f>
        <v>-</v>
      </c>
      <c r="AH32" s="141"/>
      <c r="AI32" s="140">
        <f>IF(ISERROR(AJ32/12*Occupancy!$B$65),"-",AJ32/12*Occupancy!$B$65)</f>
        <v>0</v>
      </c>
      <c r="AJ32" s="141"/>
      <c r="AK32" s="140" t="str">
        <f>IF(ISERROR(IF(AH32="","",AH32/VLOOKUP(Occupancy!$B$65,Occupancy!$BJ$68:'Occupancy'!$B$79,1)*12/$B32)),"-",IF(AH32="","",AH32/VLOOKUP(Occupancy!$B$65,Occupancy!$BJ$68:'Occupancy'!$B$79,1)*12/$B32))</f>
        <v/>
      </c>
      <c r="AL32" s="149" t="str">
        <f>IF(ISERROR(IF(AI32="","",AI32/VLOOKUP(Occupancy!$B$65,Occupancy!$BJ$68:'Occupancy'!$B$79,1)*12/$B32)),"-",IF(AI32="","",AI32/VLOOKUP(Occupancy!$B$65,Occupancy!$BJ$68:'Occupancy'!$B$79,1)*12/$B32))</f>
        <v>-</v>
      </c>
      <c r="AM32" s="143"/>
      <c r="AN32" s="143">
        <f>IF(ISERROR(AO32/12*Occupancy!$B$65),"-",AO32/12*Occupancy!$B$65)</f>
        <v>0</v>
      </c>
      <c r="AO32" s="144"/>
      <c r="AP32" s="143" t="str">
        <f>IF(ISERROR(IF(AM32="","",AM32/VLOOKUP(Occupancy!$B$65,Occupancy!$BJ$68:'Occupancy'!$B$79,1)*12/$B32)),"-",IF(AM32="","",AM32/VLOOKUP(Occupancy!$B$65,Occupancy!$BJ$68:'Occupancy'!$B$79,1)*12/$B32))</f>
        <v/>
      </c>
      <c r="AQ32" s="145" t="str">
        <f>IF(ISERROR(IF(AN32="","",AN32/VLOOKUP(Occupancy!$B$65,Occupancy!$BJ$68:'Occupancy'!$B$79,1)*12/$B32)),"-",IF(AN32="","",AN32/VLOOKUP(Occupancy!$B$65,Occupancy!$BJ$68:'Occupancy'!$B$79,1)*12/$B32))</f>
        <v>-</v>
      </c>
      <c r="AR32" s="150"/>
      <c r="AS32" s="140">
        <f>IF(ISERROR(AT32/12*Occupancy!$B$65),"-",AT32/12*Occupancy!$B$65)</f>
        <v>0</v>
      </c>
      <c r="AT32" s="141"/>
      <c r="AU32" s="140" t="str">
        <f>IF(ISERROR(IF(AR32="","",AR32/VLOOKUP(Occupancy!$B$65,Occupancy!$BJ$68:'Occupancy'!$B$79,1)*12/$B32)),"-",IF(AR32="","",AR32/VLOOKUP(Occupancy!$B$65,Occupancy!$BJ$68:'Occupancy'!$B$79,1)*12/$B32))</f>
        <v/>
      </c>
      <c r="AV32" s="146" t="str">
        <f>IF(ISERROR(IF(AS32="","",AS32/VLOOKUP(Occupancy!$B$65,Occupancy!$BJ$68:'Occupancy'!$B$79,1)*12/$B32)),"-",IF(AS32="","",AS32/VLOOKUP(Occupancy!$B$65,Occupancy!$BJ$68:'Occupancy'!$B$79,1)*12/$B32))</f>
        <v>-</v>
      </c>
      <c r="AW32" s="143"/>
      <c r="AX32" s="143">
        <f>IF(ISERROR(AY32/12*Occupancy!$B$65),"-",AY32/12*Occupancy!$B$65)</f>
        <v>0</v>
      </c>
      <c r="AY32" s="144"/>
      <c r="AZ32" s="143" t="str">
        <f>IF(ISERROR(IF(AW32="","",AW32/VLOOKUP(Occupancy!$B$65,Occupancy!$BJ$68:'Occupancy'!$B$79,1)*12/$B32)),"-",IF(AW32="","",AW32/VLOOKUP(Occupancy!$B$65,Occupancy!$BJ$68:'Occupancy'!$B$79,1)*12/$B32))</f>
        <v/>
      </c>
      <c r="BA32" s="143" t="str">
        <f>IF(ISERROR(IF(AX32="","",AX32/VLOOKUP(Occupancy!$B$65,Occupancy!$BJ$68:'Occupancy'!$B$79,1)*12/$B32)),"-",IF(AX32="","",AX32/VLOOKUP(Occupancy!$B$65,Occupancy!$BJ$68:'Occupancy'!$B$79,1)*12/$B32))</f>
        <v>-</v>
      </c>
      <c r="BB32" s="151">
        <f t="shared" si="0"/>
        <v>0</v>
      </c>
      <c r="BC32" s="152">
        <f t="shared" si="1"/>
        <v>0</v>
      </c>
      <c r="BD32" s="151">
        <f t="shared" si="2"/>
        <v>0</v>
      </c>
      <c r="BE32" s="152" t="str">
        <f>IF(ISERROR(IF(BB32="","",BB32/VLOOKUP(Occupancy!$B$65,Occupancy!$BJ$68:'Occupancy'!$B$79,1)*12/$B32)),"-",IF(BB32="","",BB32/VLOOKUP(Occupancy!$B$65,Occupancy!$BJ$68:'Occupancy'!$B$79,1)*12/$B32))</f>
        <v>-</v>
      </c>
      <c r="BF32" s="153" t="str">
        <f>IF(ISERROR(IF(BC32="","",BC32/VLOOKUP(Occupancy!$B$65,Occupancy!$BJ$68:'Occupancy'!$B$79,1)*12/$B32)),"-",IF(BC32="","",BC32/VLOOKUP(Occupancy!$B$65,Occupancy!$BJ$68:'Occupancy'!$B$79,1)*12/$B32))</f>
        <v>-</v>
      </c>
    </row>
    <row r="33" spans="1:58" x14ac:dyDescent="0.25">
      <c r="A33" s="201" t="s">
        <v>141</v>
      </c>
      <c r="B33" s="184" t="str">
        <f>Operating!B38</f>
        <v>-</v>
      </c>
      <c r="C33" s="185" t="str">
        <f>IF(ISERROR(INDEX(MgmtCompanyData!$C$2:$C$2250,MATCH(A33,MgmtCompanyData!$B$2:$B$2250,0),0)),"-",INDEX(MgmtCompanyData!$C$2:$C$2250,MATCH(A33,MgmtCompanyData!$B$2:$B$2250,0),0))</f>
        <v>-</v>
      </c>
      <c r="D33" s="139"/>
      <c r="E33" s="140">
        <f>IF(ISERROR(F33/12*Occupancy!$B$65),"-",F33/12*Occupancy!$B$65)</f>
        <v>0</v>
      </c>
      <c r="F33" s="141"/>
      <c r="G33" s="140" t="str">
        <f>IF(ISERROR(IF(D33="","",D33/VLOOKUP(Occupancy!$B$65,Occupancy!$BJ$68:'Occupancy'!$B$79,1)*12/$B33)),"-",IF(D33="","",D33/VLOOKUP(Occupancy!$B$65,Occupancy!$BJ$68:'Occupancy'!$B$79,1)*12/$B33))</f>
        <v/>
      </c>
      <c r="H33" s="142" t="str">
        <f>IF(ISERROR(IF(E33="","",E33/VLOOKUP(Occupancy!$B$65,Occupancy!$BJ$68:'Occupancy'!$B$79,1)*12/$B33)),"-",IF(E33="","",E33/VLOOKUP(Occupancy!$B$65,Occupancy!$BJ$68:'Occupancy'!$B$79,1)*12/$B33))</f>
        <v>-</v>
      </c>
      <c r="I33" s="143"/>
      <c r="J33" s="143">
        <f>IF(ISERROR(K33/12*Occupancy!$B$65),"-",K33/12*Occupancy!$B$65)</f>
        <v>0</v>
      </c>
      <c r="K33" s="144"/>
      <c r="L33" s="143" t="str">
        <f>IF(ISERROR(IF(I33="","",I33/VLOOKUP(Occupancy!$B$65,Occupancy!$BJ$68:'Occupancy'!$B$79,1)*12/$B33)),"-",IF(I33="","",I33/VLOOKUP(Occupancy!$B$65,Occupancy!$BJ$68:'Occupancy'!$B$79,1)*12/$B33))</f>
        <v/>
      </c>
      <c r="M33" s="143" t="str">
        <f>IF(ISERROR(IF(J33="","",J33/VLOOKUP(Occupancy!$B$65,Occupancy!$BJ$68:'Occupancy'!$B$79,1)*12/$B33)),"-",IF(J33="","",J33/VLOOKUP(Occupancy!$B$65,Occupancy!$BJ$68:'Occupancy'!$B$79,1)*12/$B33))</f>
        <v>-</v>
      </c>
      <c r="N33" s="140"/>
      <c r="O33" s="140">
        <f>IF(ISERROR(P33/12*Occupancy!$B$65),"-",P33/12*Occupancy!$B$65)</f>
        <v>0</v>
      </c>
      <c r="P33" s="141"/>
      <c r="Q33" s="140" t="str">
        <f>IF(ISERROR(IF(N33="","",N33/VLOOKUP(Occupancy!$B$65,Occupancy!$BJ$68:'Occupancy'!$B$79,1)*12/$B33)),"-",IF(N33="","",N33/VLOOKUP(Occupancy!$B$65,Occupancy!$BJ$68:'Occupancy'!$B$79,1)*12/$B33))</f>
        <v/>
      </c>
      <c r="R33" s="140" t="str">
        <f>IF(ISERROR(IF(O33="","",O33/VLOOKUP(Occupancy!$B$65,Occupancy!$BJ$68:'Occupancy'!$B$79,1)*12/$B33)),"-",IF(O33="","",O33/VLOOKUP(Occupancy!$B$65,Occupancy!$BJ$68:'Occupancy'!$B$79,1)*12/$B33))</f>
        <v>-</v>
      </c>
      <c r="S33" s="144"/>
      <c r="T33" s="143">
        <f>IF(ISERROR(U33/12*Occupancy!$B$65),"-",U33/12*Occupancy!$B$65)</f>
        <v>0</v>
      </c>
      <c r="U33" s="144"/>
      <c r="V33" s="143" t="str">
        <f>IF(ISERROR(IF(S33="","",S33/VLOOKUP(Occupancy!$B$65,Occupancy!$BJ$68:'Occupancy'!$B$79,1)*12/$B33)),"-",IF(S33="","",S33/VLOOKUP(Occupancy!$B$65,Occupancy!$BJ$68:'Occupancy'!$B$79,1)*12/$B33))</f>
        <v/>
      </c>
      <c r="W33" s="145" t="str">
        <f>IF(ISERROR(IF(T33="","",T33/VLOOKUP(Occupancy!$B$65,Occupancy!$BJ$68:'Occupancy'!$B$79,1)*12/$B33)),"-",IF(T33="","",T33/VLOOKUP(Occupancy!$B$65,Occupancy!$BJ$68:'Occupancy'!$B$79,1)*12/$B33))</f>
        <v>-</v>
      </c>
      <c r="X33" s="140"/>
      <c r="Y33" s="140">
        <f>IF(ISERROR(Z33/12*Occupancy!$B$65),"-",Z33/12*Occupancy!$B$65)</f>
        <v>0</v>
      </c>
      <c r="Z33" s="141"/>
      <c r="AA33" s="140" t="str">
        <f>IF(ISERROR(IF(X33="","",X33/VLOOKUP(Occupancy!$B$65,Occupancy!$BJ$68:'Occupancy'!$B$79,1)*12/$B33)),"-",IF(X33="","",X33/VLOOKUP(Occupancy!$B$65,Occupancy!$BJ$68:'Occupancy'!$B$79,1)*12/$B33))</f>
        <v/>
      </c>
      <c r="AB33" s="146" t="str">
        <f>IF(ISERROR(IF(Y33="","",Y33/VLOOKUP(Occupancy!$B$65,Occupancy!$BJ$68:'Occupancy'!$B$79,1)*12/$B33)),"-",IF(Y33="","",Y33/VLOOKUP(Occupancy!$B$65,Occupancy!$BJ$68:'Occupancy'!$B$79,1)*12/$B33))</f>
        <v>-</v>
      </c>
      <c r="AC33" s="144"/>
      <c r="AD33" s="143">
        <f>IF(ISERROR(AE33/12*Occupancy!$B$65),"-",AE33/12*Occupancy!$B$65)</f>
        <v>0</v>
      </c>
      <c r="AE33" s="144"/>
      <c r="AF33" s="143" t="str">
        <f>IF(ISERROR(IF(AC33="","",AC33/VLOOKUP(Occupancy!$B$65,Occupancy!$BJ$68:'Occupancy'!$B$79,1)*12/$B33)),"-",IF(AC33="","",AC33/VLOOKUP(Occupancy!$B$65,Occupancy!$BJ$68:'Occupancy'!$B$79,1)*12/$B33))</f>
        <v/>
      </c>
      <c r="AG33" s="148" t="str">
        <f>IF(ISERROR(IF(AD33="","",AD33/VLOOKUP(Occupancy!$B$65,Occupancy!$BJ$68:'Occupancy'!$B$79,1)*12/$B33)),"-",IF(AD33="","",AD33/VLOOKUP(Occupancy!$B$65,Occupancy!$BJ$68:'Occupancy'!$B$79,1)*12/$B33))</f>
        <v>-</v>
      </c>
      <c r="AH33" s="141"/>
      <c r="AI33" s="140">
        <f>IF(ISERROR(AJ33/12*Occupancy!$B$65),"-",AJ33/12*Occupancy!$B$65)</f>
        <v>0</v>
      </c>
      <c r="AJ33" s="141"/>
      <c r="AK33" s="140" t="str">
        <f>IF(ISERROR(IF(AH33="","",AH33/VLOOKUP(Occupancy!$B$65,Occupancy!$BJ$68:'Occupancy'!$B$79,1)*12/$B33)),"-",IF(AH33="","",AH33/VLOOKUP(Occupancy!$B$65,Occupancy!$BJ$68:'Occupancy'!$B$79,1)*12/$B33))</f>
        <v/>
      </c>
      <c r="AL33" s="149" t="str">
        <f>IF(ISERROR(IF(AI33="","",AI33/VLOOKUP(Occupancy!$B$65,Occupancy!$BJ$68:'Occupancy'!$B$79,1)*12/$B33)),"-",IF(AI33="","",AI33/VLOOKUP(Occupancy!$B$65,Occupancy!$BJ$68:'Occupancy'!$B$79,1)*12/$B33))</f>
        <v>-</v>
      </c>
      <c r="AM33" s="143"/>
      <c r="AN33" s="143">
        <f>IF(ISERROR(AO33/12*Occupancy!$B$65),"-",AO33/12*Occupancy!$B$65)</f>
        <v>0</v>
      </c>
      <c r="AO33" s="144"/>
      <c r="AP33" s="143" t="str">
        <f>IF(ISERROR(IF(AM33="","",AM33/VLOOKUP(Occupancy!$B$65,Occupancy!$BJ$68:'Occupancy'!$B$79,1)*12/$B33)),"-",IF(AM33="","",AM33/VLOOKUP(Occupancy!$B$65,Occupancy!$BJ$68:'Occupancy'!$B$79,1)*12/$B33))</f>
        <v/>
      </c>
      <c r="AQ33" s="145" t="str">
        <f>IF(ISERROR(IF(AN33="","",AN33/VLOOKUP(Occupancy!$B$65,Occupancy!$BJ$68:'Occupancy'!$B$79,1)*12/$B33)),"-",IF(AN33="","",AN33/VLOOKUP(Occupancy!$B$65,Occupancy!$BJ$68:'Occupancy'!$B$79,1)*12/$B33))</f>
        <v>-</v>
      </c>
      <c r="AR33" s="150"/>
      <c r="AS33" s="140">
        <f>IF(ISERROR(AT33/12*Occupancy!$B$65),"-",AT33/12*Occupancy!$B$65)</f>
        <v>0</v>
      </c>
      <c r="AT33" s="141"/>
      <c r="AU33" s="140" t="str">
        <f>IF(ISERROR(IF(AR33="","",AR33/VLOOKUP(Occupancy!$B$65,Occupancy!$BJ$68:'Occupancy'!$B$79,1)*12/$B33)),"-",IF(AR33="","",AR33/VLOOKUP(Occupancy!$B$65,Occupancy!$BJ$68:'Occupancy'!$B$79,1)*12/$B33))</f>
        <v/>
      </c>
      <c r="AV33" s="146" t="str">
        <f>IF(ISERROR(IF(AS33="","",AS33/VLOOKUP(Occupancy!$B$65,Occupancy!$BJ$68:'Occupancy'!$B$79,1)*12/$B33)),"-",IF(AS33="","",AS33/VLOOKUP(Occupancy!$B$65,Occupancy!$BJ$68:'Occupancy'!$B$79,1)*12/$B33))</f>
        <v>-</v>
      </c>
      <c r="AW33" s="143"/>
      <c r="AX33" s="143">
        <f>IF(ISERROR(AY33/12*Occupancy!$B$65),"-",AY33/12*Occupancy!$B$65)</f>
        <v>0</v>
      </c>
      <c r="AY33" s="144"/>
      <c r="AZ33" s="143" t="str">
        <f>IF(ISERROR(IF(AW33="","",AW33/VLOOKUP(Occupancy!$B$65,Occupancy!$BJ$68:'Occupancy'!$B$79,1)*12/$B33)),"-",IF(AW33="","",AW33/VLOOKUP(Occupancy!$B$65,Occupancy!$BJ$68:'Occupancy'!$B$79,1)*12/$B33))</f>
        <v/>
      </c>
      <c r="BA33" s="143" t="str">
        <f>IF(ISERROR(IF(AX33="","",AX33/VLOOKUP(Occupancy!$B$65,Occupancy!$BJ$68:'Occupancy'!$B$79,1)*12/$B33)),"-",IF(AX33="","",AX33/VLOOKUP(Occupancy!$B$65,Occupancy!$BJ$68:'Occupancy'!$B$79,1)*12/$B33))</f>
        <v>-</v>
      </c>
      <c r="BB33" s="151">
        <f t="shared" si="0"/>
        <v>0</v>
      </c>
      <c r="BC33" s="152">
        <f t="shared" si="1"/>
        <v>0</v>
      </c>
      <c r="BD33" s="151">
        <f t="shared" si="2"/>
        <v>0</v>
      </c>
      <c r="BE33" s="152" t="str">
        <f>IF(ISERROR(IF(BB33="","",BB33/VLOOKUP(Occupancy!$B$65,Occupancy!$BJ$68:'Occupancy'!$B$79,1)*12/$B33)),"-",IF(BB33="","",BB33/VLOOKUP(Occupancy!$B$65,Occupancy!$BJ$68:'Occupancy'!$B$79,1)*12/$B33))</f>
        <v>-</v>
      </c>
      <c r="BF33" s="153" t="str">
        <f>IF(ISERROR(IF(BC33="","",BC33/VLOOKUP(Occupancy!$B$65,Occupancy!$BJ$68:'Occupancy'!$B$79,1)*12/$B33)),"-",IF(BC33="","",BC33/VLOOKUP(Occupancy!$B$65,Occupancy!$BJ$68:'Occupancy'!$B$79,1)*12/$B33))</f>
        <v>-</v>
      </c>
    </row>
    <row r="34" spans="1:58" x14ac:dyDescent="0.25">
      <c r="A34" s="201" t="s">
        <v>223</v>
      </c>
      <c r="B34" s="184">
        <f>Operating!B39</f>
        <v>0</v>
      </c>
      <c r="C34" s="185" t="str">
        <f>IF(ISERROR(INDEX(MgmtCompanyData!$C$2:$C$2250,MATCH(A34,MgmtCompanyData!$B$2:$B$2250,0),0)),"-",INDEX(MgmtCompanyData!$C$2:$C$2250,MATCH(A34,MgmtCompanyData!$B$2:$B$2250,0),0))</f>
        <v>-</v>
      </c>
      <c r="D34" s="139">
        <v>1024</v>
      </c>
      <c r="E34" s="140">
        <f>IF(ISERROR(F34/12*Occupancy!$B$65),"-",F34/12*Occupancy!$B$65)</f>
        <v>247</v>
      </c>
      <c r="F34" s="141">
        <v>741</v>
      </c>
      <c r="G34" s="140" t="str">
        <f>IF(ISERROR(IF(D34="","",D34/VLOOKUP(Occupancy!$B$65,Occupancy!$BJ$68:'Occupancy'!$B$79,1)*12/$B34)),"-",IF(D34="","",D34/VLOOKUP(Occupancy!$B$65,Occupancy!$BJ$68:'Occupancy'!$B$79,1)*12/$B34))</f>
        <v>-</v>
      </c>
      <c r="H34" s="142" t="str">
        <f>IF(ISERROR(IF(E34="","",E34/VLOOKUP(Occupancy!$B$65,Occupancy!$BJ$68:'Occupancy'!$B$79,1)*12/$B34)),"-",IF(E34="","",E34/VLOOKUP(Occupancy!$B$65,Occupancy!$BJ$68:'Occupancy'!$B$79,1)*12/$B34))</f>
        <v>-</v>
      </c>
      <c r="I34" s="143">
        <v>554</v>
      </c>
      <c r="J34" s="143">
        <f>IF(ISERROR(K34/12*Occupancy!$B$65),"-",K34/12*Occupancy!$B$65)</f>
        <v>283.66666666666669</v>
      </c>
      <c r="K34" s="144">
        <v>851</v>
      </c>
      <c r="L34" s="143" t="str">
        <f>IF(ISERROR(IF(I34="","",I34/VLOOKUP(Occupancy!$B$65,Occupancy!$BJ$68:'Occupancy'!$B$79,1)*12/$B34)),"-",IF(I34="","",I34/VLOOKUP(Occupancy!$B$65,Occupancy!$BJ$68:'Occupancy'!$B$79,1)*12/$B34))</f>
        <v>-</v>
      </c>
      <c r="M34" s="143" t="str">
        <f>IF(ISERROR(IF(J34="","",J34/VLOOKUP(Occupancy!$B$65,Occupancy!$BJ$68:'Occupancy'!$B$79,1)*12/$B34)),"-",IF(J34="","",J34/VLOOKUP(Occupancy!$B$65,Occupancy!$BJ$68:'Occupancy'!$B$79,1)*12/$B34))</f>
        <v>-</v>
      </c>
      <c r="N34" s="140">
        <v>899</v>
      </c>
      <c r="O34" s="140">
        <f>IF(ISERROR(P34/12*Occupancy!$B$65),"-",P34/12*Occupancy!$B$65)</f>
        <v>506.66666666666669</v>
      </c>
      <c r="P34" s="141">
        <v>1520</v>
      </c>
      <c r="Q34" s="140" t="str">
        <f>IF(ISERROR(IF(N34="","",N34/VLOOKUP(Occupancy!$B$65,Occupancy!$BJ$68:'Occupancy'!$B$79,1)*12/$B34)),"-",IF(N34="","",N34/VLOOKUP(Occupancy!$B$65,Occupancy!$BJ$68:'Occupancy'!$B$79,1)*12/$B34))</f>
        <v>-</v>
      </c>
      <c r="R34" s="140" t="str">
        <f>IF(ISERROR(IF(O34="","",O34/VLOOKUP(Occupancy!$B$65,Occupancy!$BJ$68:'Occupancy'!$B$79,1)*12/$B34)),"-",IF(O34="","",O34/VLOOKUP(Occupancy!$B$65,Occupancy!$BJ$68:'Occupancy'!$B$79,1)*12/$B34))</f>
        <v>-</v>
      </c>
      <c r="S34" s="144">
        <v>778</v>
      </c>
      <c r="T34" s="143">
        <f>IF(ISERROR(U34/12*Occupancy!$B$65),"-",U34/12*Occupancy!$B$65)</f>
        <v>583.33333333333337</v>
      </c>
      <c r="U34" s="144">
        <v>1750</v>
      </c>
      <c r="V34" s="143" t="str">
        <f>IF(ISERROR(IF(S34="","",S34/VLOOKUP(Occupancy!$B$65,Occupancy!$BJ$68:'Occupancy'!$B$79,1)*12/$B34)),"-",IF(S34="","",S34/VLOOKUP(Occupancy!$B$65,Occupancy!$BJ$68:'Occupancy'!$B$79,1)*12/$B34))</f>
        <v>-</v>
      </c>
      <c r="W34" s="145" t="str">
        <f>IF(ISERROR(IF(T34="","",T34/VLOOKUP(Occupancy!$B$65,Occupancy!$BJ$68:'Occupancy'!$B$79,1)*12/$B34)),"-",IF(T34="","",T34/VLOOKUP(Occupancy!$B$65,Occupancy!$BJ$68:'Occupancy'!$B$79,1)*12/$B34))</f>
        <v>-</v>
      </c>
      <c r="X34" s="140">
        <v>645</v>
      </c>
      <c r="Y34" s="140">
        <f>IF(ISERROR(Z34/12*Occupancy!$B$65),"-",Z34/12*Occupancy!$B$65)</f>
        <v>373.33333333333331</v>
      </c>
      <c r="Z34" s="141">
        <v>1120</v>
      </c>
      <c r="AA34" s="140" t="str">
        <f>IF(ISERROR(IF(X34="","",X34/VLOOKUP(Occupancy!$B$65,Occupancy!$BJ$68:'Occupancy'!$B$79,1)*12/$B34)),"-",IF(X34="","",X34/VLOOKUP(Occupancy!$B$65,Occupancy!$BJ$68:'Occupancy'!$B$79,1)*12/$B34))</f>
        <v>-</v>
      </c>
      <c r="AB34" s="146" t="str">
        <f>IF(ISERROR(IF(Y34="","",Y34/VLOOKUP(Occupancy!$B$65,Occupancy!$BJ$68:'Occupancy'!$B$79,1)*12/$B34)),"-",IF(Y34="","",Y34/VLOOKUP(Occupancy!$B$65,Occupancy!$BJ$68:'Occupancy'!$B$79,1)*12/$B34))</f>
        <v>-</v>
      </c>
      <c r="AC34" s="144">
        <v>958</v>
      </c>
      <c r="AD34" s="143">
        <f>IF(ISERROR(AE34/12*Occupancy!$B$65),"-",AE34/12*Occupancy!$B$65)</f>
        <v>297</v>
      </c>
      <c r="AE34" s="144">
        <v>891</v>
      </c>
      <c r="AF34" s="143" t="str">
        <f>IF(ISERROR(IF(AC34="","",AC34/VLOOKUP(Occupancy!$B$65,Occupancy!$BJ$68:'Occupancy'!$B$79,1)*12/$B34)),"-",IF(AC34="","",AC34/VLOOKUP(Occupancy!$B$65,Occupancy!$BJ$68:'Occupancy'!$B$79,1)*12/$B34))</f>
        <v>-</v>
      </c>
      <c r="AG34" s="148" t="str">
        <f>IF(ISERROR(IF(AD34="","",AD34/VLOOKUP(Occupancy!$B$65,Occupancy!$BJ$68:'Occupancy'!$B$79,1)*12/$B34)),"-",IF(AD34="","",AD34/VLOOKUP(Occupancy!$B$65,Occupancy!$BJ$68:'Occupancy'!$B$79,1)*12/$B34))</f>
        <v>-</v>
      </c>
      <c r="AH34" s="141">
        <v>887</v>
      </c>
      <c r="AI34" s="140">
        <f>IF(ISERROR(AJ34/12*Occupancy!$B$65),"-",AJ34/12*Occupancy!$B$65)</f>
        <v>440.33333333333331</v>
      </c>
      <c r="AJ34" s="141">
        <v>1321</v>
      </c>
      <c r="AK34" s="140" t="str">
        <f>IF(ISERROR(IF(AH34="","",AH34/VLOOKUP(Occupancy!$B$65,Occupancy!$BJ$68:'Occupancy'!$B$79,1)*12/$B34)),"-",IF(AH34="","",AH34/VLOOKUP(Occupancy!$B$65,Occupancy!$BJ$68:'Occupancy'!$B$79,1)*12/$B34))</f>
        <v>-</v>
      </c>
      <c r="AL34" s="149" t="str">
        <f>IF(ISERROR(IF(AI34="","",AI34/VLOOKUP(Occupancy!$B$65,Occupancy!$BJ$68:'Occupancy'!$B$79,1)*12/$B34)),"-",IF(AI34="","",AI34/VLOOKUP(Occupancy!$B$65,Occupancy!$BJ$68:'Occupancy'!$B$79,1)*12/$B34))</f>
        <v>-</v>
      </c>
      <c r="AM34" s="143">
        <v>358</v>
      </c>
      <c r="AN34" s="143">
        <f>IF(ISERROR(AO34/12*Occupancy!$B$65),"-",AO34/12*Occupancy!$B$65)</f>
        <v>1806.6666666666667</v>
      </c>
      <c r="AO34" s="144">
        <v>5420</v>
      </c>
      <c r="AP34" s="143" t="str">
        <f>IF(ISERROR(IF(AM34="","",AM34/VLOOKUP(Occupancy!$B$65,Occupancy!$BJ$68:'Occupancy'!$B$79,1)*12/$B34)),"-",IF(AM34="","",AM34/VLOOKUP(Occupancy!$B$65,Occupancy!$BJ$68:'Occupancy'!$B$79,1)*12/$B34))</f>
        <v>-</v>
      </c>
      <c r="AQ34" s="145" t="str">
        <f>IF(ISERROR(IF(AN34="","",AN34/VLOOKUP(Occupancy!$B$65,Occupancy!$BJ$68:'Occupancy'!$B$79,1)*12/$B34)),"-",IF(AN34="","",AN34/VLOOKUP(Occupancy!$B$65,Occupancy!$BJ$68:'Occupancy'!$B$79,1)*12/$B34))</f>
        <v>-</v>
      </c>
      <c r="AR34" s="150">
        <v>698</v>
      </c>
      <c r="AS34" s="140">
        <f>IF(ISERROR(AT34/12*Occupancy!$B$65),"-",AT34/12*Occupancy!$B$65)</f>
        <v>403.33333333333331</v>
      </c>
      <c r="AT34" s="141">
        <v>1210</v>
      </c>
      <c r="AU34" s="140" t="str">
        <f>IF(ISERROR(IF(AR34="","",AR34/VLOOKUP(Occupancy!$B$65,Occupancy!$BJ$68:'Occupancy'!$B$79,1)*12/$B34)),"-",IF(AR34="","",AR34/VLOOKUP(Occupancy!$B$65,Occupancy!$BJ$68:'Occupancy'!$B$79,1)*12/$B34))</f>
        <v>-</v>
      </c>
      <c r="AV34" s="146" t="str">
        <f>IF(ISERROR(IF(AS34="","",AS34/VLOOKUP(Occupancy!$B$65,Occupancy!$BJ$68:'Occupancy'!$B$79,1)*12/$B34)),"-",IF(AS34="","",AS34/VLOOKUP(Occupancy!$B$65,Occupancy!$BJ$68:'Occupancy'!$B$79,1)*12/$B34))</f>
        <v>-</v>
      </c>
      <c r="AW34" s="143">
        <v>348</v>
      </c>
      <c r="AX34" s="143">
        <f>IF(ISERROR(AY34/12*Occupancy!$B$65),"-",AY34/12*Occupancy!$B$65)</f>
        <v>1103.3333333333333</v>
      </c>
      <c r="AY34" s="144">
        <v>3310</v>
      </c>
      <c r="AZ34" s="143" t="str">
        <f>IF(ISERROR(IF(AW34="","",AW34/VLOOKUP(Occupancy!$B$65,Occupancy!$BJ$68:'Occupancy'!$B$79,1)*12/$B34)),"-",IF(AW34="","",AW34/VLOOKUP(Occupancy!$B$65,Occupancy!$BJ$68:'Occupancy'!$B$79,1)*12/$B34))</f>
        <v>-</v>
      </c>
      <c r="BA34" s="143" t="str">
        <f>IF(ISERROR(IF(AX34="","",AX34/VLOOKUP(Occupancy!$B$65,Occupancy!$BJ$68:'Occupancy'!$B$79,1)*12/$B34)),"-",IF(AX34="","",AX34/VLOOKUP(Occupancy!$B$65,Occupancy!$BJ$68:'Occupancy'!$B$79,1)*12/$B34))</f>
        <v>-</v>
      </c>
      <c r="BB34" s="151">
        <f t="shared" si="0"/>
        <v>7149</v>
      </c>
      <c r="BC34" s="152">
        <f t="shared" si="1"/>
        <v>6044.6666666666661</v>
      </c>
      <c r="BD34" s="151">
        <f t="shared" si="2"/>
        <v>18134</v>
      </c>
      <c r="BE34" s="152" t="str">
        <f>IF(ISERROR(IF(BB34="","",BB34/VLOOKUP(Occupancy!$B$65,Occupancy!$BJ$68:'Occupancy'!$B$79,1)*12/$B34)),"-",IF(BB34="","",BB34/VLOOKUP(Occupancy!$B$65,Occupancy!$BJ$68:'Occupancy'!$B$79,1)*12/$B34))</f>
        <v>-</v>
      </c>
      <c r="BF34" s="153" t="str">
        <f>IF(ISERROR(IF(BC34="","",BC34/VLOOKUP(Occupancy!$B$65,Occupancy!$BJ$68:'Occupancy'!$B$79,1)*12/$B34)),"-",IF(BC34="","",BC34/VLOOKUP(Occupancy!$B$65,Occupancy!$BJ$68:'Occupancy'!$B$79,1)*12/$B34))</f>
        <v>-</v>
      </c>
    </row>
    <row r="35" spans="1:58" x14ac:dyDescent="0.25">
      <c r="A35" s="201" t="s">
        <v>145</v>
      </c>
      <c r="B35" s="184" t="str">
        <f>Operating!B40</f>
        <v>-</v>
      </c>
      <c r="C35" s="185" t="str">
        <f>IF(ISERROR(INDEX(MgmtCompanyData!$C$2:$C$2250,MATCH(A35,MgmtCompanyData!$B$2:$B$2250,0),0)),"-",INDEX(MgmtCompanyData!$C$2:$C$2250,MATCH(A35,MgmtCompanyData!$B$2:$B$2250,0),0))</f>
        <v>-</v>
      </c>
      <c r="D35" s="139"/>
      <c r="E35" s="140">
        <f>IF(ISERROR(F35/12*Occupancy!$B$65),"-",F35/12*Occupancy!$B$65)</f>
        <v>0</v>
      </c>
      <c r="F35" s="141"/>
      <c r="G35" s="140" t="str">
        <f>IF(ISERROR(IF(D35="","",D35/VLOOKUP(Occupancy!$B$65,Occupancy!$BJ$68:'Occupancy'!$B$79,1)*12/$B35)),"-",IF(D35="","",D35/VLOOKUP(Occupancy!$B$65,Occupancy!$BJ$68:'Occupancy'!$B$79,1)*12/$B35))</f>
        <v/>
      </c>
      <c r="H35" s="142" t="str">
        <f>IF(ISERROR(IF(E35="","",E35/VLOOKUP(Occupancy!$B$65,Occupancy!$BJ$68:'Occupancy'!$B$79,1)*12/$B35)),"-",IF(E35="","",E35/VLOOKUP(Occupancy!$B$65,Occupancy!$BJ$68:'Occupancy'!$B$79,1)*12/$B35))</f>
        <v>-</v>
      </c>
      <c r="I35" s="143"/>
      <c r="J35" s="143">
        <f>IF(ISERROR(K35/12*Occupancy!$B$65),"-",K35/12*Occupancy!$B$65)</f>
        <v>0</v>
      </c>
      <c r="K35" s="144"/>
      <c r="L35" s="143" t="str">
        <f>IF(ISERROR(IF(I35="","",I35/VLOOKUP(Occupancy!$B$65,Occupancy!$BJ$68:'Occupancy'!$B$79,1)*12/$B35)),"-",IF(I35="","",I35/VLOOKUP(Occupancy!$B$65,Occupancy!$BJ$68:'Occupancy'!$B$79,1)*12/$B35))</f>
        <v/>
      </c>
      <c r="M35" s="143" t="str">
        <f>IF(ISERROR(IF(J35="","",J35/VLOOKUP(Occupancy!$B$65,Occupancy!$BJ$68:'Occupancy'!$B$79,1)*12/$B35)),"-",IF(J35="","",J35/VLOOKUP(Occupancy!$B$65,Occupancy!$BJ$68:'Occupancy'!$B$79,1)*12/$B35))</f>
        <v>-</v>
      </c>
      <c r="N35" s="140"/>
      <c r="O35" s="140">
        <f>IF(ISERROR(P35/12*Occupancy!$B$65),"-",P35/12*Occupancy!$B$65)</f>
        <v>0</v>
      </c>
      <c r="P35" s="141"/>
      <c r="Q35" s="140" t="str">
        <f>IF(ISERROR(IF(N35="","",N35/VLOOKUP(Occupancy!$B$65,Occupancy!$BJ$68:'Occupancy'!$B$79,1)*12/$B35)),"-",IF(N35="","",N35/VLOOKUP(Occupancy!$B$65,Occupancy!$BJ$68:'Occupancy'!$B$79,1)*12/$B35))</f>
        <v/>
      </c>
      <c r="R35" s="140" t="str">
        <f>IF(ISERROR(IF(O35="","",O35/VLOOKUP(Occupancy!$B$65,Occupancy!$BJ$68:'Occupancy'!$B$79,1)*12/$B35)),"-",IF(O35="","",O35/VLOOKUP(Occupancy!$B$65,Occupancy!$BJ$68:'Occupancy'!$B$79,1)*12/$B35))</f>
        <v>-</v>
      </c>
      <c r="S35" s="144"/>
      <c r="T35" s="143">
        <f>IF(ISERROR(U35/12*Occupancy!$B$65),"-",U35/12*Occupancy!$B$65)</f>
        <v>0</v>
      </c>
      <c r="U35" s="144"/>
      <c r="V35" s="143" t="str">
        <f>IF(ISERROR(IF(S35="","",S35/VLOOKUP(Occupancy!$B$65,Occupancy!$BJ$68:'Occupancy'!$B$79,1)*12/$B35)),"-",IF(S35="","",S35/VLOOKUP(Occupancy!$B$65,Occupancy!$BJ$68:'Occupancy'!$B$79,1)*12/$B35))</f>
        <v/>
      </c>
      <c r="W35" s="145" t="str">
        <f>IF(ISERROR(IF(T35="","",T35/VLOOKUP(Occupancy!$B$65,Occupancy!$BJ$68:'Occupancy'!$B$79,1)*12/$B35)),"-",IF(T35="","",T35/VLOOKUP(Occupancy!$B$65,Occupancy!$BJ$68:'Occupancy'!$B$79,1)*12/$B35))</f>
        <v>-</v>
      </c>
      <c r="X35" s="140"/>
      <c r="Y35" s="140">
        <f>IF(ISERROR(Z35/12*Occupancy!$B$65),"-",Z35/12*Occupancy!$B$65)</f>
        <v>0</v>
      </c>
      <c r="Z35" s="141"/>
      <c r="AA35" s="140" t="str">
        <f>IF(ISERROR(IF(X35="","",X35/VLOOKUP(Occupancy!$B$65,Occupancy!$BJ$68:'Occupancy'!$B$79,1)*12/$B35)),"-",IF(X35="","",X35/VLOOKUP(Occupancy!$B$65,Occupancy!$BJ$68:'Occupancy'!$B$79,1)*12/$B35))</f>
        <v/>
      </c>
      <c r="AB35" s="146" t="str">
        <f>IF(ISERROR(IF(Y35="","",Y35/VLOOKUP(Occupancy!$B$65,Occupancy!$BJ$68:'Occupancy'!$B$79,1)*12/$B35)),"-",IF(Y35="","",Y35/VLOOKUP(Occupancy!$B$65,Occupancy!$BJ$68:'Occupancy'!$B$79,1)*12/$B35))</f>
        <v>-</v>
      </c>
      <c r="AC35" s="144"/>
      <c r="AD35" s="143">
        <f>IF(ISERROR(AE35/12*Occupancy!$B$65),"-",AE35/12*Occupancy!$B$65)</f>
        <v>0</v>
      </c>
      <c r="AE35" s="144"/>
      <c r="AF35" s="143" t="str">
        <f>IF(ISERROR(IF(AC35="","",AC35/VLOOKUP(Occupancy!$B$65,Occupancy!$BJ$68:'Occupancy'!$B$79,1)*12/$B35)),"-",IF(AC35="","",AC35/VLOOKUP(Occupancy!$B$65,Occupancy!$BJ$68:'Occupancy'!$B$79,1)*12/$B35))</f>
        <v/>
      </c>
      <c r="AG35" s="148" t="str">
        <f>IF(ISERROR(IF(AD35="","",AD35/VLOOKUP(Occupancy!$B$65,Occupancy!$BJ$68:'Occupancy'!$B$79,1)*12/$B35)),"-",IF(AD35="","",AD35/VLOOKUP(Occupancy!$B$65,Occupancy!$BJ$68:'Occupancy'!$B$79,1)*12/$B35))</f>
        <v>-</v>
      </c>
      <c r="AH35" s="141"/>
      <c r="AI35" s="140">
        <f>IF(ISERROR(AJ35/12*Occupancy!$B$65),"-",AJ35/12*Occupancy!$B$65)</f>
        <v>0</v>
      </c>
      <c r="AJ35" s="141"/>
      <c r="AK35" s="140" t="str">
        <f>IF(ISERROR(IF(AH35="","",AH35/VLOOKUP(Occupancy!$B$65,Occupancy!$BJ$68:'Occupancy'!$B$79,1)*12/$B35)),"-",IF(AH35="","",AH35/VLOOKUP(Occupancy!$B$65,Occupancy!$BJ$68:'Occupancy'!$B$79,1)*12/$B35))</f>
        <v/>
      </c>
      <c r="AL35" s="149" t="str">
        <f>IF(ISERROR(IF(AI35="","",AI35/VLOOKUP(Occupancy!$B$65,Occupancy!$BJ$68:'Occupancy'!$B$79,1)*12/$B35)),"-",IF(AI35="","",AI35/VLOOKUP(Occupancy!$B$65,Occupancy!$BJ$68:'Occupancy'!$B$79,1)*12/$B35))</f>
        <v>-</v>
      </c>
      <c r="AM35" s="143"/>
      <c r="AN35" s="143">
        <f>IF(ISERROR(AO35/12*Occupancy!$B$65),"-",AO35/12*Occupancy!$B$65)</f>
        <v>0</v>
      </c>
      <c r="AO35" s="144"/>
      <c r="AP35" s="143" t="str">
        <f>IF(ISERROR(IF(AM35="","",AM35/VLOOKUP(Occupancy!$B$65,Occupancy!$BJ$68:'Occupancy'!$B$79,1)*12/$B35)),"-",IF(AM35="","",AM35/VLOOKUP(Occupancy!$B$65,Occupancy!$BJ$68:'Occupancy'!$B$79,1)*12/$B35))</f>
        <v/>
      </c>
      <c r="AQ35" s="145" t="str">
        <f>IF(ISERROR(IF(AN35="","",AN35/VLOOKUP(Occupancy!$B$65,Occupancy!$BJ$68:'Occupancy'!$B$79,1)*12/$B35)),"-",IF(AN35="","",AN35/VLOOKUP(Occupancy!$B$65,Occupancy!$BJ$68:'Occupancy'!$B$79,1)*12/$B35))</f>
        <v>-</v>
      </c>
      <c r="AR35" s="150"/>
      <c r="AS35" s="140">
        <f>IF(ISERROR(AT35/12*Occupancy!$B$65),"-",AT35/12*Occupancy!$B$65)</f>
        <v>0</v>
      </c>
      <c r="AT35" s="141"/>
      <c r="AU35" s="140" t="str">
        <f>IF(ISERROR(IF(AR35="","",AR35/VLOOKUP(Occupancy!$B$65,Occupancy!$BJ$68:'Occupancy'!$B$79,1)*12/$B35)),"-",IF(AR35="","",AR35/VLOOKUP(Occupancy!$B$65,Occupancy!$BJ$68:'Occupancy'!$B$79,1)*12/$B35))</f>
        <v/>
      </c>
      <c r="AV35" s="146" t="str">
        <f>IF(ISERROR(IF(AS35="","",AS35/VLOOKUP(Occupancy!$B$65,Occupancy!$BJ$68:'Occupancy'!$B$79,1)*12/$B35)),"-",IF(AS35="","",AS35/VLOOKUP(Occupancy!$B$65,Occupancy!$BJ$68:'Occupancy'!$B$79,1)*12/$B35))</f>
        <v>-</v>
      </c>
      <c r="AW35" s="143"/>
      <c r="AX35" s="143">
        <f>IF(ISERROR(AY35/12*Occupancy!$B$65),"-",AY35/12*Occupancy!$B$65)</f>
        <v>0</v>
      </c>
      <c r="AY35" s="144"/>
      <c r="AZ35" s="143" t="str">
        <f>IF(ISERROR(IF(AW35="","",AW35/VLOOKUP(Occupancy!$B$65,Occupancy!$BJ$68:'Occupancy'!$B$79,1)*12/$B35)),"-",IF(AW35="","",AW35/VLOOKUP(Occupancy!$B$65,Occupancy!$BJ$68:'Occupancy'!$B$79,1)*12/$B35))</f>
        <v/>
      </c>
      <c r="BA35" s="143" t="str">
        <f>IF(ISERROR(IF(AX35="","",AX35/VLOOKUP(Occupancy!$B$65,Occupancy!$BJ$68:'Occupancy'!$B$79,1)*12/$B35)),"-",IF(AX35="","",AX35/VLOOKUP(Occupancy!$B$65,Occupancy!$BJ$68:'Occupancy'!$B$79,1)*12/$B35))</f>
        <v>-</v>
      </c>
      <c r="BB35" s="151">
        <f t="shared" si="0"/>
        <v>0</v>
      </c>
      <c r="BC35" s="152">
        <f t="shared" si="1"/>
        <v>0</v>
      </c>
      <c r="BD35" s="151">
        <f t="shared" si="2"/>
        <v>0</v>
      </c>
      <c r="BE35" s="152" t="str">
        <f>IF(ISERROR(IF(BB35="","",BB35/VLOOKUP(Occupancy!$B$65,Occupancy!$BJ$68:'Occupancy'!$B$79,1)*12/$B35)),"-",IF(BB35="","",BB35/VLOOKUP(Occupancy!$B$65,Occupancy!$BJ$68:'Occupancy'!$B$79,1)*12/$B35))</f>
        <v>-</v>
      </c>
      <c r="BF35" s="153" t="str">
        <f>IF(ISERROR(IF(BC35="","",BC35/VLOOKUP(Occupancy!$B$65,Occupancy!$BJ$68:'Occupancy'!$B$79,1)*12/$B35)),"-",IF(BC35="","",BC35/VLOOKUP(Occupancy!$B$65,Occupancy!$BJ$68:'Occupancy'!$B$79,1)*12/$B35))</f>
        <v>-</v>
      </c>
    </row>
    <row r="36" spans="1:58" x14ac:dyDescent="0.25">
      <c r="A36" s="201" t="s">
        <v>197</v>
      </c>
      <c r="B36" s="184">
        <f>Operating!B41</f>
        <v>23</v>
      </c>
      <c r="C36" s="185" t="str">
        <f>IF(ISERROR(INDEX(MgmtCompanyData!$C$2:$C$2250,MATCH(A36,MgmtCompanyData!$B$2:$B$2250,0),0)),"-",INDEX(MgmtCompanyData!$C$2:$C$2250,MATCH(A36,MgmtCompanyData!$B$2:$B$2250,0),0))</f>
        <v>Enterprise Homes, Inc.</v>
      </c>
      <c r="D36" s="139">
        <v>0</v>
      </c>
      <c r="E36" s="140">
        <f>IF(ISERROR(F36/12*Occupancy!$B$65),"-",F36/12*Occupancy!$B$65)</f>
        <v>0</v>
      </c>
      <c r="F36" s="141"/>
      <c r="G36" s="140">
        <f>IF(ISERROR(IF(D36="","",D36/VLOOKUP(Occupancy!$B$65,Occupancy!$BJ$68:'Occupancy'!$B$79,1)*12/$B36)),"-",IF(D36="","",D36/VLOOKUP(Occupancy!$B$65,Occupancy!$BJ$68:'Occupancy'!$B$79,1)*12/$B36))</f>
        <v>0</v>
      </c>
      <c r="H36" s="142">
        <f>IF(ISERROR(IF(E36="","",E36/VLOOKUP(Occupancy!$B$65,Occupancy!$BJ$68:'Occupancy'!$B$79,1)*12/$B36)),"-",IF(E36="","",E36/VLOOKUP(Occupancy!$B$65,Occupancy!$BJ$68:'Occupancy'!$B$79,1)*12/$B36))</f>
        <v>0</v>
      </c>
      <c r="I36" s="143">
        <v>0</v>
      </c>
      <c r="J36" s="143">
        <f>IF(ISERROR(K36/12*Occupancy!$B$65),"-",K36/12*Occupancy!$B$65)</f>
        <v>16.666666666666668</v>
      </c>
      <c r="K36" s="144">
        <v>50</v>
      </c>
      <c r="L36" s="143">
        <f>IF(ISERROR(IF(I36="","",I36/VLOOKUP(Occupancy!$B$65,Occupancy!$BJ$68:'Occupancy'!$B$79,1)*12/$B36)),"-",IF(I36="","",I36/VLOOKUP(Occupancy!$B$65,Occupancy!$BJ$68:'Occupancy'!$B$79,1)*12/$B36))</f>
        <v>0</v>
      </c>
      <c r="M36" s="143">
        <f>IF(ISERROR(IF(J36="","",J36/VLOOKUP(Occupancy!$B$65,Occupancy!$BJ$68:'Occupancy'!$B$79,1)*12/$B36)),"-",IF(J36="","",J36/VLOOKUP(Occupancy!$B$65,Occupancy!$BJ$68:'Occupancy'!$B$79,1)*12/$B36))</f>
        <v>2.1739130434782608</v>
      </c>
      <c r="N36" s="140">
        <v>0</v>
      </c>
      <c r="O36" s="140">
        <f>IF(ISERROR(P36/12*Occupancy!$B$65),"-",P36/12*Occupancy!$B$65)</f>
        <v>266.66666666666669</v>
      </c>
      <c r="P36" s="141">
        <v>800</v>
      </c>
      <c r="Q36" s="140">
        <f>IF(ISERROR(IF(N36="","",N36/VLOOKUP(Occupancy!$B$65,Occupancy!$BJ$68:'Occupancy'!$B$79,1)*12/$B36)),"-",IF(N36="","",N36/VLOOKUP(Occupancy!$B$65,Occupancy!$BJ$68:'Occupancy'!$B$79,1)*12/$B36))</f>
        <v>0</v>
      </c>
      <c r="R36" s="140">
        <f>IF(ISERROR(IF(O36="","",O36/VLOOKUP(Occupancy!$B$65,Occupancy!$BJ$68:'Occupancy'!$B$79,1)*12/$B36)),"-",IF(O36="","",O36/VLOOKUP(Occupancy!$B$65,Occupancy!$BJ$68:'Occupancy'!$B$79,1)*12/$B36))</f>
        <v>34.782608695652172</v>
      </c>
      <c r="S36" s="144">
        <v>0</v>
      </c>
      <c r="T36" s="143">
        <f>IF(ISERROR(U36/12*Occupancy!$B$65),"-",U36/12*Occupancy!$B$65)</f>
        <v>0</v>
      </c>
      <c r="U36" s="144"/>
      <c r="V36" s="143">
        <f>IF(ISERROR(IF(S36="","",S36/VLOOKUP(Occupancy!$B$65,Occupancy!$BJ$68:'Occupancy'!$B$79,1)*12/$B36)),"-",IF(S36="","",S36/VLOOKUP(Occupancy!$B$65,Occupancy!$BJ$68:'Occupancy'!$B$79,1)*12/$B36))</f>
        <v>0</v>
      </c>
      <c r="W36" s="145">
        <f>IF(ISERROR(IF(T36="","",T36/VLOOKUP(Occupancy!$B$65,Occupancy!$BJ$68:'Occupancy'!$B$79,1)*12/$B36)),"-",IF(T36="","",T36/VLOOKUP(Occupancy!$B$65,Occupancy!$BJ$68:'Occupancy'!$B$79,1)*12/$B36))</f>
        <v>0</v>
      </c>
      <c r="X36" s="140">
        <v>0</v>
      </c>
      <c r="Y36" s="140">
        <f>IF(ISERROR(Z36/12*Occupancy!$B$65),"-",Z36/12*Occupancy!$B$65)</f>
        <v>0</v>
      </c>
      <c r="Z36" s="141"/>
      <c r="AA36" s="140">
        <f>IF(ISERROR(IF(X36="","",X36/VLOOKUP(Occupancy!$B$65,Occupancy!$BJ$68:'Occupancy'!$B$79,1)*12/$B36)),"-",IF(X36="","",X36/VLOOKUP(Occupancy!$B$65,Occupancy!$BJ$68:'Occupancy'!$B$79,1)*12/$B36))</f>
        <v>0</v>
      </c>
      <c r="AB36" s="146">
        <f>IF(ISERROR(IF(Y36="","",Y36/VLOOKUP(Occupancy!$B$65,Occupancy!$BJ$68:'Occupancy'!$B$79,1)*12/$B36)),"-",IF(Y36="","",Y36/VLOOKUP(Occupancy!$B$65,Occupancy!$BJ$68:'Occupancy'!$B$79,1)*12/$B36))</f>
        <v>0</v>
      </c>
      <c r="AC36" s="144">
        <v>0</v>
      </c>
      <c r="AD36" s="143">
        <f>IF(ISERROR(AE36/12*Occupancy!$B$65),"-",AE36/12*Occupancy!$B$65)</f>
        <v>0</v>
      </c>
      <c r="AE36" s="144"/>
      <c r="AF36" s="143">
        <f>IF(ISERROR(IF(AC36="","",AC36/VLOOKUP(Occupancy!$B$65,Occupancy!$BJ$68:'Occupancy'!$B$79,1)*12/$B36)),"-",IF(AC36="","",AC36/VLOOKUP(Occupancy!$B$65,Occupancy!$BJ$68:'Occupancy'!$B$79,1)*12/$B36))</f>
        <v>0</v>
      </c>
      <c r="AG36" s="148">
        <f>IF(ISERROR(IF(AD36="","",AD36/VLOOKUP(Occupancy!$B$65,Occupancy!$BJ$68:'Occupancy'!$B$79,1)*12/$B36)),"-",IF(AD36="","",AD36/VLOOKUP(Occupancy!$B$65,Occupancy!$BJ$68:'Occupancy'!$B$79,1)*12/$B36))</f>
        <v>0</v>
      </c>
      <c r="AH36" s="141">
        <v>0</v>
      </c>
      <c r="AI36" s="140">
        <f>IF(ISERROR(AJ36/12*Occupancy!$B$65),"-",AJ36/12*Occupancy!$B$65)</f>
        <v>0</v>
      </c>
      <c r="AJ36" s="141"/>
      <c r="AK36" s="140">
        <f>IF(ISERROR(IF(AH36="","",AH36/VLOOKUP(Occupancy!$B$65,Occupancy!$BJ$68:'Occupancy'!$B$79,1)*12/$B36)),"-",IF(AH36="","",AH36/VLOOKUP(Occupancy!$B$65,Occupancy!$BJ$68:'Occupancy'!$B$79,1)*12/$B36))</f>
        <v>0</v>
      </c>
      <c r="AL36" s="149">
        <f>IF(ISERROR(IF(AI36="","",AI36/VLOOKUP(Occupancy!$B$65,Occupancy!$BJ$68:'Occupancy'!$B$79,1)*12/$B36)),"-",IF(AI36="","",AI36/VLOOKUP(Occupancy!$B$65,Occupancy!$BJ$68:'Occupancy'!$B$79,1)*12/$B36))</f>
        <v>0</v>
      </c>
      <c r="AM36" s="143">
        <v>0</v>
      </c>
      <c r="AN36" s="143">
        <f>IF(ISERROR(AO36/12*Occupancy!$B$65),"-",AO36/12*Occupancy!$B$65)</f>
        <v>0</v>
      </c>
      <c r="AO36" s="144"/>
      <c r="AP36" s="143">
        <f>IF(ISERROR(IF(AM36="","",AM36/VLOOKUP(Occupancy!$B$65,Occupancy!$BJ$68:'Occupancy'!$B$79,1)*12/$B36)),"-",IF(AM36="","",AM36/VLOOKUP(Occupancy!$B$65,Occupancy!$BJ$68:'Occupancy'!$B$79,1)*12/$B36))</f>
        <v>0</v>
      </c>
      <c r="AQ36" s="145">
        <f>IF(ISERROR(IF(AN36="","",AN36/VLOOKUP(Occupancy!$B$65,Occupancy!$BJ$68:'Occupancy'!$B$79,1)*12/$B36)),"-",IF(AN36="","",AN36/VLOOKUP(Occupancy!$B$65,Occupancy!$BJ$68:'Occupancy'!$B$79,1)*12/$B36))</f>
        <v>0</v>
      </c>
      <c r="AR36" s="150">
        <v>0</v>
      </c>
      <c r="AS36" s="140">
        <f>IF(ISERROR(AT36/12*Occupancy!$B$65),"-",AT36/12*Occupancy!$B$65)</f>
        <v>0</v>
      </c>
      <c r="AT36" s="141"/>
      <c r="AU36" s="140">
        <f>IF(ISERROR(IF(AR36="","",AR36/VLOOKUP(Occupancy!$B$65,Occupancy!$BJ$68:'Occupancy'!$B$79,1)*12/$B36)),"-",IF(AR36="","",AR36/VLOOKUP(Occupancy!$B$65,Occupancy!$BJ$68:'Occupancy'!$B$79,1)*12/$B36))</f>
        <v>0</v>
      </c>
      <c r="AV36" s="146">
        <f>IF(ISERROR(IF(AS36="","",AS36/VLOOKUP(Occupancy!$B$65,Occupancy!$BJ$68:'Occupancy'!$B$79,1)*12/$B36)),"-",IF(AS36="","",AS36/VLOOKUP(Occupancy!$B$65,Occupancy!$BJ$68:'Occupancy'!$B$79,1)*12/$B36))</f>
        <v>0</v>
      </c>
      <c r="AW36" s="143">
        <v>0</v>
      </c>
      <c r="AX36" s="143">
        <f>IF(ISERROR(AY36/12*Occupancy!$B$65),"-",AY36/12*Occupancy!$B$65)</f>
        <v>0</v>
      </c>
      <c r="AY36" s="144"/>
      <c r="AZ36" s="143">
        <f>IF(ISERROR(IF(AW36="","",AW36/VLOOKUP(Occupancy!$B$65,Occupancy!$BJ$68:'Occupancy'!$B$79,1)*12/$B36)),"-",IF(AW36="","",AW36/VLOOKUP(Occupancy!$B$65,Occupancy!$BJ$68:'Occupancy'!$B$79,1)*12/$B36))</f>
        <v>0</v>
      </c>
      <c r="BA36" s="143">
        <f>IF(ISERROR(IF(AX36="","",AX36/VLOOKUP(Occupancy!$B$65,Occupancy!$BJ$68:'Occupancy'!$B$79,1)*12/$B36)),"-",IF(AX36="","",AX36/VLOOKUP(Occupancy!$B$65,Occupancy!$BJ$68:'Occupancy'!$B$79,1)*12/$B36))</f>
        <v>0</v>
      </c>
      <c r="BB36" s="151">
        <f t="shared" si="0"/>
        <v>0</v>
      </c>
      <c r="BC36" s="152">
        <f t="shared" si="1"/>
        <v>283.33333333333337</v>
      </c>
      <c r="BD36" s="151">
        <f t="shared" si="2"/>
        <v>850</v>
      </c>
      <c r="BE36" s="152">
        <f>IF(ISERROR(IF(BB36="","",BB36/VLOOKUP(Occupancy!$B$65,Occupancy!$BJ$68:'Occupancy'!$B$79,1)*12/$B36)),"-",IF(BB36="","",BB36/VLOOKUP(Occupancy!$B$65,Occupancy!$BJ$68:'Occupancy'!$B$79,1)*12/$B36))</f>
        <v>0</v>
      </c>
      <c r="BF36" s="153">
        <f>IF(ISERROR(IF(BC36="","",BC36/VLOOKUP(Occupancy!$B$65,Occupancy!$BJ$68:'Occupancy'!$B$79,1)*12/$B36)),"-",IF(BC36="","",BC36/VLOOKUP(Occupancy!$B$65,Occupancy!$BJ$68:'Occupancy'!$B$79,1)*12/$B36))</f>
        <v>36.956521739130437</v>
      </c>
    </row>
    <row r="37" spans="1:58" x14ac:dyDescent="0.25">
      <c r="A37" s="15"/>
      <c r="B37" s="77"/>
      <c r="C37" s="106"/>
      <c r="D37" s="94"/>
      <c r="E37" s="95"/>
      <c r="F37" s="96"/>
      <c r="G37" s="95"/>
      <c r="H37" s="95"/>
      <c r="I37" s="97"/>
      <c r="J37" s="98"/>
      <c r="K37" s="97"/>
      <c r="L37" s="98"/>
      <c r="M37" s="98"/>
      <c r="N37" s="96"/>
      <c r="O37" s="95"/>
      <c r="P37" s="96"/>
      <c r="Q37" s="95"/>
      <c r="R37" s="95"/>
      <c r="S37" s="97"/>
      <c r="T37" s="98"/>
      <c r="U37" s="97"/>
      <c r="V37" s="98"/>
      <c r="W37" s="98"/>
      <c r="X37" s="96"/>
      <c r="Y37" s="95"/>
      <c r="Z37" s="96"/>
      <c r="AA37" s="95"/>
      <c r="AB37" s="99"/>
      <c r="AC37" s="100"/>
      <c r="AD37" s="98"/>
      <c r="AE37" s="100"/>
      <c r="AF37" s="98"/>
      <c r="AG37" s="101"/>
      <c r="AH37" s="102"/>
      <c r="AI37" s="95"/>
      <c r="AJ37" s="96"/>
      <c r="AK37" s="95"/>
      <c r="AL37" s="99"/>
      <c r="AM37" s="103"/>
      <c r="AN37" s="98"/>
      <c r="AO37" s="103"/>
      <c r="AP37" s="98"/>
      <c r="AQ37" s="98"/>
      <c r="AR37" s="102"/>
      <c r="AS37" s="95"/>
      <c r="AT37" s="96"/>
      <c r="AU37" s="95"/>
      <c r="AV37" s="95"/>
      <c r="AW37" s="97"/>
      <c r="AX37" s="98"/>
      <c r="AY37" s="97"/>
      <c r="AZ37" s="98"/>
      <c r="BA37" s="98"/>
      <c r="BB37" s="104"/>
      <c r="BC37" s="104"/>
      <c r="BD37" s="104"/>
      <c r="BE37" s="104"/>
      <c r="BF37" s="105"/>
    </row>
    <row r="38" spans="1:58" x14ac:dyDescent="0.25">
      <c r="A38" s="22" t="s">
        <v>55</v>
      </c>
      <c r="B38" s="126">
        <f>IF(ISERROR(SUM(B6:B36)),"-",SUM(B6:B36))</f>
        <v>23</v>
      </c>
      <c r="C38" s="107"/>
      <c r="D38" s="127">
        <f>IF(ISERROR(SUM(D6:D36)),"-",SUM(D6:D36))</f>
        <v>1024</v>
      </c>
      <c r="E38" s="128">
        <f>IF(ISERROR(F38/12*Occupancy!$B$65),"-",F38/12*Occupancy!$B$65)</f>
        <v>247</v>
      </c>
      <c r="F38" s="129">
        <f>IF(ISERROR(SUM(F6:F36)),"-",SUM(F6:F36))</f>
        <v>741</v>
      </c>
      <c r="G38" s="128">
        <f>IF(ISERROR(D38/$B38/VLOOKUP(Occupancy!$B$65,Occupancy!$B$68:'Occupancy'!$B$79,1)*12),"-",D38/$B38/VLOOKUP(Occupancy!$B$65,Occupancy!$B$68:'Occupancy'!$B$79,1)*12)</f>
        <v>133.56521739130434</v>
      </c>
      <c r="H38" s="128">
        <f>IF(ISERROR(E38/$B38/VLOOKUP(Occupancy!$B$65,Occupancy!$B$68:'Occupancy'!$B$79,1)*12),"-",E38/$B38/VLOOKUP(Occupancy!$B$65,Occupancy!$B$68:'Occupancy'!$B$79,1)*12)</f>
        <v>32.217391304347828</v>
      </c>
      <c r="I38" s="130">
        <f>IF(ISERROR(SUM(I6:I36)),"-",SUM(I6:I36))</f>
        <v>554</v>
      </c>
      <c r="J38" s="131">
        <f>IF(ISERROR(K38/12*Occupancy!$B$65),"-",K38/12*Occupancy!$B$65)</f>
        <v>300.33333333333331</v>
      </c>
      <c r="K38" s="130">
        <f>IF(ISERROR(SUM(K6:K36)),"-",SUM(K6:K36))</f>
        <v>901</v>
      </c>
      <c r="L38" s="131">
        <f>IF(ISERROR(I38/$B38/VLOOKUP(Occupancy!$B$65,Occupancy!$B$68:'Occupancy'!$B$79,1)*12),"-",I38/$B38/VLOOKUP(Occupancy!$B$65,Occupancy!$B$68:'Occupancy'!$B$79,1)*12)</f>
        <v>72.260869565217391</v>
      </c>
      <c r="M38" s="131">
        <f>IF(ISERROR(J38/$B38/VLOOKUP(Occupancy!$B$65,Occupancy!$B$68:'Occupancy'!$B$79,1)*12),"-",J38/$B38/VLOOKUP(Occupancy!$B$65,Occupancy!$B$68:'Occupancy'!$B$79,1)*12)</f>
        <v>39.173913043478258</v>
      </c>
      <c r="N38" s="129">
        <f>IF(ISERROR(SUM(N6:N36)),"-",SUM(N6:N36))</f>
        <v>899</v>
      </c>
      <c r="O38" s="128">
        <f>IF(ISERROR(P38/12*Occupancy!$B$65),"-",P38/12*Occupancy!$B$65)</f>
        <v>773.33333333333337</v>
      </c>
      <c r="P38" s="129">
        <f>IF(ISERROR(SUM(P6:P36)),"-",SUM(P6:P36))</f>
        <v>2320</v>
      </c>
      <c r="Q38" s="128">
        <f>IF(ISERROR(N38/$B38/VLOOKUP(Occupancy!$B$65,Occupancy!$B$68:'Occupancy'!$B$79,1)*12),"-",N38/$B38/VLOOKUP(Occupancy!$B$65,Occupancy!$B$68:'Occupancy'!$B$79,1)*12)</f>
        <v>117.2608695652174</v>
      </c>
      <c r="R38" s="128">
        <f>IF(ISERROR(O38/$B38/VLOOKUP(Occupancy!$B$65,Occupancy!$B$68:'Occupancy'!$B$79,1)*12),"-",O38/$B38/VLOOKUP(Occupancy!$B$65,Occupancy!$B$68:'Occupancy'!$B$79,1)*12)</f>
        <v>100.86956521739131</v>
      </c>
      <c r="S38" s="130">
        <f>IF(ISERROR(SUM(S6:S36)),"-",SUM(S6:S36))</f>
        <v>778</v>
      </c>
      <c r="T38" s="131">
        <f>IF(ISERROR(U38/12*Occupancy!$B$65),"-",U38/12*Occupancy!$B$65)</f>
        <v>583.33333333333337</v>
      </c>
      <c r="U38" s="130">
        <f>IF(ISERROR(SUM(U6:U36)),"-",SUM(U6:U36))</f>
        <v>1750</v>
      </c>
      <c r="V38" s="131">
        <f>IF(ISERROR(S38/$B38/VLOOKUP(Occupancy!$B$65,Occupancy!$B$68:'Occupancy'!$B$79,1)*12),"-",S38/$B38/VLOOKUP(Occupancy!$B$65,Occupancy!$B$68:'Occupancy'!$B$79,1)*12)</f>
        <v>101.47826086956522</v>
      </c>
      <c r="W38" s="131">
        <f>IF(ISERROR(T38/$B38/VLOOKUP(Occupancy!$B$65,Occupancy!$B$68:'Occupancy'!$B$79,1)*12),"-",T38/$B38/VLOOKUP(Occupancy!$B$65,Occupancy!$B$68:'Occupancy'!$B$79,1)*12)</f>
        <v>76.086956521739125</v>
      </c>
      <c r="X38" s="129">
        <f>IF(ISERROR(SUM(X6:X36)),"-",SUM(X6:X36))</f>
        <v>645</v>
      </c>
      <c r="Y38" s="128">
        <f>IF(ISERROR(Z38/12*Occupancy!$B$65),"-",Z38/12*Occupancy!$B$65)</f>
        <v>373.33333333333331</v>
      </c>
      <c r="Z38" s="129">
        <f>IF(ISERROR(SUM(Z6:Z36)),"-",SUM(Z6:Z36))</f>
        <v>1120</v>
      </c>
      <c r="AA38" s="128">
        <f>IF(ISERROR(X38/$B38/VLOOKUP(Occupancy!$B$65,Occupancy!$B$68:'Occupancy'!$B$79,1)*12),"-",X38/$B38/VLOOKUP(Occupancy!$B$65,Occupancy!$B$68:'Occupancy'!$B$79,1)*12)</f>
        <v>84.130434782608702</v>
      </c>
      <c r="AB38" s="132">
        <f>IF(ISERROR(Y38/$B38/VLOOKUP(Occupancy!$B$65,Occupancy!$B$68:'Occupancy'!$B$79,1)*12),"-",Y38/$B38/VLOOKUP(Occupancy!$B$65,Occupancy!$B$68:'Occupancy'!$B$79,1)*12)</f>
        <v>48.695652173913032</v>
      </c>
      <c r="AC38" s="133">
        <f>IF(ISERROR(SUM(AC6:AC36)),"-",SUM(AC6:AC36))</f>
        <v>958</v>
      </c>
      <c r="AD38" s="131">
        <f>IF(ISERROR(AE38/12*Occupancy!$B$65),"-",AE38/12*Occupancy!$B$65)</f>
        <v>297</v>
      </c>
      <c r="AE38" s="133">
        <f>IF(ISERROR(SUM(AE6:AE36)),"-",SUM(AE6:AE36))</f>
        <v>891</v>
      </c>
      <c r="AF38" s="131">
        <f>IF(ISERROR(AC38/$B38/VLOOKUP(Occupancy!$B$65,Occupancy!$B$68:'Occupancy'!$B$79,1)*12),"-",AC38/$B38/VLOOKUP(Occupancy!$B$65,Occupancy!$B$68:'Occupancy'!$B$79,1)*12)</f>
        <v>124.95652173913044</v>
      </c>
      <c r="AG38" s="134">
        <f>IF(ISERROR(AD38/$B38/VLOOKUP(Occupancy!$B$65,Occupancy!$B$68:'Occupancy'!$B$79,1)*12),"-",AD38/$B38/VLOOKUP(Occupancy!$B$65,Occupancy!$B$68:'Occupancy'!$B$79,1)*12)</f>
        <v>38.739130434782609</v>
      </c>
      <c r="AH38" s="135">
        <f>IF(ISERROR(SUM(AH6:AH36)),"-",SUM(AH6:AH36))</f>
        <v>887</v>
      </c>
      <c r="AI38" s="128">
        <f>IF(ISERROR(AJ38/12*Occupancy!$B$65),"-",AJ38/12*Occupancy!$B$65)</f>
        <v>440.33333333333331</v>
      </c>
      <c r="AJ38" s="129">
        <f>IF(ISERROR(SUM(AJ6:AJ36)),"-",SUM(AJ6:AJ36))</f>
        <v>1321</v>
      </c>
      <c r="AK38" s="128">
        <f>IF(ISERROR(AH38/$B38/VLOOKUP(Occupancy!$B$65,Occupancy!$B$68:'Occupancy'!$B$79,1)*12),"-",AH38/$B38/VLOOKUP(Occupancy!$B$65,Occupancy!$B$68:'Occupancy'!$B$79,1)*12)</f>
        <v>115.69565217391306</v>
      </c>
      <c r="AL38" s="132">
        <f>IF(ISERROR(AI38/$B38/VLOOKUP(Occupancy!$B$65,Occupancy!$B$68:'Occupancy'!$B$79,1)*12),"-",AI38/$B38/VLOOKUP(Occupancy!$B$65,Occupancy!$B$68:'Occupancy'!$B$79,1)*12)</f>
        <v>57.434782608695649</v>
      </c>
      <c r="AM38" s="136">
        <f>IF(ISERROR(SUM(AM6:AM36)),"-",SUM(AM6:AM36))</f>
        <v>358</v>
      </c>
      <c r="AN38" s="131">
        <f>IF(ISERROR(AO38/12*Occupancy!$B$65),"-",AO38/12*Occupancy!$B$65)</f>
        <v>1806.6666666666667</v>
      </c>
      <c r="AO38" s="136">
        <f>IF(ISERROR(SUM(AO6:AO36)),"-",SUM(AO6:AO36))</f>
        <v>5420</v>
      </c>
      <c r="AP38" s="131">
        <f>IF(ISERROR(AM38/$B38/VLOOKUP(Occupancy!$B$65,Occupancy!$B$68:'Occupancy'!$B$79,1)*12),"-",AM38/$B38/VLOOKUP(Occupancy!$B$65,Occupancy!$B$68:'Occupancy'!$B$79,1)*12)</f>
        <v>46.695652173913047</v>
      </c>
      <c r="AQ38" s="131">
        <f>IF(ISERROR(AN38/$B38/VLOOKUP(Occupancy!$B$65,Occupancy!$B$68:'Occupancy'!$B$79,1)*12),"-",AN38/$B38/VLOOKUP(Occupancy!$B$65,Occupancy!$B$68:'Occupancy'!$B$79,1)*12)</f>
        <v>235.65217391304347</v>
      </c>
      <c r="AR38" s="135">
        <f>IF(ISERROR(SUM(AR6:AR36)),"-",SUM(AR6:AR36))</f>
        <v>698</v>
      </c>
      <c r="AS38" s="128">
        <f>IF(ISERROR(AT38/12*Occupancy!$B$65),"-",AT38/12*Occupancy!$B$65)</f>
        <v>403.33333333333331</v>
      </c>
      <c r="AT38" s="129">
        <f>IF(ISERROR(SUM(AT6:AT36)),"-",SUM(AT6:AT36))</f>
        <v>1210</v>
      </c>
      <c r="AU38" s="128">
        <f>IF(ISERROR(AR38/$B38/VLOOKUP(Occupancy!$B$65,Occupancy!$B$68:'Occupancy'!$B$79,1)*12),"-",AR38/$B38/VLOOKUP(Occupancy!$B$65,Occupancy!$B$68:'Occupancy'!$B$79,1)*12)</f>
        <v>91.043478260869563</v>
      </c>
      <c r="AV38" s="128">
        <f>IF(ISERROR(AS38/$B38/VLOOKUP(Occupancy!$B$65,Occupancy!$B$68:'Occupancy'!$B$79,1)*12),"-",AS38/$B38/VLOOKUP(Occupancy!$B$65,Occupancy!$B$68:'Occupancy'!$B$79,1)*12)</f>
        <v>52.608695652173907</v>
      </c>
      <c r="AW38" s="130">
        <f>IF(ISERROR(SUM(AW6:AW36)),"-",SUM(AW6:AW36))</f>
        <v>348</v>
      </c>
      <c r="AX38" s="131">
        <f>IF(ISERROR(AY38/12*Occupancy!$B$65),"-",AY38/12*Occupancy!$B$65)</f>
        <v>1103.3333333333333</v>
      </c>
      <c r="AY38" s="130">
        <f>IF(ISERROR(SUM(AY6:AY36)),"-",SUM(AY6:AY36))</f>
        <v>3310</v>
      </c>
      <c r="AZ38" s="131">
        <f>IF(ISERROR(AW38/$B38/VLOOKUP(Occupancy!$B$65,Occupancy!$B$68:'Occupancy'!$B$79,1)*12),"-",AW38/$B38/VLOOKUP(Occupancy!$B$65,Occupancy!$B$68:'Occupancy'!$B$79,1)*12)</f>
        <v>45.391304347826086</v>
      </c>
      <c r="BA38" s="131">
        <f>IF(ISERROR(AX38/$B38/VLOOKUP(Occupancy!$B$65,Occupancy!$B$68:'Occupancy'!$B$79,1)*12),"-",AX38/$B38/VLOOKUP(Occupancy!$B$65,Occupancy!$B$68:'Occupancy'!$B$79,1)*12)</f>
        <v>143.91304347826085</v>
      </c>
      <c r="BB38" s="137">
        <f>IF(ISERROR(SUM(BB6:BB36)),"-",SUM(BB6:BB36))</f>
        <v>7149</v>
      </c>
      <c r="BC38" s="137">
        <f>IF(ISERROR(SUM(BC6:BC36)),"-",SUM(BC6:BC36))</f>
        <v>6327.9999999999991</v>
      </c>
      <c r="BD38" s="137">
        <f>IF(ISERROR(SUM(BD6:BD36)),"-",SUM(BD6:BD36))</f>
        <v>18984</v>
      </c>
      <c r="BE38" s="137">
        <f>IF(ISERROR(BB38/$B38/VLOOKUP(Occupancy!$B$65,Occupancy!$B$68:'Occupancy'!$B$79,1)*12),"-",BB38/$B38/VLOOKUP(Occupancy!$B$65,Occupancy!$B$68:'Occupancy'!$B$79,1)*12)</f>
        <v>932.47826086956525</v>
      </c>
      <c r="BF38" s="138">
        <f>IF(ISERROR(BC38/$B38/VLOOKUP(Occupancy!$B$65,Occupancy!$B$68:'Occupancy'!$B$79,1)*12),"-",BC38/$B38/VLOOKUP(Occupancy!$B$65,Occupancy!$B$68:'Occupancy'!$B$79,1)*12)</f>
        <v>825.39130434782589</v>
      </c>
    </row>
    <row r="39" spans="1:58" x14ac:dyDescent="0.25">
      <c r="A39" s="21"/>
      <c r="B39" s="23"/>
      <c r="C39" s="107"/>
      <c r="D39" s="79"/>
      <c r="E39" s="80"/>
      <c r="F39" s="81"/>
      <c r="G39" s="82"/>
      <c r="H39" s="82"/>
      <c r="I39" s="83"/>
      <c r="J39" s="84"/>
      <c r="K39" s="83"/>
      <c r="L39" s="85"/>
      <c r="M39" s="85"/>
      <c r="N39" s="81"/>
      <c r="O39" s="80"/>
      <c r="P39" s="81"/>
      <c r="Q39" s="82"/>
      <c r="R39" s="82"/>
      <c r="S39" s="83"/>
      <c r="T39" s="84"/>
      <c r="U39" s="83"/>
      <c r="V39" s="85"/>
      <c r="W39" s="85"/>
      <c r="X39" s="81"/>
      <c r="Y39" s="80"/>
      <c r="Z39" s="81"/>
      <c r="AA39" s="82"/>
      <c r="AB39" s="86"/>
      <c r="AC39" s="87"/>
      <c r="AD39" s="84"/>
      <c r="AE39" s="87"/>
      <c r="AF39" s="85"/>
      <c r="AG39" s="88"/>
      <c r="AH39" s="89"/>
      <c r="AI39" s="80"/>
      <c r="AJ39" s="81"/>
      <c r="AK39" s="82"/>
      <c r="AL39" s="86"/>
      <c r="AM39" s="90"/>
      <c r="AN39" s="84"/>
      <c r="AO39" s="90"/>
      <c r="AP39" s="85"/>
      <c r="AQ39" s="85"/>
      <c r="AR39" s="89"/>
      <c r="AS39" s="80"/>
      <c r="AT39" s="81"/>
      <c r="AU39" s="82"/>
      <c r="AV39" s="82"/>
      <c r="AW39" s="83"/>
      <c r="AX39" s="84"/>
      <c r="AY39" s="83"/>
      <c r="AZ39" s="85"/>
      <c r="BA39" s="85"/>
      <c r="BB39" s="91"/>
      <c r="BC39" s="91"/>
      <c r="BD39" s="91"/>
      <c r="BE39" s="92"/>
      <c r="BF39" s="93"/>
    </row>
    <row r="40" spans="1:58" x14ac:dyDescent="0.25">
      <c r="A40" s="14" t="s">
        <v>36</v>
      </c>
      <c r="B40" s="35"/>
      <c r="C40" s="183"/>
      <c r="D40" s="114"/>
      <c r="E40" s="115"/>
      <c r="F40" s="116"/>
      <c r="G40" s="115"/>
      <c r="H40" s="115"/>
      <c r="I40" s="117"/>
      <c r="J40" s="118"/>
      <c r="K40" s="117"/>
      <c r="L40" s="118"/>
      <c r="M40" s="118"/>
      <c r="N40" s="116"/>
      <c r="O40" s="115"/>
      <c r="P40" s="116"/>
      <c r="Q40" s="115"/>
      <c r="R40" s="115"/>
      <c r="S40" s="117"/>
      <c r="T40" s="118"/>
      <c r="U40" s="117"/>
      <c r="V40" s="118"/>
      <c r="W40" s="118"/>
      <c r="X40" s="116"/>
      <c r="Y40" s="115"/>
      <c r="Z40" s="116"/>
      <c r="AA40" s="115"/>
      <c r="AB40" s="119"/>
      <c r="AC40" s="120"/>
      <c r="AD40" s="118"/>
      <c r="AE40" s="120"/>
      <c r="AF40" s="118"/>
      <c r="AG40" s="121"/>
      <c r="AH40" s="122"/>
      <c r="AI40" s="115"/>
      <c r="AJ40" s="116"/>
      <c r="AK40" s="115"/>
      <c r="AL40" s="119"/>
      <c r="AM40" s="123"/>
      <c r="AN40" s="118"/>
      <c r="AO40" s="123"/>
      <c r="AP40" s="118"/>
      <c r="AQ40" s="118"/>
      <c r="AR40" s="122"/>
      <c r="AS40" s="115"/>
      <c r="AT40" s="116"/>
      <c r="AU40" s="115"/>
      <c r="AV40" s="115"/>
      <c r="AW40" s="117"/>
      <c r="AX40" s="118"/>
      <c r="AY40" s="117"/>
      <c r="AZ40" s="118"/>
      <c r="BA40" s="118"/>
      <c r="BB40" s="124"/>
      <c r="BC40" s="124"/>
      <c r="BD40" s="124"/>
      <c r="BE40" s="124"/>
      <c r="BF40" s="125"/>
    </row>
    <row r="41" spans="1:58" x14ac:dyDescent="0.25">
      <c r="A41" s="202" t="s">
        <v>101</v>
      </c>
      <c r="B41" s="35" t="str">
        <f>Operating!B46</f>
        <v>-</v>
      </c>
      <c r="C41" s="183" t="str">
        <f>IF(ISERROR(INDEX(MgmtCompanyData!$C$2:$C$2250,MATCH(A41,MgmtCompanyData!$B$2:$B$2250,0),0)),"-",INDEX(MgmtCompanyData!$C$2:$C$2250,MATCH(A41,MgmtCompanyData!$B$2:$B$2250,0),0))</f>
        <v>Edgewood Management Corporation</v>
      </c>
      <c r="D41" s="114"/>
      <c r="E41" s="115">
        <f>IF(ISERROR(F41/12*Occupancy!$B$65),"-",F41/12*Occupancy!$B$65)</f>
        <v>0</v>
      </c>
      <c r="F41" s="116"/>
      <c r="G41" s="115" t="str">
        <f>IF(ISERROR(IF(D41="","",D41/VLOOKUP(Occupancy!$B$65,Occupancy!$BJ$68:'Occupancy'!$B$79,1)*12/$B41)),"-",IF(D41="","",D41/VLOOKUP(Occupancy!$B$65,Occupancy!$BJ$68:'Occupancy'!$B$79,1)*12/$B41))</f>
        <v/>
      </c>
      <c r="H41" s="115" t="str">
        <f>IF(ISERROR(IF(E41="","",E41/VLOOKUP(Occupancy!$B$65,Occupancy!$BJ$68:'Occupancy'!$B$79,1)*12/$B41)),"-",IF(E41="","",E41/VLOOKUP(Occupancy!$B$65,Occupancy!$BJ$68:'Occupancy'!$B$79,1)*12/$B41))</f>
        <v>-</v>
      </c>
      <c r="I41" s="117"/>
      <c r="J41" s="118">
        <f>IF(ISERROR(K41/12*Occupancy!$B$65),"-",K41/12*Occupancy!$B$65)</f>
        <v>0</v>
      </c>
      <c r="K41" s="117"/>
      <c r="L41" s="118" t="str">
        <f>IF(ISERROR(IF(I41="","",I41/VLOOKUP(Occupancy!$B$65,Occupancy!$BJ$68:'Occupancy'!$B$79,1)*12/$B41)),"-",IF(I41="","",I41/VLOOKUP(Occupancy!$B$65,Occupancy!$BJ$68:'Occupancy'!$B$79,1)*12/$B41))</f>
        <v/>
      </c>
      <c r="M41" s="118" t="str">
        <f>IF(ISERROR(IF(J41="","",J41/VLOOKUP(Occupancy!$B$65,Occupancy!$BJ$68:'Occupancy'!$B$79,1)*12/$B41)),"-",IF(J41="","",J41/VLOOKUP(Occupancy!$B$65,Occupancy!$BJ$68:'Occupancy'!$B$79,1)*12/$B41))</f>
        <v>-</v>
      </c>
      <c r="N41" s="116"/>
      <c r="O41" s="115">
        <f>IF(ISERROR(P41/12*Occupancy!$B$65),"-",P41/12*Occupancy!$B$65)</f>
        <v>0</v>
      </c>
      <c r="P41" s="116"/>
      <c r="Q41" s="115" t="str">
        <f>IF(ISERROR(IF(N41="","",N41/VLOOKUP(Occupancy!$B$65,Occupancy!$BJ$68:'Occupancy'!$B$79,1)*12/$B41)),"-",IF(N41="","",N41/VLOOKUP(Occupancy!$B$65,Occupancy!$BJ$68:'Occupancy'!$B$79,1)*12/$B41))</f>
        <v/>
      </c>
      <c r="R41" s="115" t="str">
        <f>IF(ISERROR(IF(O41="","",O41/VLOOKUP(Occupancy!$B$65,Occupancy!$BJ$68:'Occupancy'!$B$79,1)*12/$B41)),"-",IF(O41="","",O41/VLOOKUP(Occupancy!$B$65,Occupancy!$BJ$68:'Occupancy'!$B$79,1)*12/$B41))</f>
        <v>-</v>
      </c>
      <c r="S41" s="117"/>
      <c r="T41" s="118">
        <f>IF(ISERROR(U41/12*Occupancy!$B$65),"-",U41/12*Occupancy!$B$65)</f>
        <v>0</v>
      </c>
      <c r="U41" s="117"/>
      <c r="V41" s="118" t="str">
        <f>IF(ISERROR(IF(S41="","",S41/VLOOKUP(Occupancy!$B$65,Occupancy!$BJ$68:'Occupancy'!$B$79,1)*12/$B41)),"-",IF(S41="","",S41/VLOOKUP(Occupancy!$B$65,Occupancy!$BJ$68:'Occupancy'!$B$79,1)*12/$B41))</f>
        <v/>
      </c>
      <c r="W41" s="118" t="str">
        <f>IF(ISERROR(IF(T41="","",T41/VLOOKUP(Occupancy!$B$65,Occupancy!$BJ$68:'Occupancy'!$B$79,1)*12/$B41)),"-",IF(T41="","",T41/VLOOKUP(Occupancy!$B$65,Occupancy!$BJ$68:'Occupancy'!$B$79,1)*12/$B41))</f>
        <v>-</v>
      </c>
      <c r="X41" s="116"/>
      <c r="Y41" s="115">
        <f>IF(ISERROR(Z41/12*Occupancy!$B$65),"-",Z41/12*Occupancy!$B$65)</f>
        <v>0</v>
      </c>
      <c r="Z41" s="116"/>
      <c r="AA41" s="115" t="str">
        <f>IF(ISERROR(IF(X41="","",X41/VLOOKUP(Occupancy!$B$65,Occupancy!$BJ$68:'Occupancy'!$B$79,1)*12/$B41)),"-",IF(X41="","",X41/VLOOKUP(Occupancy!$B$65,Occupancy!$BJ$68:'Occupancy'!$B$79,1)*12/$B41))</f>
        <v/>
      </c>
      <c r="AB41" s="119" t="str">
        <f>IF(ISERROR(IF(Y41="","",Y41/VLOOKUP(Occupancy!$B$65,Occupancy!$BJ$68:'Occupancy'!$B$79,1)*12/$B41)),"-",IF(Y41="","",Y41/VLOOKUP(Occupancy!$B$65,Occupancy!$BJ$68:'Occupancy'!$B$79,1)*12/$B41))</f>
        <v>-</v>
      </c>
      <c r="AC41" s="120"/>
      <c r="AD41" s="118">
        <f>IF(ISERROR(AE41/12*Occupancy!$B$65),"-",AE41/12*Occupancy!$B$65)</f>
        <v>0</v>
      </c>
      <c r="AE41" s="120"/>
      <c r="AF41" s="118" t="str">
        <f>IF(ISERROR(IF(AC41="","",AC41/VLOOKUP(Occupancy!$B$65,Occupancy!$BJ$68:'Occupancy'!$B$79,1)*12/$B41)),"-",IF(AC41="","",AC41/VLOOKUP(Occupancy!$B$65,Occupancy!$BJ$68:'Occupancy'!$B$79,1)*12/$B41))</f>
        <v/>
      </c>
      <c r="AG41" s="121" t="str">
        <f>IF(ISERROR(IF(AD41="","",AD41/VLOOKUP(Occupancy!$B$65,Occupancy!$BJ$68:'Occupancy'!$B$79,1)*12/$B41)),"-",IF(AD41="","",AD41/VLOOKUP(Occupancy!$B$65,Occupancy!$BJ$68:'Occupancy'!$B$79,1)*12/$B41))</f>
        <v>-</v>
      </c>
      <c r="AH41" s="122"/>
      <c r="AI41" s="115">
        <f>IF(ISERROR(AJ41/12*Occupancy!$B$65),"-",AJ41/12*Occupancy!$B$65)</f>
        <v>0</v>
      </c>
      <c r="AJ41" s="116"/>
      <c r="AK41" s="115" t="str">
        <f>IF(ISERROR(IF(AH41="","",AH41/VLOOKUP(Occupancy!$B$65,Occupancy!$BJ$68:'Occupancy'!$B$79,1)*12/$B41)),"-",IF(AH41="","",AH41/VLOOKUP(Occupancy!$B$65,Occupancy!$BJ$68:'Occupancy'!$B$79,1)*12/$B41))</f>
        <v/>
      </c>
      <c r="AL41" s="119" t="str">
        <f>IF(ISERROR(IF(AI41="","",AI41/VLOOKUP(Occupancy!$B$65,Occupancy!$BJ$68:'Occupancy'!$B$79,1)*12/$B41)),"-",IF(AI41="","",AI41/VLOOKUP(Occupancy!$B$65,Occupancy!$BJ$68:'Occupancy'!$B$79,1)*12/$B41))</f>
        <v>-</v>
      </c>
      <c r="AM41" s="123"/>
      <c r="AN41" s="118">
        <f>IF(ISERROR(AO41/12*Occupancy!$B$65),"-",AO41/12*Occupancy!$B$65)</f>
        <v>0</v>
      </c>
      <c r="AO41" s="123"/>
      <c r="AP41" s="118" t="str">
        <f>IF(ISERROR(IF(AM41="","",AM41/VLOOKUP(Occupancy!$B$65,Occupancy!$BJ$68:'Occupancy'!$B$79,1)*12/$B41)),"-",IF(AM41="","",AM41/VLOOKUP(Occupancy!$B$65,Occupancy!$BJ$68:'Occupancy'!$B$79,1)*12/$B41))</f>
        <v/>
      </c>
      <c r="AQ41" s="118" t="str">
        <f>IF(ISERROR(IF(AN41="","",AN41/VLOOKUP(Occupancy!$B$65,Occupancy!$BJ$68:'Occupancy'!$B$79,1)*12/$B41)),"-",IF(AN41="","",AN41/VLOOKUP(Occupancy!$B$65,Occupancy!$BJ$68:'Occupancy'!$B$79,1)*12/$B41))</f>
        <v>-</v>
      </c>
      <c r="AR41" s="122"/>
      <c r="AS41" s="115">
        <f>IF(ISERROR(AT41/12*Occupancy!$B$65),"-",AT41/12*Occupancy!$B$65)</f>
        <v>0</v>
      </c>
      <c r="AT41" s="116"/>
      <c r="AU41" s="115" t="str">
        <f>IF(ISERROR(IF(AR41="","",AR41/VLOOKUP(Occupancy!$B$65,Occupancy!$BJ$68:'Occupancy'!$B$79,1)*12/$B41)),"-",IF(AR41="","",AR41/VLOOKUP(Occupancy!$B$65,Occupancy!$BJ$68:'Occupancy'!$B$79,1)*12/$B41))</f>
        <v/>
      </c>
      <c r="AV41" s="115" t="str">
        <f>IF(ISERROR(IF(AS41="","",AS41/VLOOKUP(Occupancy!$B$65,Occupancy!$BJ$68:'Occupancy'!$B$79,1)*12/$B41)),"-",IF(AS41="","",AS41/VLOOKUP(Occupancy!$B$65,Occupancy!$BJ$68:'Occupancy'!$B$79,1)*12/$B41))</f>
        <v>-</v>
      </c>
      <c r="AW41" s="117"/>
      <c r="AX41" s="118">
        <f>IF(ISERROR(AY41/12*Occupancy!$B$65),"-",AY41/12*Occupancy!$B$65)</f>
        <v>0</v>
      </c>
      <c r="AY41" s="117"/>
      <c r="AZ41" s="118" t="str">
        <f>IF(ISERROR(IF(AW41="","",AW41/VLOOKUP(Occupancy!$B$65,Occupancy!$BJ$68:'Occupancy'!$B$79,1)*12/$B41)),"-",IF(AW41="","",AW41/VLOOKUP(Occupancy!$B$65,Occupancy!$BJ$68:'Occupancy'!$B$79,1)*12/$B41))</f>
        <v/>
      </c>
      <c r="BA41" s="118" t="str">
        <f>IF(ISERROR(IF(AX41="","",AX41/VLOOKUP(Occupancy!$B$65,Occupancy!$BJ$68:'Occupancy'!$B$79,1)*12/$B41)),"-",IF(AX41="","",AX41/VLOOKUP(Occupancy!$B$65,Occupancy!$BJ$68:'Occupancy'!$B$79,1)*12/$B41))</f>
        <v>-</v>
      </c>
      <c r="BB41" s="124">
        <f>+D41+I41+N41+S41+X41+AC41+AM41+AH41+AR41+AW41</f>
        <v>0</v>
      </c>
      <c r="BC41" s="124">
        <f>+E41+J41+O41+T41+Y41+AD41+AN41+AI41+AS41+AX41</f>
        <v>0</v>
      </c>
      <c r="BD41" s="124">
        <f>+F41+K41+P41+U41+Z41+AE41+AO41+AJ41+AT41+AY41</f>
        <v>0</v>
      </c>
      <c r="BE41" s="124" t="str">
        <f>IF(ISERROR(IF(BB41="","",BB41/VLOOKUP(Occupancy!$B$65,Occupancy!$BJ$68:'Occupancy'!$B$79,1)*12/$B41)),"-",IF(BB41="","",BB41/VLOOKUP(Occupancy!$B$65,Occupancy!$BJ$68:'Occupancy'!$B$79,1)*12/$B41))</f>
        <v>-</v>
      </c>
      <c r="BF41" s="125" t="str">
        <f>IF(ISERROR(IF(BC41="","",BC41/VLOOKUP(Occupancy!$B$65,Occupancy!$BJ$68:'Occupancy'!$B$79,1)*12/$B41)),"-",IF(BC41="","",BC41/VLOOKUP(Occupancy!$B$65,Occupancy!$BJ$68:'Occupancy'!$B$79,1)*12/$B41))</f>
        <v>-</v>
      </c>
    </row>
    <row r="42" spans="1:58" x14ac:dyDescent="0.25">
      <c r="A42" s="202" t="s">
        <v>109</v>
      </c>
      <c r="B42" s="35" t="str">
        <f>Operating!B47</f>
        <v>-</v>
      </c>
      <c r="C42" s="183" t="str">
        <f>IF(ISERROR(INDEX(MgmtCompanyData!$C$2:$C$2250,MATCH(A42,MgmtCompanyData!$B$2:$B$2250,0),0)),"-",INDEX(MgmtCompanyData!$C$2:$C$2250,MATCH(A42,MgmtCompanyData!$B$2:$B$2250,0),0))</f>
        <v>-</v>
      </c>
      <c r="D42" s="114"/>
      <c r="E42" s="115">
        <f>IF(ISERROR(F42/12*Occupancy!$B$65),"-",F42/12*Occupancy!$B$65)</f>
        <v>0</v>
      </c>
      <c r="F42" s="116"/>
      <c r="G42" s="115" t="str">
        <f>IF(ISERROR(IF(D42="","",D42/VLOOKUP(Occupancy!$B$65,Occupancy!$BJ$68:'Occupancy'!$B$79,1)*12/$B42)),"-",IF(D42="","",D42/VLOOKUP(Occupancy!$B$65,Occupancy!$BJ$68:'Occupancy'!$B$79,1)*12/$B42))</f>
        <v/>
      </c>
      <c r="H42" s="115" t="str">
        <f>IF(ISERROR(IF(E42="","",E42/VLOOKUP(Occupancy!$B$65,Occupancy!$BJ$68:'Occupancy'!$B$79,1)*12/$B42)),"-",IF(E42="","",E42/VLOOKUP(Occupancy!$B$65,Occupancy!$BJ$68:'Occupancy'!$B$79,1)*12/$B42))</f>
        <v>-</v>
      </c>
      <c r="I42" s="117"/>
      <c r="J42" s="118">
        <f>IF(ISERROR(K42/12*Occupancy!$B$65),"-",K42/12*Occupancy!$B$65)</f>
        <v>0</v>
      </c>
      <c r="K42" s="117"/>
      <c r="L42" s="118" t="str">
        <f>IF(ISERROR(IF(I42="","",I42/VLOOKUP(Occupancy!$B$65,Occupancy!$BJ$68:'Occupancy'!$B$79,1)*12/$B42)),"-",IF(I42="","",I42/VLOOKUP(Occupancy!$B$65,Occupancy!$BJ$68:'Occupancy'!$B$79,1)*12/$B42))</f>
        <v/>
      </c>
      <c r="M42" s="118" t="str">
        <f>IF(ISERROR(IF(J42="","",J42/VLOOKUP(Occupancy!$B$65,Occupancy!$BJ$68:'Occupancy'!$B$79,1)*12/$B42)),"-",IF(J42="","",J42/VLOOKUP(Occupancy!$B$65,Occupancy!$BJ$68:'Occupancy'!$B$79,1)*12/$B42))</f>
        <v>-</v>
      </c>
      <c r="N42" s="116"/>
      <c r="O42" s="115">
        <f>IF(ISERROR(P42/12*Occupancy!$B$65),"-",P42/12*Occupancy!$B$65)</f>
        <v>0</v>
      </c>
      <c r="P42" s="116"/>
      <c r="Q42" s="115" t="str">
        <f>IF(ISERROR(IF(N42="","",N42/VLOOKUP(Occupancy!$B$65,Occupancy!$BJ$68:'Occupancy'!$B$79,1)*12/$B42)),"-",IF(N42="","",N42/VLOOKUP(Occupancy!$B$65,Occupancy!$BJ$68:'Occupancy'!$B$79,1)*12/$B42))</f>
        <v/>
      </c>
      <c r="R42" s="115" t="str">
        <f>IF(ISERROR(IF(O42="","",O42/VLOOKUP(Occupancy!$B$65,Occupancy!$BJ$68:'Occupancy'!$B$79,1)*12/$B42)),"-",IF(O42="","",O42/VLOOKUP(Occupancy!$B$65,Occupancy!$BJ$68:'Occupancy'!$B$79,1)*12/$B42))</f>
        <v>-</v>
      </c>
      <c r="S42" s="117"/>
      <c r="T42" s="118">
        <f>IF(ISERROR(U42/12*Occupancy!$B$65),"-",U42/12*Occupancy!$B$65)</f>
        <v>0</v>
      </c>
      <c r="U42" s="117"/>
      <c r="V42" s="118" t="str">
        <f>IF(ISERROR(IF(S42="","",S42/VLOOKUP(Occupancy!$B$65,Occupancy!$BJ$68:'Occupancy'!$B$79,1)*12/$B42)),"-",IF(S42="","",S42/VLOOKUP(Occupancy!$B$65,Occupancy!$BJ$68:'Occupancy'!$B$79,1)*12/$B42))</f>
        <v/>
      </c>
      <c r="W42" s="118" t="str">
        <f>IF(ISERROR(IF(T42="","",T42/VLOOKUP(Occupancy!$B$65,Occupancy!$BJ$68:'Occupancy'!$B$79,1)*12/$B42)),"-",IF(T42="","",T42/VLOOKUP(Occupancy!$B$65,Occupancy!$BJ$68:'Occupancy'!$B$79,1)*12/$B42))</f>
        <v>-</v>
      </c>
      <c r="X42" s="116"/>
      <c r="Y42" s="115">
        <f>IF(ISERROR(Z42/12*Occupancy!$B$65),"-",Z42/12*Occupancy!$B$65)</f>
        <v>0</v>
      </c>
      <c r="Z42" s="116"/>
      <c r="AA42" s="115" t="str">
        <f>IF(ISERROR(IF(X42="","",X42/VLOOKUP(Occupancy!$B$65,Occupancy!$BJ$68:'Occupancy'!$B$79,1)*12/$B42)),"-",IF(X42="","",X42/VLOOKUP(Occupancy!$B$65,Occupancy!$BJ$68:'Occupancy'!$B$79,1)*12/$B42))</f>
        <v/>
      </c>
      <c r="AB42" s="119" t="str">
        <f>IF(ISERROR(IF(Y42="","",Y42/VLOOKUP(Occupancy!$B$65,Occupancy!$BJ$68:'Occupancy'!$B$79,1)*12/$B42)),"-",IF(Y42="","",Y42/VLOOKUP(Occupancy!$B$65,Occupancy!$BJ$68:'Occupancy'!$B$79,1)*12/$B42))</f>
        <v>-</v>
      </c>
      <c r="AC42" s="120"/>
      <c r="AD42" s="118">
        <f>IF(ISERROR(AE42/12*Occupancy!$B$65),"-",AE42/12*Occupancy!$B$65)</f>
        <v>0</v>
      </c>
      <c r="AE42" s="120"/>
      <c r="AF42" s="118" t="str">
        <f>IF(ISERROR(IF(AC42="","",AC42/VLOOKUP(Occupancy!$B$65,Occupancy!$BJ$68:'Occupancy'!$B$79,1)*12/$B42)),"-",IF(AC42="","",AC42/VLOOKUP(Occupancy!$B$65,Occupancy!$BJ$68:'Occupancy'!$B$79,1)*12/$B42))</f>
        <v/>
      </c>
      <c r="AG42" s="121" t="str">
        <f>IF(ISERROR(IF(AD42="","",AD42/VLOOKUP(Occupancy!$B$65,Occupancy!$BJ$68:'Occupancy'!$B$79,1)*12/$B42)),"-",IF(AD42="","",AD42/VLOOKUP(Occupancy!$B$65,Occupancy!$BJ$68:'Occupancy'!$B$79,1)*12/$B42))</f>
        <v>-</v>
      </c>
      <c r="AH42" s="122"/>
      <c r="AI42" s="115">
        <f>IF(ISERROR(AJ42/12*Occupancy!$B$65),"-",AJ42/12*Occupancy!$B$65)</f>
        <v>0</v>
      </c>
      <c r="AJ42" s="116"/>
      <c r="AK42" s="115" t="str">
        <f>IF(ISERROR(IF(AH42="","",AH42/VLOOKUP(Occupancy!$B$65,Occupancy!$BJ$68:'Occupancy'!$B$79,1)*12/$B42)),"-",IF(AH42="","",AH42/VLOOKUP(Occupancy!$B$65,Occupancy!$BJ$68:'Occupancy'!$B$79,1)*12/$B42))</f>
        <v/>
      </c>
      <c r="AL42" s="119" t="str">
        <f>IF(ISERROR(IF(AI42="","",AI42/VLOOKUP(Occupancy!$B$65,Occupancy!$BJ$68:'Occupancy'!$B$79,1)*12/$B42)),"-",IF(AI42="","",AI42/VLOOKUP(Occupancy!$B$65,Occupancy!$BJ$68:'Occupancy'!$B$79,1)*12/$B42))</f>
        <v>-</v>
      </c>
      <c r="AM42" s="123"/>
      <c r="AN42" s="118">
        <f>IF(ISERROR(AO42/12*Occupancy!$B$65),"-",AO42/12*Occupancy!$B$65)</f>
        <v>0</v>
      </c>
      <c r="AO42" s="123"/>
      <c r="AP42" s="118" t="str">
        <f>IF(ISERROR(IF(AM42="","",AM42/VLOOKUP(Occupancy!$B$65,Occupancy!$BJ$68:'Occupancy'!$B$79,1)*12/$B42)),"-",IF(AM42="","",AM42/VLOOKUP(Occupancy!$B$65,Occupancy!$BJ$68:'Occupancy'!$B$79,1)*12/$B42))</f>
        <v/>
      </c>
      <c r="AQ42" s="118" t="str">
        <f>IF(ISERROR(IF(AN42="","",AN42/VLOOKUP(Occupancy!$B$65,Occupancy!$BJ$68:'Occupancy'!$B$79,1)*12/$B42)),"-",IF(AN42="","",AN42/VLOOKUP(Occupancy!$B$65,Occupancy!$BJ$68:'Occupancy'!$B$79,1)*12/$B42))</f>
        <v>-</v>
      </c>
      <c r="AR42" s="122"/>
      <c r="AS42" s="115">
        <f>IF(ISERROR(AT42/12*Occupancy!$B$65),"-",AT42/12*Occupancy!$B$65)</f>
        <v>0</v>
      </c>
      <c r="AT42" s="116"/>
      <c r="AU42" s="115" t="str">
        <f>IF(ISERROR(IF(AR42="","",AR42/VLOOKUP(Occupancy!$B$65,Occupancy!$BJ$68:'Occupancy'!$B$79,1)*12/$B42)),"-",IF(AR42="","",AR42/VLOOKUP(Occupancy!$B$65,Occupancy!$BJ$68:'Occupancy'!$B$79,1)*12/$B42))</f>
        <v/>
      </c>
      <c r="AV42" s="115" t="str">
        <f>IF(ISERROR(IF(AS42="","",AS42/VLOOKUP(Occupancy!$B$65,Occupancy!$BJ$68:'Occupancy'!$B$79,1)*12/$B42)),"-",IF(AS42="","",AS42/VLOOKUP(Occupancy!$B$65,Occupancy!$BJ$68:'Occupancy'!$B$79,1)*12/$B42))</f>
        <v>-</v>
      </c>
      <c r="AW42" s="117"/>
      <c r="AX42" s="118">
        <f>IF(ISERROR(AY42/12*Occupancy!$B$65),"-",AY42/12*Occupancy!$B$65)</f>
        <v>0</v>
      </c>
      <c r="AY42" s="117"/>
      <c r="AZ42" s="118" t="str">
        <f>IF(ISERROR(IF(AW42="","",AW42/VLOOKUP(Occupancy!$B$65,Occupancy!$BJ$68:'Occupancy'!$B$79,1)*12/$B42)),"-",IF(AW42="","",AW42/VLOOKUP(Occupancy!$B$65,Occupancy!$BJ$68:'Occupancy'!$B$79,1)*12/$B42))</f>
        <v/>
      </c>
      <c r="BA42" s="118" t="str">
        <f>IF(ISERROR(IF(AX42="","",AX42/VLOOKUP(Occupancy!$B$65,Occupancy!$BJ$68:'Occupancy'!$B$79,1)*12/$B42)),"-",IF(AX42="","",AX42/VLOOKUP(Occupancy!$B$65,Occupancy!$BJ$68:'Occupancy'!$B$79,1)*12/$B42))</f>
        <v>-</v>
      </c>
      <c r="BB42" s="124">
        <f t="shared" ref="BB42:BB66" si="3">+D42+I42+N42+S42+X42+AC42+AM42+AH42+AR42+AW42</f>
        <v>0</v>
      </c>
      <c r="BC42" s="124">
        <f t="shared" ref="BC42:BC66" si="4">+E42+J42+O42+T42+Y42+AD42+AN42+AI42+AS42+AX42</f>
        <v>0</v>
      </c>
      <c r="BD42" s="124">
        <f t="shared" ref="BD42:BD66" si="5">+F42+K42+P42+U42+Z42+AE42+AO42+AJ42+AT42+AY42</f>
        <v>0</v>
      </c>
      <c r="BE42" s="124" t="str">
        <f>IF(ISERROR(IF(BB42="","",BB42/VLOOKUP(Occupancy!$B$65,Occupancy!$BJ$68:'Occupancy'!$B$79,1)*12/$B42)),"-",IF(BB42="","",BB42/VLOOKUP(Occupancy!$B$65,Occupancy!$BJ$68:'Occupancy'!$B$79,1)*12/$B42))</f>
        <v>-</v>
      </c>
      <c r="BF42" s="125" t="str">
        <f>IF(ISERROR(IF(BC42="","",BC42/VLOOKUP(Occupancy!$B$65,Occupancy!$BJ$68:'Occupancy'!$B$79,1)*12/$B42)),"-",IF(BC42="","",BC42/VLOOKUP(Occupancy!$B$65,Occupancy!$BJ$68:'Occupancy'!$B$79,1)*12/$B42))</f>
        <v>-</v>
      </c>
    </row>
    <row r="43" spans="1:58" x14ac:dyDescent="0.25">
      <c r="A43" s="202" t="s">
        <v>133</v>
      </c>
      <c r="B43" s="35" t="str">
        <f>Operating!B48</f>
        <v>-</v>
      </c>
      <c r="C43" s="183" t="str">
        <f>IF(ISERROR(INDEX(MgmtCompanyData!$C$2:$C$2250,MATCH(A43,MgmtCompanyData!$B$2:$B$2250,0),0)),"-",INDEX(MgmtCompanyData!$C$2:$C$2250,MATCH(A43,MgmtCompanyData!$B$2:$B$2250,0),0))</f>
        <v>-</v>
      </c>
      <c r="D43" s="114"/>
      <c r="E43" s="115">
        <f>IF(ISERROR(F43/12*Occupancy!$B$65),"-",F43/12*Occupancy!$B$65)</f>
        <v>0</v>
      </c>
      <c r="F43" s="116"/>
      <c r="G43" s="115" t="str">
        <f>IF(ISERROR(IF(D43="","",D43/VLOOKUP(Occupancy!$B$65,Occupancy!$BJ$68:'Occupancy'!$B$79,1)*12/$B43)),"-",IF(D43="","",D43/VLOOKUP(Occupancy!$B$65,Occupancy!$BJ$68:'Occupancy'!$B$79,1)*12/$B43))</f>
        <v/>
      </c>
      <c r="H43" s="115" t="str">
        <f>IF(ISERROR(IF(E43="","",E43/VLOOKUP(Occupancy!$B$65,Occupancy!$BJ$68:'Occupancy'!$B$79,1)*12/$B43)),"-",IF(E43="","",E43/VLOOKUP(Occupancy!$B$65,Occupancy!$BJ$68:'Occupancy'!$B$79,1)*12/$B43))</f>
        <v>-</v>
      </c>
      <c r="I43" s="117"/>
      <c r="J43" s="118">
        <f>IF(ISERROR(K43/12*Occupancy!$B$65),"-",K43/12*Occupancy!$B$65)</f>
        <v>0</v>
      </c>
      <c r="K43" s="117"/>
      <c r="L43" s="118" t="str">
        <f>IF(ISERROR(IF(I43="","",I43/VLOOKUP(Occupancy!$B$65,Occupancy!$BJ$68:'Occupancy'!$B$79,1)*12/$B43)),"-",IF(I43="","",I43/VLOOKUP(Occupancy!$B$65,Occupancy!$BJ$68:'Occupancy'!$B$79,1)*12/$B43))</f>
        <v/>
      </c>
      <c r="M43" s="118" t="str">
        <f>IF(ISERROR(IF(J43="","",J43/VLOOKUP(Occupancy!$B$65,Occupancy!$BJ$68:'Occupancy'!$B$79,1)*12/$B43)),"-",IF(J43="","",J43/VLOOKUP(Occupancy!$B$65,Occupancy!$BJ$68:'Occupancy'!$B$79,1)*12/$B43))</f>
        <v>-</v>
      </c>
      <c r="N43" s="116"/>
      <c r="O43" s="115">
        <f>IF(ISERROR(P43/12*Occupancy!$B$65),"-",P43/12*Occupancy!$B$65)</f>
        <v>0</v>
      </c>
      <c r="P43" s="116"/>
      <c r="Q43" s="115" t="str">
        <f>IF(ISERROR(IF(N43="","",N43/VLOOKUP(Occupancy!$B$65,Occupancy!$BJ$68:'Occupancy'!$B$79,1)*12/$B43)),"-",IF(N43="","",N43/VLOOKUP(Occupancy!$B$65,Occupancy!$BJ$68:'Occupancy'!$B$79,1)*12/$B43))</f>
        <v/>
      </c>
      <c r="R43" s="115" t="str">
        <f>IF(ISERROR(IF(O43="","",O43/VLOOKUP(Occupancy!$B$65,Occupancy!$BJ$68:'Occupancy'!$B$79,1)*12/$B43)),"-",IF(O43="","",O43/VLOOKUP(Occupancy!$B$65,Occupancy!$BJ$68:'Occupancy'!$B$79,1)*12/$B43))</f>
        <v>-</v>
      </c>
      <c r="S43" s="117"/>
      <c r="T43" s="118">
        <f>IF(ISERROR(U43/12*Occupancy!$B$65),"-",U43/12*Occupancy!$B$65)</f>
        <v>0</v>
      </c>
      <c r="U43" s="117"/>
      <c r="V43" s="118" t="str">
        <f>IF(ISERROR(IF(S43="","",S43/VLOOKUP(Occupancy!$B$65,Occupancy!$BJ$68:'Occupancy'!$B$79,1)*12/$B43)),"-",IF(S43="","",S43/VLOOKUP(Occupancy!$B$65,Occupancy!$BJ$68:'Occupancy'!$B$79,1)*12/$B43))</f>
        <v/>
      </c>
      <c r="W43" s="118" t="str">
        <f>IF(ISERROR(IF(T43="","",T43/VLOOKUP(Occupancy!$B$65,Occupancy!$BJ$68:'Occupancy'!$B$79,1)*12/$B43)),"-",IF(T43="","",T43/VLOOKUP(Occupancy!$B$65,Occupancy!$BJ$68:'Occupancy'!$B$79,1)*12/$B43))</f>
        <v>-</v>
      </c>
      <c r="X43" s="116"/>
      <c r="Y43" s="115">
        <f>IF(ISERROR(Z43/12*Occupancy!$B$65),"-",Z43/12*Occupancy!$B$65)</f>
        <v>0</v>
      </c>
      <c r="Z43" s="116"/>
      <c r="AA43" s="115" t="str">
        <f>IF(ISERROR(IF(X43="","",X43/VLOOKUP(Occupancy!$B$65,Occupancy!$BJ$68:'Occupancy'!$B$79,1)*12/$B43)),"-",IF(X43="","",X43/VLOOKUP(Occupancy!$B$65,Occupancy!$BJ$68:'Occupancy'!$B$79,1)*12/$B43))</f>
        <v/>
      </c>
      <c r="AB43" s="119" t="str">
        <f>IF(ISERROR(IF(Y43="","",Y43/VLOOKUP(Occupancy!$B$65,Occupancy!$BJ$68:'Occupancy'!$B$79,1)*12/$B43)),"-",IF(Y43="","",Y43/VLOOKUP(Occupancy!$B$65,Occupancy!$BJ$68:'Occupancy'!$B$79,1)*12/$B43))</f>
        <v>-</v>
      </c>
      <c r="AC43" s="120"/>
      <c r="AD43" s="118">
        <f>IF(ISERROR(AE43/12*Occupancy!$B$65),"-",AE43/12*Occupancy!$B$65)</f>
        <v>0</v>
      </c>
      <c r="AE43" s="120"/>
      <c r="AF43" s="118" t="str">
        <f>IF(ISERROR(IF(AC43="","",AC43/VLOOKUP(Occupancy!$B$65,Occupancy!$BJ$68:'Occupancy'!$B$79,1)*12/$B43)),"-",IF(AC43="","",AC43/VLOOKUP(Occupancy!$B$65,Occupancy!$BJ$68:'Occupancy'!$B$79,1)*12/$B43))</f>
        <v/>
      </c>
      <c r="AG43" s="121" t="str">
        <f>IF(ISERROR(IF(AD43="","",AD43/VLOOKUP(Occupancy!$B$65,Occupancy!$BJ$68:'Occupancy'!$B$79,1)*12/$B43)),"-",IF(AD43="","",AD43/VLOOKUP(Occupancy!$B$65,Occupancy!$BJ$68:'Occupancy'!$B$79,1)*12/$B43))</f>
        <v>-</v>
      </c>
      <c r="AH43" s="122"/>
      <c r="AI43" s="115">
        <f>IF(ISERROR(AJ43/12*Occupancy!$B$65),"-",AJ43/12*Occupancy!$B$65)</f>
        <v>0</v>
      </c>
      <c r="AJ43" s="116"/>
      <c r="AK43" s="115" t="str">
        <f>IF(ISERROR(IF(AH43="","",AH43/VLOOKUP(Occupancy!$B$65,Occupancy!$BJ$68:'Occupancy'!$B$79,1)*12/$B43)),"-",IF(AH43="","",AH43/VLOOKUP(Occupancy!$B$65,Occupancy!$BJ$68:'Occupancy'!$B$79,1)*12/$B43))</f>
        <v/>
      </c>
      <c r="AL43" s="119" t="str">
        <f>IF(ISERROR(IF(AI43="","",AI43/VLOOKUP(Occupancy!$B$65,Occupancy!$BJ$68:'Occupancy'!$B$79,1)*12/$B43)),"-",IF(AI43="","",AI43/VLOOKUP(Occupancy!$B$65,Occupancy!$BJ$68:'Occupancy'!$B$79,1)*12/$B43))</f>
        <v>-</v>
      </c>
      <c r="AM43" s="123"/>
      <c r="AN43" s="118">
        <f>IF(ISERROR(AO43/12*Occupancy!$B$65),"-",AO43/12*Occupancy!$B$65)</f>
        <v>0</v>
      </c>
      <c r="AO43" s="123"/>
      <c r="AP43" s="118" t="str">
        <f>IF(ISERROR(IF(AM43="","",AM43/VLOOKUP(Occupancy!$B$65,Occupancy!$BJ$68:'Occupancy'!$B$79,1)*12/$B43)),"-",IF(AM43="","",AM43/VLOOKUP(Occupancy!$B$65,Occupancy!$BJ$68:'Occupancy'!$B$79,1)*12/$B43))</f>
        <v/>
      </c>
      <c r="AQ43" s="118" t="str">
        <f>IF(ISERROR(IF(AN43="","",AN43/VLOOKUP(Occupancy!$B$65,Occupancy!$BJ$68:'Occupancy'!$B$79,1)*12/$B43)),"-",IF(AN43="","",AN43/VLOOKUP(Occupancy!$B$65,Occupancy!$BJ$68:'Occupancy'!$B$79,1)*12/$B43))</f>
        <v>-</v>
      </c>
      <c r="AR43" s="122"/>
      <c r="AS43" s="115">
        <f>IF(ISERROR(AT43/12*Occupancy!$B$65),"-",AT43/12*Occupancy!$B$65)</f>
        <v>0</v>
      </c>
      <c r="AT43" s="116"/>
      <c r="AU43" s="115" t="str">
        <f>IF(ISERROR(IF(AR43="","",AR43/VLOOKUP(Occupancy!$B$65,Occupancy!$BJ$68:'Occupancy'!$B$79,1)*12/$B43)),"-",IF(AR43="","",AR43/VLOOKUP(Occupancy!$B$65,Occupancy!$BJ$68:'Occupancy'!$B$79,1)*12/$B43))</f>
        <v/>
      </c>
      <c r="AV43" s="115" t="str">
        <f>IF(ISERROR(IF(AS43="","",AS43/VLOOKUP(Occupancy!$B$65,Occupancy!$BJ$68:'Occupancy'!$B$79,1)*12/$B43)),"-",IF(AS43="","",AS43/VLOOKUP(Occupancy!$B$65,Occupancy!$BJ$68:'Occupancy'!$B$79,1)*12/$B43))</f>
        <v>-</v>
      </c>
      <c r="AW43" s="117"/>
      <c r="AX43" s="118">
        <f>IF(ISERROR(AY43/12*Occupancy!$B$65),"-",AY43/12*Occupancy!$B$65)</f>
        <v>0</v>
      </c>
      <c r="AY43" s="117"/>
      <c r="AZ43" s="118" t="str">
        <f>IF(ISERROR(IF(AW43="","",AW43/VLOOKUP(Occupancy!$B$65,Occupancy!$BJ$68:'Occupancy'!$B$79,1)*12/$B43)),"-",IF(AW43="","",AW43/VLOOKUP(Occupancy!$B$65,Occupancy!$BJ$68:'Occupancy'!$B$79,1)*12/$B43))</f>
        <v/>
      </c>
      <c r="BA43" s="118" t="str">
        <f>IF(ISERROR(IF(AX43="","",AX43/VLOOKUP(Occupancy!$B$65,Occupancy!$BJ$68:'Occupancy'!$B$79,1)*12/$B43)),"-",IF(AX43="","",AX43/VLOOKUP(Occupancy!$B$65,Occupancy!$BJ$68:'Occupancy'!$B$79,1)*12/$B43))</f>
        <v>-</v>
      </c>
      <c r="BB43" s="124">
        <f t="shared" si="3"/>
        <v>0</v>
      </c>
      <c r="BC43" s="124">
        <f t="shared" si="4"/>
        <v>0</v>
      </c>
      <c r="BD43" s="124">
        <f t="shared" si="5"/>
        <v>0</v>
      </c>
      <c r="BE43" s="124" t="str">
        <f>IF(ISERROR(IF(BB43="","",BB43/VLOOKUP(Occupancy!$B$65,Occupancy!$BJ$68:'Occupancy'!$B$79,1)*12/$B43)),"-",IF(BB43="","",BB43/VLOOKUP(Occupancy!$B$65,Occupancy!$BJ$68:'Occupancy'!$B$79,1)*12/$B43))</f>
        <v>-</v>
      </c>
      <c r="BF43" s="125" t="str">
        <f>IF(ISERROR(IF(BC43="","",BC43/VLOOKUP(Occupancy!$B$65,Occupancy!$BJ$68:'Occupancy'!$B$79,1)*12/$B43)),"-",IF(BC43="","",BC43/VLOOKUP(Occupancy!$B$65,Occupancy!$BJ$68:'Occupancy'!$B$79,1)*12/$B43))</f>
        <v>-</v>
      </c>
    </row>
    <row r="44" spans="1:58" x14ac:dyDescent="0.25">
      <c r="A44" s="202" t="s">
        <v>143</v>
      </c>
      <c r="B44" s="35" t="str">
        <f>Operating!B49</f>
        <v>-</v>
      </c>
      <c r="C44" s="183" t="str">
        <f>IF(ISERROR(INDEX(MgmtCompanyData!$C$2:$C$2250,MATCH(A44,MgmtCompanyData!$B$2:$B$2250,0),0)),"-",INDEX(MgmtCompanyData!$C$2:$C$2250,MATCH(A44,MgmtCompanyData!$B$2:$B$2250,0),0))</f>
        <v>-</v>
      </c>
      <c r="D44" s="114"/>
      <c r="E44" s="115">
        <f>IF(ISERROR(F44/12*Occupancy!$B$65),"-",F44/12*Occupancy!$B$65)</f>
        <v>0</v>
      </c>
      <c r="F44" s="116"/>
      <c r="G44" s="115" t="str">
        <f>IF(ISERROR(IF(D44="","",D44/VLOOKUP(Occupancy!$B$65,Occupancy!$BJ$68:'Occupancy'!$B$79,1)*12/$B44)),"-",IF(D44="","",D44/VLOOKUP(Occupancy!$B$65,Occupancy!$BJ$68:'Occupancy'!$B$79,1)*12/$B44))</f>
        <v/>
      </c>
      <c r="H44" s="115" t="str">
        <f>IF(ISERROR(IF(E44="","",E44/VLOOKUP(Occupancy!$B$65,Occupancy!$BJ$68:'Occupancy'!$B$79,1)*12/$B44)),"-",IF(E44="","",E44/VLOOKUP(Occupancy!$B$65,Occupancy!$BJ$68:'Occupancy'!$B$79,1)*12/$B44))</f>
        <v>-</v>
      </c>
      <c r="I44" s="117"/>
      <c r="J44" s="118">
        <f>IF(ISERROR(K44/12*Occupancy!$B$65),"-",K44/12*Occupancy!$B$65)</f>
        <v>0</v>
      </c>
      <c r="K44" s="117"/>
      <c r="L44" s="118" t="str">
        <f>IF(ISERROR(IF(I44="","",I44/VLOOKUP(Occupancy!$B$65,Occupancy!$BJ$68:'Occupancy'!$B$79,1)*12/$B44)),"-",IF(I44="","",I44/VLOOKUP(Occupancy!$B$65,Occupancy!$BJ$68:'Occupancy'!$B$79,1)*12/$B44))</f>
        <v/>
      </c>
      <c r="M44" s="118" t="str">
        <f>IF(ISERROR(IF(J44="","",J44/VLOOKUP(Occupancy!$B$65,Occupancy!$BJ$68:'Occupancy'!$B$79,1)*12/$B44)),"-",IF(J44="","",J44/VLOOKUP(Occupancy!$B$65,Occupancy!$BJ$68:'Occupancy'!$B$79,1)*12/$B44))</f>
        <v>-</v>
      </c>
      <c r="N44" s="116"/>
      <c r="O44" s="115">
        <f>IF(ISERROR(P44/12*Occupancy!$B$65),"-",P44/12*Occupancy!$B$65)</f>
        <v>0</v>
      </c>
      <c r="P44" s="116"/>
      <c r="Q44" s="115" t="str">
        <f>IF(ISERROR(IF(N44="","",N44/VLOOKUP(Occupancy!$B$65,Occupancy!$BJ$68:'Occupancy'!$B$79,1)*12/$B44)),"-",IF(N44="","",N44/VLOOKUP(Occupancy!$B$65,Occupancy!$BJ$68:'Occupancy'!$B$79,1)*12/$B44))</f>
        <v/>
      </c>
      <c r="R44" s="115" t="str">
        <f>IF(ISERROR(IF(O44="","",O44/VLOOKUP(Occupancy!$B$65,Occupancy!$BJ$68:'Occupancy'!$B$79,1)*12/$B44)),"-",IF(O44="","",O44/VLOOKUP(Occupancy!$B$65,Occupancy!$BJ$68:'Occupancy'!$B$79,1)*12/$B44))</f>
        <v>-</v>
      </c>
      <c r="S44" s="117"/>
      <c r="T44" s="118">
        <f>IF(ISERROR(U44/12*Occupancy!$B$65),"-",U44/12*Occupancy!$B$65)</f>
        <v>0</v>
      </c>
      <c r="U44" s="117"/>
      <c r="V44" s="118" t="str">
        <f>IF(ISERROR(IF(S44="","",S44/VLOOKUP(Occupancy!$B$65,Occupancy!$BJ$68:'Occupancy'!$B$79,1)*12/$B44)),"-",IF(S44="","",S44/VLOOKUP(Occupancy!$B$65,Occupancy!$BJ$68:'Occupancy'!$B$79,1)*12/$B44))</f>
        <v/>
      </c>
      <c r="W44" s="118" t="str">
        <f>IF(ISERROR(IF(T44="","",T44/VLOOKUP(Occupancy!$B$65,Occupancy!$BJ$68:'Occupancy'!$B$79,1)*12/$B44)),"-",IF(T44="","",T44/VLOOKUP(Occupancy!$B$65,Occupancy!$BJ$68:'Occupancy'!$B$79,1)*12/$B44))</f>
        <v>-</v>
      </c>
      <c r="X44" s="116"/>
      <c r="Y44" s="115">
        <f>IF(ISERROR(Z44/12*Occupancy!$B$65),"-",Z44/12*Occupancy!$B$65)</f>
        <v>0</v>
      </c>
      <c r="Z44" s="116"/>
      <c r="AA44" s="115" t="str">
        <f>IF(ISERROR(IF(X44="","",X44/VLOOKUP(Occupancy!$B$65,Occupancy!$BJ$68:'Occupancy'!$B$79,1)*12/$B44)),"-",IF(X44="","",X44/VLOOKUP(Occupancy!$B$65,Occupancy!$BJ$68:'Occupancy'!$B$79,1)*12/$B44))</f>
        <v/>
      </c>
      <c r="AB44" s="119" t="str">
        <f>IF(ISERROR(IF(Y44="","",Y44/VLOOKUP(Occupancy!$B$65,Occupancy!$BJ$68:'Occupancy'!$B$79,1)*12/$B44)),"-",IF(Y44="","",Y44/VLOOKUP(Occupancy!$B$65,Occupancy!$BJ$68:'Occupancy'!$B$79,1)*12/$B44))</f>
        <v>-</v>
      </c>
      <c r="AC44" s="120"/>
      <c r="AD44" s="118">
        <f>IF(ISERROR(AE44/12*Occupancy!$B$65),"-",AE44/12*Occupancy!$B$65)</f>
        <v>0</v>
      </c>
      <c r="AE44" s="120"/>
      <c r="AF44" s="118" t="str">
        <f>IF(ISERROR(IF(AC44="","",AC44/VLOOKUP(Occupancy!$B$65,Occupancy!$BJ$68:'Occupancy'!$B$79,1)*12/$B44)),"-",IF(AC44="","",AC44/VLOOKUP(Occupancy!$B$65,Occupancy!$BJ$68:'Occupancy'!$B$79,1)*12/$B44))</f>
        <v/>
      </c>
      <c r="AG44" s="121" t="str">
        <f>IF(ISERROR(IF(AD44="","",AD44/VLOOKUP(Occupancy!$B$65,Occupancy!$BJ$68:'Occupancy'!$B$79,1)*12/$B44)),"-",IF(AD44="","",AD44/VLOOKUP(Occupancy!$B$65,Occupancy!$BJ$68:'Occupancy'!$B$79,1)*12/$B44))</f>
        <v>-</v>
      </c>
      <c r="AH44" s="122"/>
      <c r="AI44" s="115">
        <f>IF(ISERROR(AJ44/12*Occupancy!$B$65),"-",AJ44/12*Occupancy!$B$65)</f>
        <v>0</v>
      </c>
      <c r="AJ44" s="116"/>
      <c r="AK44" s="115" t="str">
        <f>IF(ISERROR(IF(AH44="","",AH44/VLOOKUP(Occupancy!$B$65,Occupancy!$BJ$68:'Occupancy'!$B$79,1)*12/$B44)),"-",IF(AH44="","",AH44/VLOOKUP(Occupancy!$B$65,Occupancy!$BJ$68:'Occupancy'!$B$79,1)*12/$B44))</f>
        <v/>
      </c>
      <c r="AL44" s="119" t="str">
        <f>IF(ISERROR(IF(AI44="","",AI44/VLOOKUP(Occupancy!$B$65,Occupancy!$BJ$68:'Occupancy'!$B$79,1)*12/$B44)),"-",IF(AI44="","",AI44/VLOOKUP(Occupancy!$B$65,Occupancy!$BJ$68:'Occupancy'!$B$79,1)*12/$B44))</f>
        <v>-</v>
      </c>
      <c r="AM44" s="123"/>
      <c r="AN44" s="118">
        <f>IF(ISERROR(AO44/12*Occupancy!$B$65),"-",AO44/12*Occupancy!$B$65)</f>
        <v>0</v>
      </c>
      <c r="AO44" s="123"/>
      <c r="AP44" s="118" t="str">
        <f>IF(ISERROR(IF(AM44="","",AM44/VLOOKUP(Occupancy!$B$65,Occupancy!$BJ$68:'Occupancy'!$B$79,1)*12/$B44)),"-",IF(AM44="","",AM44/VLOOKUP(Occupancy!$B$65,Occupancy!$BJ$68:'Occupancy'!$B$79,1)*12/$B44))</f>
        <v/>
      </c>
      <c r="AQ44" s="118" t="str">
        <f>IF(ISERROR(IF(AN44="","",AN44/VLOOKUP(Occupancy!$B$65,Occupancy!$BJ$68:'Occupancy'!$B$79,1)*12/$B44)),"-",IF(AN44="","",AN44/VLOOKUP(Occupancy!$B$65,Occupancy!$BJ$68:'Occupancy'!$B$79,1)*12/$B44))</f>
        <v>-</v>
      </c>
      <c r="AR44" s="122"/>
      <c r="AS44" s="115">
        <f>IF(ISERROR(AT44/12*Occupancy!$B$65),"-",AT44/12*Occupancy!$B$65)</f>
        <v>0</v>
      </c>
      <c r="AT44" s="116"/>
      <c r="AU44" s="115" t="str">
        <f>IF(ISERROR(IF(AR44="","",AR44/VLOOKUP(Occupancy!$B$65,Occupancy!$BJ$68:'Occupancy'!$B$79,1)*12/$B44)),"-",IF(AR44="","",AR44/VLOOKUP(Occupancy!$B$65,Occupancy!$BJ$68:'Occupancy'!$B$79,1)*12/$B44))</f>
        <v/>
      </c>
      <c r="AV44" s="115" t="str">
        <f>IF(ISERROR(IF(AS44="","",AS44/VLOOKUP(Occupancy!$B$65,Occupancy!$BJ$68:'Occupancy'!$B$79,1)*12/$B44)),"-",IF(AS44="","",AS44/VLOOKUP(Occupancy!$B$65,Occupancy!$BJ$68:'Occupancy'!$B$79,1)*12/$B44))</f>
        <v>-</v>
      </c>
      <c r="AW44" s="117"/>
      <c r="AX44" s="118">
        <f>IF(ISERROR(AY44/12*Occupancy!$B$65),"-",AY44/12*Occupancy!$B$65)</f>
        <v>0</v>
      </c>
      <c r="AY44" s="117"/>
      <c r="AZ44" s="118" t="str">
        <f>IF(ISERROR(IF(AW44="","",AW44/VLOOKUP(Occupancy!$B$65,Occupancy!$BJ$68:'Occupancy'!$B$79,1)*12/$B44)),"-",IF(AW44="","",AW44/VLOOKUP(Occupancy!$B$65,Occupancy!$BJ$68:'Occupancy'!$B$79,1)*12/$B44))</f>
        <v/>
      </c>
      <c r="BA44" s="118" t="str">
        <f>IF(ISERROR(IF(AX44="","",AX44/VLOOKUP(Occupancy!$B$65,Occupancy!$BJ$68:'Occupancy'!$B$79,1)*12/$B44)),"-",IF(AX44="","",AX44/VLOOKUP(Occupancy!$B$65,Occupancy!$BJ$68:'Occupancy'!$B$79,1)*12/$B44))</f>
        <v>-</v>
      </c>
      <c r="BB44" s="124">
        <f t="shared" si="3"/>
        <v>0</v>
      </c>
      <c r="BC44" s="124">
        <f t="shared" si="4"/>
        <v>0</v>
      </c>
      <c r="BD44" s="124">
        <f t="shared" si="5"/>
        <v>0</v>
      </c>
      <c r="BE44" s="124" t="str">
        <f>IF(ISERROR(IF(BB44="","",BB44/VLOOKUP(Occupancy!$B$65,Occupancy!$BJ$68:'Occupancy'!$B$79,1)*12/$B44)),"-",IF(BB44="","",BB44/VLOOKUP(Occupancy!$B$65,Occupancy!$BJ$68:'Occupancy'!$B$79,1)*12/$B44))</f>
        <v>-</v>
      </c>
      <c r="BF44" s="125" t="str">
        <f>IF(ISERROR(IF(BC44="","",BC44/VLOOKUP(Occupancy!$B$65,Occupancy!$BJ$68:'Occupancy'!$B$79,1)*12/$B44)),"-",IF(BC44="","",BC44/VLOOKUP(Occupancy!$B$65,Occupancy!$BJ$68:'Occupancy'!$B$79,1)*12/$B44))</f>
        <v>-</v>
      </c>
    </row>
    <row r="45" spans="1:58" x14ac:dyDescent="0.25">
      <c r="A45" s="202" t="s">
        <v>147</v>
      </c>
      <c r="B45" s="35" t="str">
        <f>Operating!B50</f>
        <v>-</v>
      </c>
      <c r="C45" s="183" t="str">
        <f>IF(ISERROR(INDEX(MgmtCompanyData!$C$2:$C$2250,MATCH(A45,MgmtCompanyData!$B$2:$B$2250,0),0)),"-",INDEX(MgmtCompanyData!$C$2:$C$2250,MATCH(A45,MgmtCompanyData!$B$2:$B$2250,0),0))</f>
        <v>-</v>
      </c>
      <c r="D45" s="114"/>
      <c r="E45" s="115">
        <f>IF(ISERROR(F45/12*Occupancy!$B$65),"-",F45/12*Occupancy!$B$65)</f>
        <v>0</v>
      </c>
      <c r="F45" s="116"/>
      <c r="G45" s="115" t="str">
        <f>IF(ISERROR(IF(D45="","",D45/VLOOKUP(Occupancy!$B$65,Occupancy!$BJ$68:'Occupancy'!$B$79,1)*12/$B45)),"-",IF(D45="","",D45/VLOOKUP(Occupancy!$B$65,Occupancy!$BJ$68:'Occupancy'!$B$79,1)*12/$B45))</f>
        <v/>
      </c>
      <c r="H45" s="115" t="str">
        <f>IF(ISERROR(IF(E45="","",E45/VLOOKUP(Occupancy!$B$65,Occupancy!$BJ$68:'Occupancy'!$B$79,1)*12/$B45)),"-",IF(E45="","",E45/VLOOKUP(Occupancy!$B$65,Occupancy!$BJ$68:'Occupancy'!$B$79,1)*12/$B45))</f>
        <v>-</v>
      </c>
      <c r="I45" s="117"/>
      <c r="J45" s="118">
        <f>IF(ISERROR(K45/12*Occupancy!$B$65),"-",K45/12*Occupancy!$B$65)</f>
        <v>0</v>
      </c>
      <c r="K45" s="117"/>
      <c r="L45" s="118" t="str">
        <f>IF(ISERROR(IF(I45="","",I45/VLOOKUP(Occupancy!$B$65,Occupancy!$BJ$68:'Occupancy'!$B$79,1)*12/$B45)),"-",IF(I45="","",I45/VLOOKUP(Occupancy!$B$65,Occupancy!$BJ$68:'Occupancy'!$B$79,1)*12/$B45))</f>
        <v/>
      </c>
      <c r="M45" s="118" t="str">
        <f>IF(ISERROR(IF(J45="","",J45/VLOOKUP(Occupancy!$B$65,Occupancy!$BJ$68:'Occupancy'!$B$79,1)*12/$B45)),"-",IF(J45="","",J45/VLOOKUP(Occupancy!$B$65,Occupancy!$BJ$68:'Occupancy'!$B$79,1)*12/$B45))</f>
        <v>-</v>
      </c>
      <c r="N45" s="116"/>
      <c r="O45" s="115">
        <f>IF(ISERROR(P45/12*Occupancy!$B$65),"-",P45/12*Occupancy!$B$65)</f>
        <v>0</v>
      </c>
      <c r="P45" s="116"/>
      <c r="Q45" s="115" t="str">
        <f>IF(ISERROR(IF(N45="","",N45/VLOOKUP(Occupancy!$B$65,Occupancy!$BJ$68:'Occupancy'!$B$79,1)*12/$B45)),"-",IF(N45="","",N45/VLOOKUP(Occupancy!$B$65,Occupancy!$BJ$68:'Occupancy'!$B$79,1)*12/$B45))</f>
        <v/>
      </c>
      <c r="R45" s="115" t="str">
        <f>IF(ISERROR(IF(O45="","",O45/VLOOKUP(Occupancy!$B$65,Occupancy!$BJ$68:'Occupancy'!$B$79,1)*12/$B45)),"-",IF(O45="","",O45/VLOOKUP(Occupancy!$B$65,Occupancy!$BJ$68:'Occupancy'!$B$79,1)*12/$B45))</f>
        <v>-</v>
      </c>
      <c r="S45" s="117"/>
      <c r="T45" s="118">
        <f>IF(ISERROR(U45/12*Occupancy!$B$65),"-",U45/12*Occupancy!$B$65)</f>
        <v>0</v>
      </c>
      <c r="U45" s="117"/>
      <c r="V45" s="118" t="str">
        <f>IF(ISERROR(IF(S45="","",S45/VLOOKUP(Occupancy!$B$65,Occupancy!$BJ$68:'Occupancy'!$B$79,1)*12/$B45)),"-",IF(S45="","",S45/VLOOKUP(Occupancy!$B$65,Occupancy!$BJ$68:'Occupancy'!$B$79,1)*12/$B45))</f>
        <v/>
      </c>
      <c r="W45" s="118" t="str">
        <f>IF(ISERROR(IF(T45="","",T45/VLOOKUP(Occupancy!$B$65,Occupancy!$BJ$68:'Occupancy'!$B$79,1)*12/$B45)),"-",IF(T45="","",T45/VLOOKUP(Occupancy!$B$65,Occupancy!$BJ$68:'Occupancy'!$B$79,1)*12/$B45))</f>
        <v>-</v>
      </c>
      <c r="X45" s="116"/>
      <c r="Y45" s="115">
        <f>IF(ISERROR(Z45/12*Occupancy!$B$65),"-",Z45/12*Occupancy!$B$65)</f>
        <v>0</v>
      </c>
      <c r="Z45" s="116"/>
      <c r="AA45" s="115" t="str">
        <f>IF(ISERROR(IF(X45="","",X45/VLOOKUP(Occupancy!$B$65,Occupancy!$BJ$68:'Occupancy'!$B$79,1)*12/$B45)),"-",IF(X45="","",X45/VLOOKUP(Occupancy!$B$65,Occupancy!$BJ$68:'Occupancy'!$B$79,1)*12/$B45))</f>
        <v/>
      </c>
      <c r="AB45" s="119" t="str">
        <f>IF(ISERROR(IF(Y45="","",Y45/VLOOKUP(Occupancy!$B$65,Occupancy!$BJ$68:'Occupancy'!$B$79,1)*12/$B45)),"-",IF(Y45="","",Y45/VLOOKUP(Occupancy!$B$65,Occupancy!$BJ$68:'Occupancy'!$B$79,1)*12/$B45))</f>
        <v>-</v>
      </c>
      <c r="AC45" s="120"/>
      <c r="AD45" s="118">
        <f>IF(ISERROR(AE45/12*Occupancy!$B$65),"-",AE45/12*Occupancy!$B$65)</f>
        <v>0</v>
      </c>
      <c r="AE45" s="120"/>
      <c r="AF45" s="118" t="str">
        <f>IF(ISERROR(IF(AC45="","",AC45/VLOOKUP(Occupancy!$B$65,Occupancy!$BJ$68:'Occupancy'!$B$79,1)*12/$B45)),"-",IF(AC45="","",AC45/VLOOKUP(Occupancy!$B$65,Occupancy!$BJ$68:'Occupancy'!$B$79,1)*12/$B45))</f>
        <v/>
      </c>
      <c r="AG45" s="121" t="str">
        <f>IF(ISERROR(IF(AD45="","",AD45/VLOOKUP(Occupancy!$B$65,Occupancy!$BJ$68:'Occupancy'!$B$79,1)*12/$B45)),"-",IF(AD45="","",AD45/VLOOKUP(Occupancy!$B$65,Occupancy!$BJ$68:'Occupancy'!$B$79,1)*12/$B45))</f>
        <v>-</v>
      </c>
      <c r="AH45" s="122"/>
      <c r="AI45" s="115">
        <f>IF(ISERROR(AJ45/12*Occupancy!$B$65),"-",AJ45/12*Occupancy!$B$65)</f>
        <v>0</v>
      </c>
      <c r="AJ45" s="116"/>
      <c r="AK45" s="115" t="str">
        <f>IF(ISERROR(IF(AH45="","",AH45/VLOOKUP(Occupancy!$B$65,Occupancy!$BJ$68:'Occupancy'!$B$79,1)*12/$B45)),"-",IF(AH45="","",AH45/VLOOKUP(Occupancy!$B$65,Occupancy!$BJ$68:'Occupancy'!$B$79,1)*12/$B45))</f>
        <v/>
      </c>
      <c r="AL45" s="119" t="str">
        <f>IF(ISERROR(IF(AI45="","",AI45/VLOOKUP(Occupancy!$B$65,Occupancy!$BJ$68:'Occupancy'!$B$79,1)*12/$B45)),"-",IF(AI45="","",AI45/VLOOKUP(Occupancy!$B$65,Occupancy!$BJ$68:'Occupancy'!$B$79,1)*12/$B45))</f>
        <v>-</v>
      </c>
      <c r="AM45" s="123"/>
      <c r="AN45" s="118">
        <f>IF(ISERROR(AO45/12*Occupancy!$B$65),"-",AO45/12*Occupancy!$B$65)</f>
        <v>0</v>
      </c>
      <c r="AO45" s="123"/>
      <c r="AP45" s="118" t="str">
        <f>IF(ISERROR(IF(AM45="","",AM45/VLOOKUP(Occupancy!$B$65,Occupancy!$BJ$68:'Occupancy'!$B$79,1)*12/$B45)),"-",IF(AM45="","",AM45/VLOOKUP(Occupancy!$B$65,Occupancy!$BJ$68:'Occupancy'!$B$79,1)*12/$B45))</f>
        <v/>
      </c>
      <c r="AQ45" s="118" t="str">
        <f>IF(ISERROR(IF(AN45="","",AN45/VLOOKUP(Occupancy!$B$65,Occupancy!$BJ$68:'Occupancy'!$B$79,1)*12/$B45)),"-",IF(AN45="","",AN45/VLOOKUP(Occupancy!$B$65,Occupancy!$BJ$68:'Occupancy'!$B$79,1)*12/$B45))</f>
        <v>-</v>
      </c>
      <c r="AR45" s="122"/>
      <c r="AS45" s="115">
        <f>IF(ISERROR(AT45/12*Occupancy!$B$65),"-",AT45/12*Occupancy!$B$65)</f>
        <v>0</v>
      </c>
      <c r="AT45" s="116"/>
      <c r="AU45" s="115" t="str">
        <f>IF(ISERROR(IF(AR45="","",AR45/VLOOKUP(Occupancy!$B$65,Occupancy!$BJ$68:'Occupancy'!$B$79,1)*12/$B45)),"-",IF(AR45="","",AR45/VLOOKUP(Occupancy!$B$65,Occupancy!$BJ$68:'Occupancy'!$B$79,1)*12/$B45))</f>
        <v/>
      </c>
      <c r="AV45" s="115" t="str">
        <f>IF(ISERROR(IF(AS45="","",AS45/VLOOKUP(Occupancy!$B$65,Occupancy!$BJ$68:'Occupancy'!$B$79,1)*12/$B45)),"-",IF(AS45="","",AS45/VLOOKUP(Occupancy!$B$65,Occupancy!$BJ$68:'Occupancy'!$B$79,1)*12/$B45))</f>
        <v>-</v>
      </c>
      <c r="AW45" s="117"/>
      <c r="AX45" s="118">
        <f>IF(ISERROR(AY45/12*Occupancy!$B$65),"-",AY45/12*Occupancy!$B$65)</f>
        <v>0</v>
      </c>
      <c r="AY45" s="117"/>
      <c r="AZ45" s="118" t="str">
        <f>IF(ISERROR(IF(AW45="","",AW45/VLOOKUP(Occupancy!$B$65,Occupancy!$BJ$68:'Occupancy'!$B$79,1)*12/$B45)),"-",IF(AW45="","",AW45/VLOOKUP(Occupancy!$B$65,Occupancy!$BJ$68:'Occupancy'!$B$79,1)*12/$B45))</f>
        <v/>
      </c>
      <c r="BA45" s="118" t="str">
        <f>IF(ISERROR(IF(AX45="","",AX45/VLOOKUP(Occupancy!$B$65,Occupancy!$BJ$68:'Occupancy'!$B$79,1)*12/$B45)),"-",IF(AX45="","",AX45/VLOOKUP(Occupancy!$B$65,Occupancy!$BJ$68:'Occupancy'!$B$79,1)*12/$B45))</f>
        <v>-</v>
      </c>
      <c r="BB45" s="124">
        <f t="shared" si="3"/>
        <v>0</v>
      </c>
      <c r="BC45" s="124">
        <f t="shared" si="4"/>
        <v>0</v>
      </c>
      <c r="BD45" s="124">
        <f t="shared" si="5"/>
        <v>0</v>
      </c>
      <c r="BE45" s="124" t="str">
        <f>IF(ISERROR(IF(BB45="","",BB45/VLOOKUP(Occupancy!$B$65,Occupancy!$BJ$68:'Occupancy'!$B$79,1)*12/$B45)),"-",IF(BB45="","",BB45/VLOOKUP(Occupancy!$B$65,Occupancy!$BJ$68:'Occupancy'!$B$79,1)*12/$B45))</f>
        <v>-</v>
      </c>
      <c r="BF45" s="125" t="str">
        <f>IF(ISERROR(IF(BC45="","",BC45/VLOOKUP(Occupancy!$B$65,Occupancy!$BJ$68:'Occupancy'!$B$79,1)*12/$B45)),"-",IF(BC45="","",BC45/VLOOKUP(Occupancy!$B$65,Occupancy!$BJ$68:'Occupancy'!$B$79,1)*12/$B45))</f>
        <v>-</v>
      </c>
    </row>
    <row r="46" spans="1:58" x14ac:dyDescent="0.25">
      <c r="A46" s="202" t="s">
        <v>149</v>
      </c>
      <c r="B46" s="35" t="str">
        <f>Operating!B51</f>
        <v>-</v>
      </c>
      <c r="C46" s="183" t="str">
        <f>IF(ISERROR(INDEX(MgmtCompanyData!$C$2:$C$2250,MATCH(A46,MgmtCompanyData!$B$2:$B$2250,0),0)),"-",INDEX(MgmtCompanyData!$C$2:$C$2250,MATCH(A46,MgmtCompanyData!$B$2:$B$2250,0),0))</f>
        <v>-</v>
      </c>
      <c r="D46" s="114"/>
      <c r="E46" s="115">
        <f>IF(ISERROR(F46/12*Occupancy!$B$65),"-",F46/12*Occupancy!$B$65)</f>
        <v>0</v>
      </c>
      <c r="F46" s="116"/>
      <c r="G46" s="115" t="str">
        <f>IF(ISERROR(IF(D46="","",D46/VLOOKUP(Occupancy!$B$65,Occupancy!$BJ$68:'Occupancy'!$B$79,1)*12/$B46)),"-",IF(D46="","",D46/VLOOKUP(Occupancy!$B$65,Occupancy!$BJ$68:'Occupancy'!$B$79,1)*12/$B46))</f>
        <v/>
      </c>
      <c r="H46" s="115" t="str">
        <f>IF(ISERROR(IF(E46="","",E46/VLOOKUP(Occupancy!$B$65,Occupancy!$BJ$68:'Occupancy'!$B$79,1)*12/$B46)),"-",IF(E46="","",E46/VLOOKUP(Occupancy!$B$65,Occupancy!$BJ$68:'Occupancy'!$B$79,1)*12/$B46))</f>
        <v>-</v>
      </c>
      <c r="I46" s="117"/>
      <c r="J46" s="118">
        <f>IF(ISERROR(K46/12*Occupancy!$B$65),"-",K46/12*Occupancy!$B$65)</f>
        <v>0</v>
      </c>
      <c r="K46" s="117"/>
      <c r="L46" s="118" t="str">
        <f>IF(ISERROR(IF(I46="","",I46/VLOOKUP(Occupancy!$B$65,Occupancy!$BJ$68:'Occupancy'!$B$79,1)*12/$B46)),"-",IF(I46="","",I46/VLOOKUP(Occupancy!$B$65,Occupancy!$BJ$68:'Occupancy'!$B$79,1)*12/$B46))</f>
        <v/>
      </c>
      <c r="M46" s="118" t="str">
        <f>IF(ISERROR(IF(J46="","",J46/VLOOKUP(Occupancy!$B$65,Occupancy!$BJ$68:'Occupancy'!$B$79,1)*12/$B46)),"-",IF(J46="","",J46/VLOOKUP(Occupancy!$B$65,Occupancy!$BJ$68:'Occupancy'!$B$79,1)*12/$B46))</f>
        <v>-</v>
      </c>
      <c r="N46" s="116"/>
      <c r="O46" s="115">
        <f>IF(ISERROR(P46/12*Occupancy!$B$65),"-",P46/12*Occupancy!$B$65)</f>
        <v>0</v>
      </c>
      <c r="P46" s="116"/>
      <c r="Q46" s="115" t="str">
        <f>IF(ISERROR(IF(N46="","",N46/VLOOKUP(Occupancy!$B$65,Occupancy!$BJ$68:'Occupancy'!$B$79,1)*12/$B46)),"-",IF(N46="","",N46/VLOOKUP(Occupancy!$B$65,Occupancy!$BJ$68:'Occupancy'!$B$79,1)*12/$B46))</f>
        <v/>
      </c>
      <c r="R46" s="115" t="str">
        <f>IF(ISERROR(IF(O46="","",O46/VLOOKUP(Occupancy!$B$65,Occupancy!$BJ$68:'Occupancy'!$B$79,1)*12/$B46)),"-",IF(O46="","",O46/VLOOKUP(Occupancy!$B$65,Occupancy!$BJ$68:'Occupancy'!$B$79,1)*12/$B46))</f>
        <v>-</v>
      </c>
      <c r="S46" s="117"/>
      <c r="T46" s="118">
        <f>IF(ISERROR(U46/12*Occupancy!$B$65),"-",U46/12*Occupancy!$B$65)</f>
        <v>0</v>
      </c>
      <c r="U46" s="117"/>
      <c r="V46" s="118" t="str">
        <f>IF(ISERROR(IF(S46="","",S46/VLOOKUP(Occupancy!$B$65,Occupancy!$BJ$68:'Occupancy'!$B$79,1)*12/$B46)),"-",IF(S46="","",S46/VLOOKUP(Occupancy!$B$65,Occupancy!$BJ$68:'Occupancy'!$B$79,1)*12/$B46))</f>
        <v/>
      </c>
      <c r="W46" s="118" t="str">
        <f>IF(ISERROR(IF(T46="","",T46/VLOOKUP(Occupancy!$B$65,Occupancy!$BJ$68:'Occupancy'!$B$79,1)*12/$B46)),"-",IF(T46="","",T46/VLOOKUP(Occupancy!$B$65,Occupancy!$BJ$68:'Occupancy'!$B$79,1)*12/$B46))</f>
        <v>-</v>
      </c>
      <c r="X46" s="116"/>
      <c r="Y46" s="115">
        <f>IF(ISERROR(Z46/12*Occupancy!$B$65),"-",Z46/12*Occupancy!$B$65)</f>
        <v>0</v>
      </c>
      <c r="Z46" s="116"/>
      <c r="AA46" s="115" t="str">
        <f>IF(ISERROR(IF(X46="","",X46/VLOOKUP(Occupancy!$B$65,Occupancy!$BJ$68:'Occupancy'!$B$79,1)*12/$B46)),"-",IF(X46="","",X46/VLOOKUP(Occupancy!$B$65,Occupancy!$BJ$68:'Occupancy'!$B$79,1)*12/$B46))</f>
        <v/>
      </c>
      <c r="AB46" s="119" t="str">
        <f>IF(ISERROR(IF(Y46="","",Y46/VLOOKUP(Occupancy!$B$65,Occupancy!$BJ$68:'Occupancy'!$B$79,1)*12/$B46)),"-",IF(Y46="","",Y46/VLOOKUP(Occupancy!$B$65,Occupancy!$BJ$68:'Occupancy'!$B$79,1)*12/$B46))</f>
        <v>-</v>
      </c>
      <c r="AC46" s="120"/>
      <c r="AD46" s="118">
        <f>IF(ISERROR(AE46/12*Occupancy!$B$65),"-",AE46/12*Occupancy!$B$65)</f>
        <v>0</v>
      </c>
      <c r="AE46" s="120"/>
      <c r="AF46" s="118" t="str">
        <f>IF(ISERROR(IF(AC46="","",AC46/VLOOKUP(Occupancy!$B$65,Occupancy!$BJ$68:'Occupancy'!$B$79,1)*12/$B46)),"-",IF(AC46="","",AC46/VLOOKUP(Occupancy!$B$65,Occupancy!$BJ$68:'Occupancy'!$B$79,1)*12/$B46))</f>
        <v/>
      </c>
      <c r="AG46" s="121" t="str">
        <f>IF(ISERROR(IF(AD46="","",AD46/VLOOKUP(Occupancy!$B$65,Occupancy!$BJ$68:'Occupancy'!$B$79,1)*12/$B46)),"-",IF(AD46="","",AD46/VLOOKUP(Occupancy!$B$65,Occupancy!$BJ$68:'Occupancy'!$B$79,1)*12/$B46))</f>
        <v>-</v>
      </c>
      <c r="AH46" s="122"/>
      <c r="AI46" s="115">
        <f>IF(ISERROR(AJ46/12*Occupancy!$B$65),"-",AJ46/12*Occupancy!$B$65)</f>
        <v>0</v>
      </c>
      <c r="AJ46" s="116"/>
      <c r="AK46" s="115" t="str">
        <f>IF(ISERROR(IF(AH46="","",AH46/VLOOKUP(Occupancy!$B$65,Occupancy!$BJ$68:'Occupancy'!$B$79,1)*12/$B46)),"-",IF(AH46="","",AH46/VLOOKUP(Occupancy!$B$65,Occupancy!$BJ$68:'Occupancy'!$B$79,1)*12/$B46))</f>
        <v/>
      </c>
      <c r="AL46" s="119" t="str">
        <f>IF(ISERROR(IF(AI46="","",AI46/VLOOKUP(Occupancy!$B$65,Occupancy!$BJ$68:'Occupancy'!$B$79,1)*12/$B46)),"-",IF(AI46="","",AI46/VLOOKUP(Occupancy!$B$65,Occupancy!$BJ$68:'Occupancy'!$B$79,1)*12/$B46))</f>
        <v>-</v>
      </c>
      <c r="AM46" s="123"/>
      <c r="AN46" s="118">
        <f>IF(ISERROR(AO46/12*Occupancy!$B$65),"-",AO46/12*Occupancy!$B$65)</f>
        <v>0</v>
      </c>
      <c r="AO46" s="123"/>
      <c r="AP46" s="118" t="str">
        <f>IF(ISERROR(IF(AM46="","",AM46/VLOOKUP(Occupancy!$B$65,Occupancy!$BJ$68:'Occupancy'!$B$79,1)*12/$B46)),"-",IF(AM46="","",AM46/VLOOKUP(Occupancy!$B$65,Occupancy!$BJ$68:'Occupancy'!$B$79,1)*12/$B46))</f>
        <v/>
      </c>
      <c r="AQ46" s="118" t="str">
        <f>IF(ISERROR(IF(AN46="","",AN46/VLOOKUP(Occupancy!$B$65,Occupancy!$BJ$68:'Occupancy'!$B$79,1)*12/$B46)),"-",IF(AN46="","",AN46/VLOOKUP(Occupancy!$B$65,Occupancy!$BJ$68:'Occupancy'!$B$79,1)*12/$B46))</f>
        <v>-</v>
      </c>
      <c r="AR46" s="122"/>
      <c r="AS46" s="115">
        <f>IF(ISERROR(AT46/12*Occupancy!$B$65),"-",AT46/12*Occupancy!$B$65)</f>
        <v>0</v>
      </c>
      <c r="AT46" s="116"/>
      <c r="AU46" s="115" t="str">
        <f>IF(ISERROR(IF(AR46="","",AR46/VLOOKUP(Occupancy!$B$65,Occupancy!$BJ$68:'Occupancy'!$B$79,1)*12/$B46)),"-",IF(AR46="","",AR46/VLOOKUP(Occupancy!$B$65,Occupancy!$BJ$68:'Occupancy'!$B$79,1)*12/$B46))</f>
        <v/>
      </c>
      <c r="AV46" s="115" t="str">
        <f>IF(ISERROR(IF(AS46="","",AS46/VLOOKUP(Occupancy!$B$65,Occupancy!$BJ$68:'Occupancy'!$B$79,1)*12/$B46)),"-",IF(AS46="","",AS46/VLOOKUP(Occupancy!$B$65,Occupancy!$BJ$68:'Occupancy'!$B$79,1)*12/$B46))</f>
        <v>-</v>
      </c>
      <c r="AW46" s="117"/>
      <c r="AX46" s="118">
        <f>IF(ISERROR(AY46/12*Occupancy!$B$65),"-",AY46/12*Occupancy!$B$65)</f>
        <v>0</v>
      </c>
      <c r="AY46" s="117"/>
      <c r="AZ46" s="118" t="str">
        <f>IF(ISERROR(IF(AW46="","",AW46/VLOOKUP(Occupancy!$B$65,Occupancy!$BJ$68:'Occupancy'!$B$79,1)*12/$B46)),"-",IF(AW46="","",AW46/VLOOKUP(Occupancy!$B$65,Occupancy!$BJ$68:'Occupancy'!$B$79,1)*12/$B46))</f>
        <v/>
      </c>
      <c r="BA46" s="118" t="str">
        <f>IF(ISERROR(IF(AX46="","",AX46/VLOOKUP(Occupancy!$B$65,Occupancy!$BJ$68:'Occupancy'!$B$79,1)*12/$B46)),"-",IF(AX46="","",AX46/VLOOKUP(Occupancy!$B$65,Occupancy!$BJ$68:'Occupancy'!$B$79,1)*12/$B46))</f>
        <v>-</v>
      </c>
      <c r="BB46" s="124">
        <f t="shared" si="3"/>
        <v>0</v>
      </c>
      <c r="BC46" s="124">
        <f t="shared" si="4"/>
        <v>0</v>
      </c>
      <c r="BD46" s="124">
        <f t="shared" si="5"/>
        <v>0</v>
      </c>
      <c r="BE46" s="124" t="str">
        <f>IF(ISERROR(IF(BB46="","",BB46/VLOOKUP(Occupancy!$B$65,Occupancy!$BJ$68:'Occupancy'!$B$79,1)*12/$B46)),"-",IF(BB46="","",BB46/VLOOKUP(Occupancy!$B$65,Occupancy!$BJ$68:'Occupancy'!$B$79,1)*12/$B46))</f>
        <v>-</v>
      </c>
      <c r="BF46" s="125" t="str">
        <f>IF(ISERROR(IF(BC46="","",BC46/VLOOKUP(Occupancy!$B$65,Occupancy!$BJ$68:'Occupancy'!$B$79,1)*12/$B46)),"-",IF(BC46="","",BC46/VLOOKUP(Occupancy!$B$65,Occupancy!$BJ$68:'Occupancy'!$B$79,1)*12/$B46))</f>
        <v>-</v>
      </c>
    </row>
    <row r="47" spans="1:58" x14ac:dyDescent="0.25">
      <c r="A47" s="202" t="s">
        <v>151</v>
      </c>
      <c r="B47" s="35" t="str">
        <f>Operating!B52</f>
        <v>-</v>
      </c>
      <c r="C47" s="183" t="str">
        <f>IF(ISERROR(INDEX(MgmtCompanyData!$C$2:$C$2250,MATCH(A47,MgmtCompanyData!$B$2:$B$2250,0),0)),"-",INDEX(MgmtCompanyData!$C$2:$C$2250,MATCH(A47,MgmtCompanyData!$B$2:$B$2250,0),0))</f>
        <v>-</v>
      </c>
      <c r="D47" s="114"/>
      <c r="E47" s="115">
        <f>IF(ISERROR(F47/12*Occupancy!$B$65),"-",F47/12*Occupancy!$B$65)</f>
        <v>0</v>
      </c>
      <c r="F47" s="116"/>
      <c r="G47" s="115" t="str">
        <f>IF(ISERROR(IF(D47="","",D47/VLOOKUP(Occupancy!$B$65,Occupancy!$BJ$68:'Occupancy'!$B$79,1)*12/$B47)),"-",IF(D47="","",D47/VLOOKUP(Occupancy!$B$65,Occupancy!$BJ$68:'Occupancy'!$B$79,1)*12/$B47))</f>
        <v/>
      </c>
      <c r="H47" s="115" t="str">
        <f>IF(ISERROR(IF(E47="","",E47/VLOOKUP(Occupancy!$B$65,Occupancy!$BJ$68:'Occupancy'!$B$79,1)*12/$B47)),"-",IF(E47="","",E47/VLOOKUP(Occupancy!$B$65,Occupancy!$BJ$68:'Occupancy'!$B$79,1)*12/$B47))</f>
        <v>-</v>
      </c>
      <c r="I47" s="117"/>
      <c r="J47" s="118">
        <f>IF(ISERROR(K47/12*Occupancy!$B$65),"-",K47/12*Occupancy!$B$65)</f>
        <v>0</v>
      </c>
      <c r="K47" s="117"/>
      <c r="L47" s="118" t="str">
        <f>IF(ISERROR(IF(I47="","",I47/VLOOKUP(Occupancy!$B$65,Occupancy!$BJ$68:'Occupancy'!$B$79,1)*12/$B47)),"-",IF(I47="","",I47/VLOOKUP(Occupancy!$B$65,Occupancy!$BJ$68:'Occupancy'!$B$79,1)*12/$B47))</f>
        <v/>
      </c>
      <c r="M47" s="118" t="str">
        <f>IF(ISERROR(IF(J47="","",J47/VLOOKUP(Occupancy!$B$65,Occupancy!$BJ$68:'Occupancy'!$B$79,1)*12/$B47)),"-",IF(J47="","",J47/VLOOKUP(Occupancy!$B$65,Occupancy!$BJ$68:'Occupancy'!$B$79,1)*12/$B47))</f>
        <v>-</v>
      </c>
      <c r="N47" s="116"/>
      <c r="O47" s="115">
        <f>IF(ISERROR(P47/12*Occupancy!$B$65),"-",P47/12*Occupancy!$B$65)</f>
        <v>0</v>
      </c>
      <c r="P47" s="116"/>
      <c r="Q47" s="115" t="str">
        <f>IF(ISERROR(IF(N47="","",N47/VLOOKUP(Occupancy!$B$65,Occupancy!$BJ$68:'Occupancy'!$B$79,1)*12/$B47)),"-",IF(N47="","",N47/VLOOKUP(Occupancy!$B$65,Occupancy!$BJ$68:'Occupancy'!$B$79,1)*12/$B47))</f>
        <v/>
      </c>
      <c r="R47" s="115" t="str">
        <f>IF(ISERROR(IF(O47="","",O47/VLOOKUP(Occupancy!$B$65,Occupancy!$BJ$68:'Occupancy'!$B$79,1)*12/$B47)),"-",IF(O47="","",O47/VLOOKUP(Occupancy!$B$65,Occupancy!$BJ$68:'Occupancy'!$B$79,1)*12/$B47))</f>
        <v>-</v>
      </c>
      <c r="S47" s="117"/>
      <c r="T47" s="118">
        <f>IF(ISERROR(U47/12*Occupancy!$B$65),"-",U47/12*Occupancy!$B$65)</f>
        <v>0</v>
      </c>
      <c r="U47" s="117"/>
      <c r="V47" s="118" t="str">
        <f>IF(ISERROR(IF(S47="","",S47/VLOOKUP(Occupancy!$B$65,Occupancy!$BJ$68:'Occupancy'!$B$79,1)*12/$B47)),"-",IF(S47="","",S47/VLOOKUP(Occupancy!$B$65,Occupancy!$BJ$68:'Occupancy'!$B$79,1)*12/$B47))</f>
        <v/>
      </c>
      <c r="W47" s="118" t="str">
        <f>IF(ISERROR(IF(T47="","",T47/VLOOKUP(Occupancy!$B$65,Occupancy!$BJ$68:'Occupancy'!$B$79,1)*12/$B47)),"-",IF(T47="","",T47/VLOOKUP(Occupancy!$B$65,Occupancy!$BJ$68:'Occupancy'!$B$79,1)*12/$B47))</f>
        <v>-</v>
      </c>
      <c r="X47" s="116"/>
      <c r="Y47" s="115">
        <f>IF(ISERROR(Z47/12*Occupancy!$B$65),"-",Z47/12*Occupancy!$B$65)</f>
        <v>0</v>
      </c>
      <c r="Z47" s="116"/>
      <c r="AA47" s="115" t="str">
        <f>IF(ISERROR(IF(X47="","",X47/VLOOKUP(Occupancy!$B$65,Occupancy!$BJ$68:'Occupancy'!$B$79,1)*12/$B47)),"-",IF(X47="","",X47/VLOOKUP(Occupancy!$B$65,Occupancy!$BJ$68:'Occupancy'!$B$79,1)*12/$B47))</f>
        <v/>
      </c>
      <c r="AB47" s="119" t="str">
        <f>IF(ISERROR(IF(Y47="","",Y47/VLOOKUP(Occupancy!$B$65,Occupancy!$BJ$68:'Occupancy'!$B$79,1)*12/$B47)),"-",IF(Y47="","",Y47/VLOOKUP(Occupancy!$B$65,Occupancy!$BJ$68:'Occupancy'!$B$79,1)*12/$B47))</f>
        <v>-</v>
      </c>
      <c r="AC47" s="120"/>
      <c r="AD47" s="118">
        <f>IF(ISERROR(AE47/12*Occupancy!$B$65),"-",AE47/12*Occupancy!$B$65)</f>
        <v>0</v>
      </c>
      <c r="AE47" s="120"/>
      <c r="AF47" s="118" t="str">
        <f>IF(ISERROR(IF(AC47="","",AC47/VLOOKUP(Occupancy!$B$65,Occupancy!$BJ$68:'Occupancy'!$B$79,1)*12/$B47)),"-",IF(AC47="","",AC47/VLOOKUP(Occupancy!$B$65,Occupancy!$BJ$68:'Occupancy'!$B$79,1)*12/$B47))</f>
        <v/>
      </c>
      <c r="AG47" s="121" t="str">
        <f>IF(ISERROR(IF(AD47="","",AD47/VLOOKUP(Occupancy!$B$65,Occupancy!$BJ$68:'Occupancy'!$B$79,1)*12/$B47)),"-",IF(AD47="","",AD47/VLOOKUP(Occupancy!$B$65,Occupancy!$BJ$68:'Occupancy'!$B$79,1)*12/$B47))</f>
        <v>-</v>
      </c>
      <c r="AH47" s="122"/>
      <c r="AI47" s="115">
        <f>IF(ISERROR(AJ47/12*Occupancy!$B$65),"-",AJ47/12*Occupancy!$B$65)</f>
        <v>0</v>
      </c>
      <c r="AJ47" s="116"/>
      <c r="AK47" s="115" t="str">
        <f>IF(ISERROR(IF(AH47="","",AH47/VLOOKUP(Occupancy!$B$65,Occupancy!$BJ$68:'Occupancy'!$B$79,1)*12/$B47)),"-",IF(AH47="","",AH47/VLOOKUP(Occupancy!$B$65,Occupancy!$BJ$68:'Occupancy'!$B$79,1)*12/$B47))</f>
        <v/>
      </c>
      <c r="AL47" s="119" t="str">
        <f>IF(ISERROR(IF(AI47="","",AI47/VLOOKUP(Occupancy!$B$65,Occupancy!$BJ$68:'Occupancy'!$B$79,1)*12/$B47)),"-",IF(AI47="","",AI47/VLOOKUP(Occupancy!$B$65,Occupancy!$BJ$68:'Occupancy'!$B$79,1)*12/$B47))</f>
        <v>-</v>
      </c>
      <c r="AM47" s="123"/>
      <c r="AN47" s="118">
        <f>IF(ISERROR(AO47/12*Occupancy!$B$65),"-",AO47/12*Occupancy!$B$65)</f>
        <v>0</v>
      </c>
      <c r="AO47" s="123"/>
      <c r="AP47" s="118" t="str">
        <f>IF(ISERROR(IF(AM47="","",AM47/VLOOKUP(Occupancy!$B$65,Occupancy!$BJ$68:'Occupancy'!$B$79,1)*12/$B47)),"-",IF(AM47="","",AM47/VLOOKUP(Occupancy!$B$65,Occupancy!$BJ$68:'Occupancy'!$B$79,1)*12/$B47))</f>
        <v/>
      </c>
      <c r="AQ47" s="118" t="str">
        <f>IF(ISERROR(IF(AN47="","",AN47/VLOOKUP(Occupancy!$B$65,Occupancy!$BJ$68:'Occupancy'!$B$79,1)*12/$B47)),"-",IF(AN47="","",AN47/VLOOKUP(Occupancy!$B$65,Occupancy!$BJ$68:'Occupancy'!$B$79,1)*12/$B47))</f>
        <v>-</v>
      </c>
      <c r="AR47" s="122"/>
      <c r="AS47" s="115">
        <f>IF(ISERROR(AT47/12*Occupancy!$B$65),"-",AT47/12*Occupancy!$B$65)</f>
        <v>0</v>
      </c>
      <c r="AT47" s="116"/>
      <c r="AU47" s="115" t="str">
        <f>IF(ISERROR(IF(AR47="","",AR47/VLOOKUP(Occupancy!$B$65,Occupancy!$BJ$68:'Occupancy'!$B$79,1)*12/$B47)),"-",IF(AR47="","",AR47/VLOOKUP(Occupancy!$B$65,Occupancy!$BJ$68:'Occupancy'!$B$79,1)*12/$B47))</f>
        <v/>
      </c>
      <c r="AV47" s="115" t="str">
        <f>IF(ISERROR(IF(AS47="","",AS47/VLOOKUP(Occupancy!$B$65,Occupancy!$BJ$68:'Occupancy'!$B$79,1)*12/$B47)),"-",IF(AS47="","",AS47/VLOOKUP(Occupancy!$B$65,Occupancy!$BJ$68:'Occupancy'!$B$79,1)*12/$B47))</f>
        <v>-</v>
      </c>
      <c r="AW47" s="117"/>
      <c r="AX47" s="118">
        <f>IF(ISERROR(AY47/12*Occupancy!$B$65),"-",AY47/12*Occupancy!$B$65)</f>
        <v>0</v>
      </c>
      <c r="AY47" s="117"/>
      <c r="AZ47" s="118" t="str">
        <f>IF(ISERROR(IF(AW47="","",AW47/VLOOKUP(Occupancy!$B$65,Occupancy!$BJ$68:'Occupancy'!$B$79,1)*12/$B47)),"-",IF(AW47="","",AW47/VLOOKUP(Occupancy!$B$65,Occupancy!$BJ$68:'Occupancy'!$B$79,1)*12/$B47))</f>
        <v/>
      </c>
      <c r="BA47" s="118" t="str">
        <f>IF(ISERROR(IF(AX47="","",AX47/VLOOKUP(Occupancy!$B$65,Occupancy!$BJ$68:'Occupancy'!$B$79,1)*12/$B47)),"-",IF(AX47="","",AX47/VLOOKUP(Occupancy!$B$65,Occupancy!$BJ$68:'Occupancy'!$B$79,1)*12/$B47))</f>
        <v>-</v>
      </c>
      <c r="BB47" s="124">
        <f t="shared" si="3"/>
        <v>0</v>
      </c>
      <c r="BC47" s="124">
        <f t="shared" si="4"/>
        <v>0</v>
      </c>
      <c r="BD47" s="124">
        <f t="shared" si="5"/>
        <v>0</v>
      </c>
      <c r="BE47" s="124" t="str">
        <f>IF(ISERROR(IF(BB47="","",BB47/VLOOKUP(Occupancy!$B$65,Occupancy!$BJ$68:'Occupancy'!$B$79,1)*12/$B47)),"-",IF(BB47="","",BB47/VLOOKUP(Occupancy!$B$65,Occupancy!$BJ$68:'Occupancy'!$B$79,1)*12/$B47))</f>
        <v>-</v>
      </c>
      <c r="BF47" s="125" t="str">
        <f>IF(ISERROR(IF(BC47="","",BC47/VLOOKUP(Occupancy!$B$65,Occupancy!$BJ$68:'Occupancy'!$B$79,1)*12/$B47)),"-",IF(BC47="","",BC47/VLOOKUP(Occupancy!$B$65,Occupancy!$BJ$68:'Occupancy'!$B$79,1)*12/$B47))</f>
        <v>-</v>
      </c>
    </row>
    <row r="48" spans="1:58" x14ac:dyDescent="0.25">
      <c r="A48" s="202" t="s">
        <v>153</v>
      </c>
      <c r="B48" s="35" t="str">
        <f>Operating!B53</f>
        <v>-</v>
      </c>
      <c r="C48" s="183" t="str">
        <f>IF(ISERROR(INDEX(MgmtCompanyData!$C$2:$C$2250,MATCH(A48,MgmtCompanyData!$B$2:$B$2250,0),0)),"-",INDEX(MgmtCompanyData!$C$2:$C$2250,MATCH(A48,MgmtCompanyData!$B$2:$B$2250,0),0))</f>
        <v>-</v>
      </c>
      <c r="D48" s="114"/>
      <c r="E48" s="115">
        <f>IF(ISERROR(F48/12*Occupancy!$B$65),"-",F48/12*Occupancy!$B$65)</f>
        <v>0</v>
      </c>
      <c r="F48" s="116"/>
      <c r="G48" s="115" t="str">
        <f>IF(ISERROR(IF(D48="","",D48/VLOOKUP(Occupancy!$B$65,Occupancy!$BJ$68:'Occupancy'!$B$79,1)*12/$B48)),"-",IF(D48="","",D48/VLOOKUP(Occupancy!$B$65,Occupancy!$BJ$68:'Occupancy'!$B$79,1)*12/$B48))</f>
        <v/>
      </c>
      <c r="H48" s="115" t="str">
        <f>IF(ISERROR(IF(E48="","",E48/VLOOKUP(Occupancy!$B$65,Occupancy!$BJ$68:'Occupancy'!$B$79,1)*12/$B48)),"-",IF(E48="","",E48/VLOOKUP(Occupancy!$B$65,Occupancy!$BJ$68:'Occupancy'!$B$79,1)*12/$B48))</f>
        <v>-</v>
      </c>
      <c r="I48" s="117"/>
      <c r="J48" s="118">
        <f>IF(ISERROR(K48/12*Occupancy!$B$65),"-",K48/12*Occupancy!$B$65)</f>
        <v>0</v>
      </c>
      <c r="K48" s="117"/>
      <c r="L48" s="118" t="str">
        <f>IF(ISERROR(IF(I48="","",I48/VLOOKUP(Occupancy!$B$65,Occupancy!$BJ$68:'Occupancy'!$B$79,1)*12/$B48)),"-",IF(I48="","",I48/VLOOKUP(Occupancy!$B$65,Occupancy!$BJ$68:'Occupancy'!$B$79,1)*12/$B48))</f>
        <v/>
      </c>
      <c r="M48" s="118" t="str">
        <f>IF(ISERROR(IF(J48="","",J48/VLOOKUP(Occupancy!$B$65,Occupancy!$BJ$68:'Occupancy'!$B$79,1)*12/$B48)),"-",IF(J48="","",J48/VLOOKUP(Occupancy!$B$65,Occupancy!$BJ$68:'Occupancy'!$B$79,1)*12/$B48))</f>
        <v>-</v>
      </c>
      <c r="N48" s="116"/>
      <c r="O48" s="115">
        <f>IF(ISERROR(P48/12*Occupancy!$B$65),"-",P48/12*Occupancy!$B$65)</f>
        <v>0</v>
      </c>
      <c r="P48" s="116"/>
      <c r="Q48" s="115" t="str">
        <f>IF(ISERROR(IF(N48="","",N48/VLOOKUP(Occupancy!$B$65,Occupancy!$BJ$68:'Occupancy'!$B$79,1)*12/$B48)),"-",IF(N48="","",N48/VLOOKUP(Occupancy!$B$65,Occupancy!$BJ$68:'Occupancy'!$B$79,1)*12/$B48))</f>
        <v/>
      </c>
      <c r="R48" s="115" t="str">
        <f>IF(ISERROR(IF(O48="","",O48/VLOOKUP(Occupancy!$B$65,Occupancy!$BJ$68:'Occupancy'!$B$79,1)*12/$B48)),"-",IF(O48="","",O48/VLOOKUP(Occupancy!$B$65,Occupancy!$BJ$68:'Occupancy'!$B$79,1)*12/$B48))</f>
        <v>-</v>
      </c>
      <c r="S48" s="117"/>
      <c r="T48" s="118">
        <f>IF(ISERROR(U48/12*Occupancy!$B$65),"-",U48/12*Occupancy!$B$65)</f>
        <v>0</v>
      </c>
      <c r="U48" s="117"/>
      <c r="V48" s="118" t="str">
        <f>IF(ISERROR(IF(S48="","",S48/VLOOKUP(Occupancy!$B$65,Occupancy!$BJ$68:'Occupancy'!$B$79,1)*12/$B48)),"-",IF(S48="","",S48/VLOOKUP(Occupancy!$B$65,Occupancy!$BJ$68:'Occupancy'!$B$79,1)*12/$B48))</f>
        <v/>
      </c>
      <c r="W48" s="118" t="str">
        <f>IF(ISERROR(IF(T48="","",T48/VLOOKUP(Occupancy!$B$65,Occupancy!$BJ$68:'Occupancy'!$B$79,1)*12/$B48)),"-",IF(T48="","",T48/VLOOKUP(Occupancy!$B$65,Occupancy!$BJ$68:'Occupancy'!$B$79,1)*12/$B48))</f>
        <v>-</v>
      </c>
      <c r="X48" s="116"/>
      <c r="Y48" s="115">
        <f>IF(ISERROR(Z48/12*Occupancy!$B$65),"-",Z48/12*Occupancy!$B$65)</f>
        <v>0</v>
      </c>
      <c r="Z48" s="116"/>
      <c r="AA48" s="115" t="str">
        <f>IF(ISERROR(IF(X48="","",X48/VLOOKUP(Occupancy!$B$65,Occupancy!$BJ$68:'Occupancy'!$B$79,1)*12/$B48)),"-",IF(X48="","",X48/VLOOKUP(Occupancy!$B$65,Occupancy!$BJ$68:'Occupancy'!$B$79,1)*12/$B48))</f>
        <v/>
      </c>
      <c r="AB48" s="119" t="str">
        <f>IF(ISERROR(IF(Y48="","",Y48/VLOOKUP(Occupancy!$B$65,Occupancy!$BJ$68:'Occupancy'!$B$79,1)*12/$B48)),"-",IF(Y48="","",Y48/VLOOKUP(Occupancy!$B$65,Occupancy!$BJ$68:'Occupancy'!$B$79,1)*12/$B48))</f>
        <v>-</v>
      </c>
      <c r="AC48" s="120"/>
      <c r="AD48" s="118">
        <f>IF(ISERROR(AE48/12*Occupancy!$B$65),"-",AE48/12*Occupancy!$B$65)</f>
        <v>0</v>
      </c>
      <c r="AE48" s="120"/>
      <c r="AF48" s="118" t="str">
        <f>IF(ISERROR(IF(AC48="","",AC48/VLOOKUP(Occupancy!$B$65,Occupancy!$BJ$68:'Occupancy'!$B$79,1)*12/$B48)),"-",IF(AC48="","",AC48/VLOOKUP(Occupancy!$B$65,Occupancy!$BJ$68:'Occupancy'!$B$79,1)*12/$B48))</f>
        <v/>
      </c>
      <c r="AG48" s="121" t="str">
        <f>IF(ISERROR(IF(AD48="","",AD48/VLOOKUP(Occupancy!$B$65,Occupancy!$BJ$68:'Occupancy'!$B$79,1)*12/$B48)),"-",IF(AD48="","",AD48/VLOOKUP(Occupancy!$B$65,Occupancy!$BJ$68:'Occupancy'!$B$79,1)*12/$B48))</f>
        <v>-</v>
      </c>
      <c r="AH48" s="122"/>
      <c r="AI48" s="115">
        <f>IF(ISERROR(AJ48/12*Occupancy!$B$65),"-",AJ48/12*Occupancy!$B$65)</f>
        <v>0</v>
      </c>
      <c r="AJ48" s="116"/>
      <c r="AK48" s="115" t="str">
        <f>IF(ISERROR(IF(AH48="","",AH48/VLOOKUP(Occupancy!$B$65,Occupancy!$BJ$68:'Occupancy'!$B$79,1)*12/$B48)),"-",IF(AH48="","",AH48/VLOOKUP(Occupancy!$B$65,Occupancy!$BJ$68:'Occupancy'!$B$79,1)*12/$B48))</f>
        <v/>
      </c>
      <c r="AL48" s="119" t="str">
        <f>IF(ISERROR(IF(AI48="","",AI48/VLOOKUP(Occupancy!$B$65,Occupancy!$BJ$68:'Occupancy'!$B$79,1)*12/$B48)),"-",IF(AI48="","",AI48/VLOOKUP(Occupancy!$B$65,Occupancy!$BJ$68:'Occupancy'!$B$79,1)*12/$B48))</f>
        <v>-</v>
      </c>
      <c r="AM48" s="123"/>
      <c r="AN48" s="118">
        <f>IF(ISERROR(AO48/12*Occupancy!$B$65),"-",AO48/12*Occupancy!$B$65)</f>
        <v>0</v>
      </c>
      <c r="AO48" s="123"/>
      <c r="AP48" s="118" t="str">
        <f>IF(ISERROR(IF(AM48="","",AM48/VLOOKUP(Occupancy!$B$65,Occupancy!$BJ$68:'Occupancy'!$B$79,1)*12/$B48)),"-",IF(AM48="","",AM48/VLOOKUP(Occupancy!$B$65,Occupancy!$BJ$68:'Occupancy'!$B$79,1)*12/$B48))</f>
        <v/>
      </c>
      <c r="AQ48" s="118" t="str">
        <f>IF(ISERROR(IF(AN48="","",AN48/VLOOKUP(Occupancy!$B$65,Occupancy!$BJ$68:'Occupancy'!$B$79,1)*12/$B48)),"-",IF(AN48="","",AN48/VLOOKUP(Occupancy!$B$65,Occupancy!$BJ$68:'Occupancy'!$B$79,1)*12/$B48))</f>
        <v>-</v>
      </c>
      <c r="AR48" s="122"/>
      <c r="AS48" s="115">
        <f>IF(ISERROR(AT48/12*Occupancy!$B$65),"-",AT48/12*Occupancy!$B$65)</f>
        <v>0</v>
      </c>
      <c r="AT48" s="116"/>
      <c r="AU48" s="115" t="str">
        <f>IF(ISERROR(IF(AR48="","",AR48/VLOOKUP(Occupancy!$B$65,Occupancy!$BJ$68:'Occupancy'!$B$79,1)*12/$B48)),"-",IF(AR48="","",AR48/VLOOKUP(Occupancy!$B$65,Occupancy!$BJ$68:'Occupancy'!$B$79,1)*12/$B48))</f>
        <v/>
      </c>
      <c r="AV48" s="115" t="str">
        <f>IF(ISERROR(IF(AS48="","",AS48/VLOOKUP(Occupancy!$B$65,Occupancy!$BJ$68:'Occupancy'!$B$79,1)*12/$B48)),"-",IF(AS48="","",AS48/VLOOKUP(Occupancy!$B$65,Occupancy!$BJ$68:'Occupancy'!$B$79,1)*12/$B48))</f>
        <v>-</v>
      </c>
      <c r="AW48" s="117"/>
      <c r="AX48" s="118">
        <f>IF(ISERROR(AY48/12*Occupancy!$B$65),"-",AY48/12*Occupancy!$B$65)</f>
        <v>0</v>
      </c>
      <c r="AY48" s="117"/>
      <c r="AZ48" s="118" t="str">
        <f>IF(ISERROR(IF(AW48="","",AW48/VLOOKUP(Occupancy!$B$65,Occupancy!$BJ$68:'Occupancy'!$B$79,1)*12/$B48)),"-",IF(AW48="","",AW48/VLOOKUP(Occupancy!$B$65,Occupancy!$BJ$68:'Occupancy'!$B$79,1)*12/$B48))</f>
        <v/>
      </c>
      <c r="BA48" s="118" t="str">
        <f>IF(ISERROR(IF(AX48="","",AX48/VLOOKUP(Occupancy!$B$65,Occupancy!$BJ$68:'Occupancy'!$B$79,1)*12/$B48)),"-",IF(AX48="","",AX48/VLOOKUP(Occupancy!$B$65,Occupancy!$BJ$68:'Occupancy'!$B$79,1)*12/$B48))</f>
        <v>-</v>
      </c>
      <c r="BB48" s="124">
        <f t="shared" si="3"/>
        <v>0</v>
      </c>
      <c r="BC48" s="124">
        <f t="shared" si="4"/>
        <v>0</v>
      </c>
      <c r="BD48" s="124">
        <f t="shared" si="5"/>
        <v>0</v>
      </c>
      <c r="BE48" s="124" t="str">
        <f>IF(ISERROR(IF(BB48="","",BB48/VLOOKUP(Occupancy!$B$65,Occupancy!$BJ$68:'Occupancy'!$B$79,1)*12/$B48)),"-",IF(BB48="","",BB48/VLOOKUP(Occupancy!$B$65,Occupancy!$BJ$68:'Occupancy'!$B$79,1)*12/$B48))</f>
        <v>-</v>
      </c>
      <c r="BF48" s="125" t="str">
        <f>IF(ISERROR(IF(BC48="","",BC48/VLOOKUP(Occupancy!$B$65,Occupancy!$BJ$68:'Occupancy'!$B$79,1)*12/$B48)),"-",IF(BC48="","",BC48/VLOOKUP(Occupancy!$B$65,Occupancy!$BJ$68:'Occupancy'!$B$79,1)*12/$B48))</f>
        <v>-</v>
      </c>
    </row>
    <row r="49" spans="1:58" x14ac:dyDescent="0.25">
      <c r="A49" s="202" t="s">
        <v>155</v>
      </c>
      <c r="B49" s="35" t="str">
        <f>Operating!B54</f>
        <v>-</v>
      </c>
      <c r="C49" s="183" t="str">
        <f>IF(ISERROR(INDEX(MgmtCompanyData!$C$2:$C$2250,MATCH(A49,MgmtCompanyData!$B$2:$B$2250,0),0)),"-",INDEX(MgmtCompanyData!$C$2:$C$2250,MATCH(A49,MgmtCompanyData!$B$2:$B$2250,0),0))</f>
        <v>-</v>
      </c>
      <c r="D49" s="114"/>
      <c r="E49" s="115">
        <f>IF(ISERROR(F49/12*Occupancy!$B$65),"-",F49/12*Occupancy!$B$65)</f>
        <v>0</v>
      </c>
      <c r="F49" s="116"/>
      <c r="G49" s="115" t="str">
        <f>IF(ISERROR(IF(D49="","",D49/VLOOKUP(Occupancy!$B$65,Occupancy!$BJ$68:'Occupancy'!$B$79,1)*12/$B49)),"-",IF(D49="","",D49/VLOOKUP(Occupancy!$B$65,Occupancy!$BJ$68:'Occupancy'!$B$79,1)*12/$B49))</f>
        <v/>
      </c>
      <c r="H49" s="115" t="str">
        <f>IF(ISERROR(IF(E49="","",E49/VLOOKUP(Occupancy!$B$65,Occupancy!$BJ$68:'Occupancy'!$B$79,1)*12/$B49)),"-",IF(E49="","",E49/VLOOKUP(Occupancy!$B$65,Occupancy!$BJ$68:'Occupancy'!$B$79,1)*12/$B49))</f>
        <v>-</v>
      </c>
      <c r="I49" s="117"/>
      <c r="J49" s="118">
        <f>IF(ISERROR(K49/12*Occupancy!$B$65),"-",K49/12*Occupancy!$B$65)</f>
        <v>0</v>
      </c>
      <c r="K49" s="117"/>
      <c r="L49" s="118" t="str">
        <f>IF(ISERROR(IF(I49="","",I49/VLOOKUP(Occupancy!$B$65,Occupancy!$BJ$68:'Occupancy'!$B$79,1)*12/$B49)),"-",IF(I49="","",I49/VLOOKUP(Occupancy!$B$65,Occupancy!$BJ$68:'Occupancy'!$B$79,1)*12/$B49))</f>
        <v/>
      </c>
      <c r="M49" s="118" t="str">
        <f>IF(ISERROR(IF(J49="","",J49/VLOOKUP(Occupancy!$B$65,Occupancy!$BJ$68:'Occupancy'!$B$79,1)*12/$B49)),"-",IF(J49="","",J49/VLOOKUP(Occupancy!$B$65,Occupancy!$BJ$68:'Occupancy'!$B$79,1)*12/$B49))</f>
        <v>-</v>
      </c>
      <c r="N49" s="116"/>
      <c r="O49" s="115">
        <f>IF(ISERROR(P49/12*Occupancy!$B$65),"-",P49/12*Occupancy!$B$65)</f>
        <v>0</v>
      </c>
      <c r="P49" s="116"/>
      <c r="Q49" s="115" t="str">
        <f>IF(ISERROR(IF(N49="","",N49/VLOOKUP(Occupancy!$B$65,Occupancy!$BJ$68:'Occupancy'!$B$79,1)*12/$B49)),"-",IF(N49="","",N49/VLOOKUP(Occupancy!$B$65,Occupancy!$BJ$68:'Occupancy'!$B$79,1)*12/$B49))</f>
        <v/>
      </c>
      <c r="R49" s="115" t="str">
        <f>IF(ISERROR(IF(O49="","",O49/VLOOKUP(Occupancy!$B$65,Occupancy!$BJ$68:'Occupancy'!$B$79,1)*12/$B49)),"-",IF(O49="","",O49/VLOOKUP(Occupancy!$B$65,Occupancy!$BJ$68:'Occupancy'!$B$79,1)*12/$B49))</f>
        <v>-</v>
      </c>
      <c r="S49" s="117"/>
      <c r="T49" s="118">
        <f>IF(ISERROR(U49/12*Occupancy!$B$65),"-",U49/12*Occupancy!$B$65)</f>
        <v>0</v>
      </c>
      <c r="U49" s="117"/>
      <c r="V49" s="118" t="str">
        <f>IF(ISERROR(IF(S49="","",S49/VLOOKUP(Occupancy!$B$65,Occupancy!$BJ$68:'Occupancy'!$B$79,1)*12/$B49)),"-",IF(S49="","",S49/VLOOKUP(Occupancy!$B$65,Occupancy!$BJ$68:'Occupancy'!$B$79,1)*12/$B49))</f>
        <v/>
      </c>
      <c r="W49" s="118" t="str">
        <f>IF(ISERROR(IF(T49="","",T49/VLOOKUP(Occupancy!$B$65,Occupancy!$BJ$68:'Occupancy'!$B$79,1)*12/$B49)),"-",IF(T49="","",T49/VLOOKUP(Occupancy!$B$65,Occupancy!$BJ$68:'Occupancy'!$B$79,1)*12/$B49))</f>
        <v>-</v>
      </c>
      <c r="X49" s="116"/>
      <c r="Y49" s="115">
        <f>IF(ISERROR(Z49/12*Occupancy!$B$65),"-",Z49/12*Occupancy!$B$65)</f>
        <v>0</v>
      </c>
      <c r="Z49" s="116"/>
      <c r="AA49" s="115" t="str">
        <f>IF(ISERROR(IF(X49="","",X49/VLOOKUP(Occupancy!$B$65,Occupancy!$BJ$68:'Occupancy'!$B$79,1)*12/$B49)),"-",IF(X49="","",X49/VLOOKUP(Occupancy!$B$65,Occupancy!$BJ$68:'Occupancy'!$B$79,1)*12/$B49))</f>
        <v/>
      </c>
      <c r="AB49" s="119" t="str">
        <f>IF(ISERROR(IF(Y49="","",Y49/VLOOKUP(Occupancy!$B$65,Occupancy!$BJ$68:'Occupancy'!$B$79,1)*12/$B49)),"-",IF(Y49="","",Y49/VLOOKUP(Occupancy!$B$65,Occupancy!$BJ$68:'Occupancy'!$B$79,1)*12/$B49))</f>
        <v>-</v>
      </c>
      <c r="AC49" s="120"/>
      <c r="AD49" s="118">
        <f>IF(ISERROR(AE49/12*Occupancy!$B$65),"-",AE49/12*Occupancy!$B$65)</f>
        <v>0</v>
      </c>
      <c r="AE49" s="120"/>
      <c r="AF49" s="118" t="str">
        <f>IF(ISERROR(IF(AC49="","",AC49/VLOOKUP(Occupancy!$B$65,Occupancy!$BJ$68:'Occupancy'!$B$79,1)*12/$B49)),"-",IF(AC49="","",AC49/VLOOKUP(Occupancy!$B$65,Occupancy!$BJ$68:'Occupancy'!$B$79,1)*12/$B49))</f>
        <v/>
      </c>
      <c r="AG49" s="121" t="str">
        <f>IF(ISERROR(IF(AD49="","",AD49/VLOOKUP(Occupancy!$B$65,Occupancy!$BJ$68:'Occupancy'!$B$79,1)*12/$B49)),"-",IF(AD49="","",AD49/VLOOKUP(Occupancy!$B$65,Occupancy!$BJ$68:'Occupancy'!$B$79,1)*12/$B49))</f>
        <v>-</v>
      </c>
      <c r="AH49" s="122"/>
      <c r="AI49" s="115">
        <f>IF(ISERROR(AJ49/12*Occupancy!$B$65),"-",AJ49/12*Occupancy!$B$65)</f>
        <v>0</v>
      </c>
      <c r="AJ49" s="116"/>
      <c r="AK49" s="115" t="str">
        <f>IF(ISERROR(IF(AH49="","",AH49/VLOOKUP(Occupancy!$B$65,Occupancy!$BJ$68:'Occupancy'!$B$79,1)*12/$B49)),"-",IF(AH49="","",AH49/VLOOKUP(Occupancy!$B$65,Occupancy!$BJ$68:'Occupancy'!$B$79,1)*12/$B49))</f>
        <v/>
      </c>
      <c r="AL49" s="119" t="str">
        <f>IF(ISERROR(IF(AI49="","",AI49/VLOOKUP(Occupancy!$B$65,Occupancy!$BJ$68:'Occupancy'!$B$79,1)*12/$B49)),"-",IF(AI49="","",AI49/VLOOKUP(Occupancy!$B$65,Occupancy!$BJ$68:'Occupancy'!$B$79,1)*12/$B49))</f>
        <v>-</v>
      </c>
      <c r="AM49" s="123"/>
      <c r="AN49" s="118">
        <f>IF(ISERROR(AO49/12*Occupancy!$B$65),"-",AO49/12*Occupancy!$B$65)</f>
        <v>0</v>
      </c>
      <c r="AO49" s="123"/>
      <c r="AP49" s="118" t="str">
        <f>IF(ISERROR(IF(AM49="","",AM49/VLOOKUP(Occupancy!$B$65,Occupancy!$BJ$68:'Occupancy'!$B$79,1)*12/$B49)),"-",IF(AM49="","",AM49/VLOOKUP(Occupancy!$B$65,Occupancy!$BJ$68:'Occupancy'!$B$79,1)*12/$B49))</f>
        <v/>
      </c>
      <c r="AQ49" s="118" t="str">
        <f>IF(ISERROR(IF(AN49="","",AN49/VLOOKUP(Occupancy!$B$65,Occupancy!$BJ$68:'Occupancy'!$B$79,1)*12/$B49)),"-",IF(AN49="","",AN49/VLOOKUP(Occupancy!$B$65,Occupancy!$BJ$68:'Occupancy'!$B$79,1)*12/$B49))</f>
        <v>-</v>
      </c>
      <c r="AR49" s="122"/>
      <c r="AS49" s="115">
        <f>IF(ISERROR(AT49/12*Occupancy!$B$65),"-",AT49/12*Occupancy!$B$65)</f>
        <v>0</v>
      </c>
      <c r="AT49" s="116"/>
      <c r="AU49" s="115" t="str">
        <f>IF(ISERROR(IF(AR49="","",AR49/VLOOKUP(Occupancy!$B$65,Occupancy!$BJ$68:'Occupancy'!$B$79,1)*12/$B49)),"-",IF(AR49="","",AR49/VLOOKUP(Occupancy!$B$65,Occupancy!$BJ$68:'Occupancy'!$B$79,1)*12/$B49))</f>
        <v/>
      </c>
      <c r="AV49" s="115" t="str">
        <f>IF(ISERROR(IF(AS49="","",AS49/VLOOKUP(Occupancy!$B$65,Occupancy!$BJ$68:'Occupancy'!$B$79,1)*12/$B49)),"-",IF(AS49="","",AS49/VLOOKUP(Occupancy!$B$65,Occupancy!$BJ$68:'Occupancy'!$B$79,1)*12/$B49))</f>
        <v>-</v>
      </c>
      <c r="AW49" s="117"/>
      <c r="AX49" s="118">
        <f>IF(ISERROR(AY49/12*Occupancy!$B$65),"-",AY49/12*Occupancy!$B$65)</f>
        <v>0</v>
      </c>
      <c r="AY49" s="117"/>
      <c r="AZ49" s="118" t="str">
        <f>IF(ISERROR(IF(AW49="","",AW49/VLOOKUP(Occupancy!$B$65,Occupancy!$BJ$68:'Occupancy'!$B$79,1)*12/$B49)),"-",IF(AW49="","",AW49/VLOOKUP(Occupancy!$B$65,Occupancy!$BJ$68:'Occupancy'!$B$79,1)*12/$B49))</f>
        <v/>
      </c>
      <c r="BA49" s="118" t="str">
        <f>IF(ISERROR(IF(AX49="","",AX49/VLOOKUP(Occupancy!$B$65,Occupancy!$BJ$68:'Occupancy'!$B$79,1)*12/$B49)),"-",IF(AX49="","",AX49/VLOOKUP(Occupancy!$B$65,Occupancy!$BJ$68:'Occupancy'!$B$79,1)*12/$B49))</f>
        <v>-</v>
      </c>
      <c r="BB49" s="124">
        <f t="shared" si="3"/>
        <v>0</v>
      </c>
      <c r="BC49" s="124">
        <f t="shared" si="4"/>
        <v>0</v>
      </c>
      <c r="BD49" s="124">
        <f t="shared" si="5"/>
        <v>0</v>
      </c>
      <c r="BE49" s="124" t="str">
        <f>IF(ISERROR(IF(BB49="","",BB49/VLOOKUP(Occupancy!$B$65,Occupancy!$BJ$68:'Occupancy'!$B$79,1)*12/$B49)),"-",IF(BB49="","",BB49/VLOOKUP(Occupancy!$B$65,Occupancy!$BJ$68:'Occupancy'!$B$79,1)*12/$B49))</f>
        <v>-</v>
      </c>
      <c r="BF49" s="125" t="str">
        <f>IF(ISERROR(IF(BC49="","",BC49/VLOOKUP(Occupancy!$B$65,Occupancy!$BJ$68:'Occupancy'!$B$79,1)*12/$B49)),"-",IF(BC49="","",BC49/VLOOKUP(Occupancy!$B$65,Occupancy!$BJ$68:'Occupancy'!$B$79,1)*12/$B49))</f>
        <v>-</v>
      </c>
    </row>
    <row r="50" spans="1:58" x14ac:dyDescent="0.25">
      <c r="A50" s="202" t="s">
        <v>157</v>
      </c>
      <c r="B50" s="35" t="str">
        <f>Operating!B55</f>
        <v>-</v>
      </c>
      <c r="C50" s="183" t="str">
        <f>IF(ISERROR(INDEX(MgmtCompanyData!$C$2:$C$2250,MATCH(A50,MgmtCompanyData!$B$2:$B$2250,0),0)),"-",INDEX(MgmtCompanyData!$C$2:$C$2250,MATCH(A50,MgmtCompanyData!$B$2:$B$2250,0),0))</f>
        <v>-</v>
      </c>
      <c r="D50" s="114"/>
      <c r="E50" s="115">
        <f>IF(ISERROR(F50/12*Occupancy!$B$65),"-",F50/12*Occupancy!$B$65)</f>
        <v>0</v>
      </c>
      <c r="F50" s="116"/>
      <c r="G50" s="115" t="str">
        <f>IF(ISERROR(IF(D50="","",D50/VLOOKUP(Occupancy!$B$65,Occupancy!$BJ$68:'Occupancy'!$B$79,1)*12/$B50)),"-",IF(D50="","",D50/VLOOKUP(Occupancy!$B$65,Occupancy!$BJ$68:'Occupancy'!$B$79,1)*12/$B50))</f>
        <v/>
      </c>
      <c r="H50" s="115" t="str">
        <f>IF(ISERROR(IF(E50="","",E50/VLOOKUP(Occupancy!$B$65,Occupancy!$BJ$68:'Occupancy'!$B$79,1)*12/$B50)),"-",IF(E50="","",E50/VLOOKUP(Occupancy!$B$65,Occupancy!$BJ$68:'Occupancy'!$B$79,1)*12/$B50))</f>
        <v>-</v>
      </c>
      <c r="I50" s="117"/>
      <c r="J50" s="118">
        <f>IF(ISERROR(K50/12*Occupancy!$B$65),"-",K50/12*Occupancy!$B$65)</f>
        <v>0</v>
      </c>
      <c r="K50" s="117"/>
      <c r="L50" s="118" t="str">
        <f>IF(ISERROR(IF(I50="","",I50/VLOOKUP(Occupancy!$B$65,Occupancy!$BJ$68:'Occupancy'!$B$79,1)*12/$B50)),"-",IF(I50="","",I50/VLOOKUP(Occupancy!$B$65,Occupancy!$BJ$68:'Occupancy'!$B$79,1)*12/$B50))</f>
        <v/>
      </c>
      <c r="M50" s="118" t="str">
        <f>IF(ISERROR(IF(J50="","",J50/VLOOKUP(Occupancy!$B$65,Occupancy!$BJ$68:'Occupancy'!$B$79,1)*12/$B50)),"-",IF(J50="","",J50/VLOOKUP(Occupancy!$B$65,Occupancy!$BJ$68:'Occupancy'!$B$79,1)*12/$B50))</f>
        <v>-</v>
      </c>
      <c r="N50" s="116"/>
      <c r="O50" s="115">
        <f>IF(ISERROR(P50/12*Occupancy!$B$65),"-",P50/12*Occupancy!$B$65)</f>
        <v>0</v>
      </c>
      <c r="P50" s="116"/>
      <c r="Q50" s="115" t="str">
        <f>IF(ISERROR(IF(N50="","",N50/VLOOKUP(Occupancy!$B$65,Occupancy!$BJ$68:'Occupancy'!$B$79,1)*12/$B50)),"-",IF(N50="","",N50/VLOOKUP(Occupancy!$B$65,Occupancy!$BJ$68:'Occupancy'!$B$79,1)*12/$B50))</f>
        <v/>
      </c>
      <c r="R50" s="115" t="str">
        <f>IF(ISERROR(IF(O50="","",O50/VLOOKUP(Occupancy!$B$65,Occupancy!$BJ$68:'Occupancy'!$B$79,1)*12/$B50)),"-",IF(O50="","",O50/VLOOKUP(Occupancy!$B$65,Occupancy!$BJ$68:'Occupancy'!$B$79,1)*12/$B50))</f>
        <v>-</v>
      </c>
      <c r="S50" s="117"/>
      <c r="T50" s="118">
        <f>IF(ISERROR(U50/12*Occupancy!$B$65),"-",U50/12*Occupancy!$B$65)</f>
        <v>0</v>
      </c>
      <c r="U50" s="117"/>
      <c r="V50" s="118" t="str">
        <f>IF(ISERROR(IF(S50="","",S50/VLOOKUP(Occupancy!$B$65,Occupancy!$BJ$68:'Occupancy'!$B$79,1)*12/$B50)),"-",IF(S50="","",S50/VLOOKUP(Occupancy!$B$65,Occupancy!$BJ$68:'Occupancy'!$B$79,1)*12/$B50))</f>
        <v/>
      </c>
      <c r="W50" s="118" t="str">
        <f>IF(ISERROR(IF(T50="","",T50/VLOOKUP(Occupancy!$B$65,Occupancy!$BJ$68:'Occupancy'!$B$79,1)*12/$B50)),"-",IF(T50="","",T50/VLOOKUP(Occupancy!$B$65,Occupancy!$BJ$68:'Occupancy'!$B$79,1)*12/$B50))</f>
        <v>-</v>
      </c>
      <c r="X50" s="116"/>
      <c r="Y50" s="115">
        <f>IF(ISERROR(Z50/12*Occupancy!$B$65),"-",Z50/12*Occupancy!$B$65)</f>
        <v>0</v>
      </c>
      <c r="Z50" s="116"/>
      <c r="AA50" s="115" t="str">
        <f>IF(ISERROR(IF(X50="","",X50/VLOOKUP(Occupancy!$B$65,Occupancy!$BJ$68:'Occupancy'!$B$79,1)*12/$B50)),"-",IF(X50="","",X50/VLOOKUP(Occupancy!$B$65,Occupancy!$BJ$68:'Occupancy'!$B$79,1)*12/$B50))</f>
        <v/>
      </c>
      <c r="AB50" s="119" t="str">
        <f>IF(ISERROR(IF(Y50="","",Y50/VLOOKUP(Occupancy!$B$65,Occupancy!$BJ$68:'Occupancy'!$B$79,1)*12/$B50)),"-",IF(Y50="","",Y50/VLOOKUP(Occupancy!$B$65,Occupancy!$BJ$68:'Occupancy'!$B$79,1)*12/$B50))</f>
        <v>-</v>
      </c>
      <c r="AC50" s="120"/>
      <c r="AD50" s="118">
        <f>IF(ISERROR(AE50/12*Occupancy!$B$65),"-",AE50/12*Occupancy!$B$65)</f>
        <v>0</v>
      </c>
      <c r="AE50" s="120"/>
      <c r="AF50" s="118" t="str">
        <f>IF(ISERROR(IF(AC50="","",AC50/VLOOKUP(Occupancy!$B$65,Occupancy!$BJ$68:'Occupancy'!$B$79,1)*12/$B50)),"-",IF(AC50="","",AC50/VLOOKUP(Occupancy!$B$65,Occupancy!$BJ$68:'Occupancy'!$B$79,1)*12/$B50))</f>
        <v/>
      </c>
      <c r="AG50" s="121" t="str">
        <f>IF(ISERROR(IF(AD50="","",AD50/VLOOKUP(Occupancy!$B$65,Occupancy!$BJ$68:'Occupancy'!$B$79,1)*12/$B50)),"-",IF(AD50="","",AD50/VLOOKUP(Occupancy!$B$65,Occupancy!$BJ$68:'Occupancy'!$B$79,1)*12/$B50))</f>
        <v>-</v>
      </c>
      <c r="AH50" s="122"/>
      <c r="AI50" s="115">
        <f>IF(ISERROR(AJ50/12*Occupancy!$B$65),"-",AJ50/12*Occupancy!$B$65)</f>
        <v>0</v>
      </c>
      <c r="AJ50" s="116"/>
      <c r="AK50" s="115" t="str">
        <f>IF(ISERROR(IF(AH50="","",AH50/VLOOKUP(Occupancy!$B$65,Occupancy!$BJ$68:'Occupancy'!$B$79,1)*12/$B50)),"-",IF(AH50="","",AH50/VLOOKUP(Occupancy!$B$65,Occupancy!$BJ$68:'Occupancy'!$B$79,1)*12/$B50))</f>
        <v/>
      </c>
      <c r="AL50" s="119" t="str">
        <f>IF(ISERROR(IF(AI50="","",AI50/VLOOKUP(Occupancy!$B$65,Occupancy!$BJ$68:'Occupancy'!$B$79,1)*12/$B50)),"-",IF(AI50="","",AI50/VLOOKUP(Occupancy!$B$65,Occupancy!$BJ$68:'Occupancy'!$B$79,1)*12/$B50))</f>
        <v>-</v>
      </c>
      <c r="AM50" s="123"/>
      <c r="AN50" s="118">
        <f>IF(ISERROR(AO50/12*Occupancy!$B$65),"-",AO50/12*Occupancy!$B$65)</f>
        <v>0</v>
      </c>
      <c r="AO50" s="123"/>
      <c r="AP50" s="118" t="str">
        <f>IF(ISERROR(IF(AM50="","",AM50/VLOOKUP(Occupancy!$B$65,Occupancy!$BJ$68:'Occupancy'!$B$79,1)*12/$B50)),"-",IF(AM50="","",AM50/VLOOKUP(Occupancy!$B$65,Occupancy!$BJ$68:'Occupancy'!$B$79,1)*12/$B50))</f>
        <v/>
      </c>
      <c r="AQ50" s="118" t="str">
        <f>IF(ISERROR(IF(AN50="","",AN50/VLOOKUP(Occupancy!$B$65,Occupancy!$BJ$68:'Occupancy'!$B$79,1)*12/$B50)),"-",IF(AN50="","",AN50/VLOOKUP(Occupancy!$B$65,Occupancy!$BJ$68:'Occupancy'!$B$79,1)*12/$B50))</f>
        <v>-</v>
      </c>
      <c r="AR50" s="122"/>
      <c r="AS50" s="115">
        <f>IF(ISERROR(AT50/12*Occupancy!$B$65),"-",AT50/12*Occupancy!$B$65)</f>
        <v>0</v>
      </c>
      <c r="AT50" s="116"/>
      <c r="AU50" s="115" t="str">
        <f>IF(ISERROR(IF(AR50="","",AR50/VLOOKUP(Occupancy!$B$65,Occupancy!$BJ$68:'Occupancy'!$B$79,1)*12/$B50)),"-",IF(AR50="","",AR50/VLOOKUP(Occupancy!$B$65,Occupancy!$BJ$68:'Occupancy'!$B$79,1)*12/$B50))</f>
        <v/>
      </c>
      <c r="AV50" s="115" t="str">
        <f>IF(ISERROR(IF(AS50="","",AS50/VLOOKUP(Occupancy!$B$65,Occupancy!$BJ$68:'Occupancy'!$B$79,1)*12/$B50)),"-",IF(AS50="","",AS50/VLOOKUP(Occupancy!$B$65,Occupancy!$BJ$68:'Occupancy'!$B$79,1)*12/$B50))</f>
        <v>-</v>
      </c>
      <c r="AW50" s="117"/>
      <c r="AX50" s="118">
        <f>IF(ISERROR(AY50/12*Occupancy!$B$65),"-",AY50/12*Occupancy!$B$65)</f>
        <v>0</v>
      </c>
      <c r="AY50" s="117"/>
      <c r="AZ50" s="118" t="str">
        <f>IF(ISERROR(IF(AW50="","",AW50/VLOOKUP(Occupancy!$B$65,Occupancy!$BJ$68:'Occupancy'!$B$79,1)*12/$B50)),"-",IF(AW50="","",AW50/VLOOKUP(Occupancy!$B$65,Occupancy!$BJ$68:'Occupancy'!$B$79,1)*12/$B50))</f>
        <v/>
      </c>
      <c r="BA50" s="118" t="str">
        <f>IF(ISERROR(IF(AX50="","",AX50/VLOOKUP(Occupancy!$B$65,Occupancy!$BJ$68:'Occupancy'!$B$79,1)*12/$B50)),"-",IF(AX50="","",AX50/VLOOKUP(Occupancy!$B$65,Occupancy!$BJ$68:'Occupancy'!$B$79,1)*12/$B50))</f>
        <v>-</v>
      </c>
      <c r="BB50" s="124">
        <f t="shared" si="3"/>
        <v>0</v>
      </c>
      <c r="BC50" s="124">
        <f t="shared" si="4"/>
        <v>0</v>
      </c>
      <c r="BD50" s="124">
        <f t="shared" si="5"/>
        <v>0</v>
      </c>
      <c r="BE50" s="124" t="str">
        <f>IF(ISERROR(IF(BB50="","",BB50/VLOOKUP(Occupancy!$B$65,Occupancy!$BJ$68:'Occupancy'!$B$79,1)*12/$B50)),"-",IF(BB50="","",BB50/VLOOKUP(Occupancy!$B$65,Occupancy!$BJ$68:'Occupancy'!$B$79,1)*12/$B50))</f>
        <v>-</v>
      </c>
      <c r="BF50" s="125" t="str">
        <f>IF(ISERROR(IF(BC50="","",BC50/VLOOKUP(Occupancy!$B$65,Occupancy!$BJ$68:'Occupancy'!$B$79,1)*12/$B50)),"-",IF(BC50="","",BC50/VLOOKUP(Occupancy!$B$65,Occupancy!$BJ$68:'Occupancy'!$B$79,1)*12/$B50))</f>
        <v>-</v>
      </c>
    </row>
    <row r="51" spans="1:58" x14ac:dyDescent="0.25">
      <c r="A51" s="202" t="s">
        <v>159</v>
      </c>
      <c r="B51" s="35" t="str">
        <f>Operating!B56</f>
        <v>-</v>
      </c>
      <c r="C51" s="183" t="str">
        <f>IF(ISERROR(INDEX(MgmtCompanyData!$C$2:$C$2250,MATCH(A51,MgmtCompanyData!$B$2:$B$2250,0),0)),"-",INDEX(MgmtCompanyData!$C$2:$C$2250,MATCH(A51,MgmtCompanyData!$B$2:$B$2250,0),0))</f>
        <v>-</v>
      </c>
      <c r="D51" s="114"/>
      <c r="E51" s="115">
        <f>IF(ISERROR(F51/12*Occupancy!$B$65),"-",F51/12*Occupancy!$B$65)</f>
        <v>0</v>
      </c>
      <c r="F51" s="116"/>
      <c r="G51" s="115" t="str">
        <f>IF(ISERROR(IF(D51="","",D51/VLOOKUP(Occupancy!$B$65,Occupancy!$BJ$68:'Occupancy'!$B$79,1)*12/$B51)),"-",IF(D51="","",D51/VLOOKUP(Occupancy!$B$65,Occupancy!$BJ$68:'Occupancy'!$B$79,1)*12/$B51))</f>
        <v/>
      </c>
      <c r="H51" s="115" t="str">
        <f>IF(ISERROR(IF(E51="","",E51/VLOOKUP(Occupancy!$B$65,Occupancy!$BJ$68:'Occupancy'!$B$79,1)*12/$B51)),"-",IF(E51="","",E51/VLOOKUP(Occupancy!$B$65,Occupancy!$BJ$68:'Occupancy'!$B$79,1)*12/$B51))</f>
        <v>-</v>
      </c>
      <c r="I51" s="117"/>
      <c r="J51" s="118">
        <f>IF(ISERROR(K51/12*Occupancy!$B$65),"-",K51/12*Occupancy!$B$65)</f>
        <v>0</v>
      </c>
      <c r="K51" s="117"/>
      <c r="L51" s="118" t="str">
        <f>IF(ISERROR(IF(I51="","",I51/VLOOKUP(Occupancy!$B$65,Occupancy!$BJ$68:'Occupancy'!$B$79,1)*12/$B51)),"-",IF(I51="","",I51/VLOOKUP(Occupancy!$B$65,Occupancy!$BJ$68:'Occupancy'!$B$79,1)*12/$B51))</f>
        <v/>
      </c>
      <c r="M51" s="118" t="str">
        <f>IF(ISERROR(IF(J51="","",J51/VLOOKUP(Occupancy!$B$65,Occupancy!$BJ$68:'Occupancy'!$B$79,1)*12/$B51)),"-",IF(J51="","",J51/VLOOKUP(Occupancy!$B$65,Occupancy!$BJ$68:'Occupancy'!$B$79,1)*12/$B51))</f>
        <v>-</v>
      </c>
      <c r="N51" s="116"/>
      <c r="O51" s="115">
        <f>IF(ISERROR(P51/12*Occupancy!$B$65),"-",P51/12*Occupancy!$B$65)</f>
        <v>0</v>
      </c>
      <c r="P51" s="116"/>
      <c r="Q51" s="115" t="str">
        <f>IF(ISERROR(IF(N51="","",N51/VLOOKUP(Occupancy!$B$65,Occupancy!$BJ$68:'Occupancy'!$B$79,1)*12/$B51)),"-",IF(N51="","",N51/VLOOKUP(Occupancy!$B$65,Occupancy!$BJ$68:'Occupancy'!$B$79,1)*12/$B51))</f>
        <v/>
      </c>
      <c r="R51" s="115" t="str">
        <f>IF(ISERROR(IF(O51="","",O51/VLOOKUP(Occupancy!$B$65,Occupancy!$BJ$68:'Occupancy'!$B$79,1)*12/$B51)),"-",IF(O51="","",O51/VLOOKUP(Occupancy!$B$65,Occupancy!$BJ$68:'Occupancy'!$B$79,1)*12/$B51))</f>
        <v>-</v>
      </c>
      <c r="S51" s="117"/>
      <c r="T51" s="118">
        <f>IF(ISERROR(U51/12*Occupancy!$B$65),"-",U51/12*Occupancy!$B$65)</f>
        <v>0</v>
      </c>
      <c r="U51" s="117"/>
      <c r="V51" s="118" t="str">
        <f>IF(ISERROR(IF(S51="","",S51/VLOOKUP(Occupancy!$B$65,Occupancy!$BJ$68:'Occupancy'!$B$79,1)*12/$B51)),"-",IF(S51="","",S51/VLOOKUP(Occupancy!$B$65,Occupancy!$BJ$68:'Occupancy'!$B$79,1)*12/$B51))</f>
        <v/>
      </c>
      <c r="W51" s="118" t="str">
        <f>IF(ISERROR(IF(T51="","",T51/VLOOKUP(Occupancy!$B$65,Occupancy!$BJ$68:'Occupancy'!$B$79,1)*12/$B51)),"-",IF(T51="","",T51/VLOOKUP(Occupancy!$B$65,Occupancy!$BJ$68:'Occupancy'!$B$79,1)*12/$B51))</f>
        <v>-</v>
      </c>
      <c r="X51" s="116"/>
      <c r="Y51" s="115">
        <f>IF(ISERROR(Z51/12*Occupancy!$B$65),"-",Z51/12*Occupancy!$B$65)</f>
        <v>0</v>
      </c>
      <c r="Z51" s="116"/>
      <c r="AA51" s="115" t="str">
        <f>IF(ISERROR(IF(X51="","",X51/VLOOKUP(Occupancy!$B$65,Occupancy!$BJ$68:'Occupancy'!$B$79,1)*12/$B51)),"-",IF(X51="","",X51/VLOOKUP(Occupancy!$B$65,Occupancy!$BJ$68:'Occupancy'!$B$79,1)*12/$B51))</f>
        <v/>
      </c>
      <c r="AB51" s="119" t="str">
        <f>IF(ISERROR(IF(Y51="","",Y51/VLOOKUP(Occupancy!$B$65,Occupancy!$BJ$68:'Occupancy'!$B$79,1)*12/$B51)),"-",IF(Y51="","",Y51/VLOOKUP(Occupancy!$B$65,Occupancy!$BJ$68:'Occupancy'!$B$79,1)*12/$B51))</f>
        <v>-</v>
      </c>
      <c r="AC51" s="120"/>
      <c r="AD51" s="118">
        <f>IF(ISERROR(AE51/12*Occupancy!$B$65),"-",AE51/12*Occupancy!$B$65)</f>
        <v>0</v>
      </c>
      <c r="AE51" s="120"/>
      <c r="AF51" s="118" t="str">
        <f>IF(ISERROR(IF(AC51="","",AC51/VLOOKUP(Occupancy!$B$65,Occupancy!$BJ$68:'Occupancy'!$B$79,1)*12/$B51)),"-",IF(AC51="","",AC51/VLOOKUP(Occupancy!$B$65,Occupancy!$BJ$68:'Occupancy'!$B$79,1)*12/$B51))</f>
        <v/>
      </c>
      <c r="AG51" s="121" t="str">
        <f>IF(ISERROR(IF(AD51="","",AD51/VLOOKUP(Occupancy!$B$65,Occupancy!$BJ$68:'Occupancy'!$B$79,1)*12/$B51)),"-",IF(AD51="","",AD51/VLOOKUP(Occupancy!$B$65,Occupancy!$BJ$68:'Occupancy'!$B$79,1)*12/$B51))</f>
        <v>-</v>
      </c>
      <c r="AH51" s="122"/>
      <c r="AI51" s="115">
        <f>IF(ISERROR(AJ51/12*Occupancy!$B$65),"-",AJ51/12*Occupancy!$B$65)</f>
        <v>0</v>
      </c>
      <c r="AJ51" s="116"/>
      <c r="AK51" s="115" t="str">
        <f>IF(ISERROR(IF(AH51="","",AH51/VLOOKUP(Occupancy!$B$65,Occupancy!$BJ$68:'Occupancy'!$B$79,1)*12/$B51)),"-",IF(AH51="","",AH51/VLOOKUP(Occupancy!$B$65,Occupancy!$BJ$68:'Occupancy'!$B$79,1)*12/$B51))</f>
        <v/>
      </c>
      <c r="AL51" s="119" t="str">
        <f>IF(ISERROR(IF(AI51="","",AI51/VLOOKUP(Occupancy!$B$65,Occupancy!$BJ$68:'Occupancy'!$B$79,1)*12/$B51)),"-",IF(AI51="","",AI51/VLOOKUP(Occupancy!$B$65,Occupancy!$BJ$68:'Occupancy'!$B$79,1)*12/$B51))</f>
        <v>-</v>
      </c>
      <c r="AM51" s="123"/>
      <c r="AN51" s="118">
        <f>IF(ISERROR(AO51/12*Occupancy!$B$65),"-",AO51/12*Occupancy!$B$65)</f>
        <v>0</v>
      </c>
      <c r="AO51" s="123"/>
      <c r="AP51" s="118" t="str">
        <f>IF(ISERROR(IF(AM51="","",AM51/VLOOKUP(Occupancy!$B$65,Occupancy!$BJ$68:'Occupancy'!$B$79,1)*12/$B51)),"-",IF(AM51="","",AM51/VLOOKUP(Occupancy!$B$65,Occupancy!$BJ$68:'Occupancy'!$B$79,1)*12/$B51))</f>
        <v/>
      </c>
      <c r="AQ51" s="118" t="str">
        <f>IF(ISERROR(IF(AN51="","",AN51/VLOOKUP(Occupancy!$B$65,Occupancy!$BJ$68:'Occupancy'!$B$79,1)*12/$B51)),"-",IF(AN51="","",AN51/VLOOKUP(Occupancy!$B$65,Occupancy!$BJ$68:'Occupancy'!$B$79,1)*12/$B51))</f>
        <v>-</v>
      </c>
      <c r="AR51" s="122"/>
      <c r="AS51" s="115">
        <f>IF(ISERROR(AT51/12*Occupancy!$B$65),"-",AT51/12*Occupancy!$B$65)</f>
        <v>0</v>
      </c>
      <c r="AT51" s="116"/>
      <c r="AU51" s="115" t="str">
        <f>IF(ISERROR(IF(AR51="","",AR51/VLOOKUP(Occupancy!$B$65,Occupancy!$BJ$68:'Occupancy'!$B$79,1)*12/$B51)),"-",IF(AR51="","",AR51/VLOOKUP(Occupancy!$B$65,Occupancy!$BJ$68:'Occupancy'!$B$79,1)*12/$B51))</f>
        <v/>
      </c>
      <c r="AV51" s="115" t="str">
        <f>IF(ISERROR(IF(AS51="","",AS51/VLOOKUP(Occupancy!$B$65,Occupancy!$BJ$68:'Occupancy'!$B$79,1)*12/$B51)),"-",IF(AS51="","",AS51/VLOOKUP(Occupancy!$B$65,Occupancy!$BJ$68:'Occupancy'!$B$79,1)*12/$B51))</f>
        <v>-</v>
      </c>
      <c r="AW51" s="117"/>
      <c r="AX51" s="118">
        <f>IF(ISERROR(AY51/12*Occupancy!$B$65),"-",AY51/12*Occupancy!$B$65)</f>
        <v>0</v>
      </c>
      <c r="AY51" s="117"/>
      <c r="AZ51" s="118" t="str">
        <f>IF(ISERROR(IF(AW51="","",AW51/VLOOKUP(Occupancy!$B$65,Occupancy!$BJ$68:'Occupancy'!$B$79,1)*12/$B51)),"-",IF(AW51="","",AW51/VLOOKUP(Occupancy!$B$65,Occupancy!$BJ$68:'Occupancy'!$B$79,1)*12/$B51))</f>
        <v/>
      </c>
      <c r="BA51" s="118" t="str">
        <f>IF(ISERROR(IF(AX51="","",AX51/VLOOKUP(Occupancy!$B$65,Occupancy!$BJ$68:'Occupancy'!$B$79,1)*12/$B51)),"-",IF(AX51="","",AX51/VLOOKUP(Occupancy!$B$65,Occupancy!$BJ$68:'Occupancy'!$B$79,1)*12/$B51))</f>
        <v>-</v>
      </c>
      <c r="BB51" s="124">
        <f t="shared" si="3"/>
        <v>0</v>
      </c>
      <c r="BC51" s="124">
        <f t="shared" si="4"/>
        <v>0</v>
      </c>
      <c r="BD51" s="124">
        <f t="shared" si="5"/>
        <v>0</v>
      </c>
      <c r="BE51" s="124" t="str">
        <f>IF(ISERROR(IF(BB51="","",BB51/VLOOKUP(Occupancy!$B$65,Occupancy!$BJ$68:'Occupancy'!$B$79,1)*12/$B51)),"-",IF(BB51="","",BB51/VLOOKUP(Occupancy!$B$65,Occupancy!$BJ$68:'Occupancy'!$B$79,1)*12/$B51))</f>
        <v>-</v>
      </c>
      <c r="BF51" s="125" t="str">
        <f>IF(ISERROR(IF(BC51="","",BC51/VLOOKUP(Occupancy!$B$65,Occupancy!$BJ$68:'Occupancy'!$B$79,1)*12/$B51)),"-",IF(BC51="","",BC51/VLOOKUP(Occupancy!$B$65,Occupancy!$BJ$68:'Occupancy'!$B$79,1)*12/$B51))</f>
        <v>-</v>
      </c>
    </row>
    <row r="52" spans="1:58" x14ac:dyDescent="0.25">
      <c r="A52" s="202" t="s">
        <v>161</v>
      </c>
      <c r="B52" s="35" t="str">
        <f>Operating!B57</f>
        <v>-</v>
      </c>
      <c r="C52" s="183" t="str">
        <f>IF(ISERROR(INDEX(MgmtCompanyData!$C$2:$C$2250,MATCH(A52,MgmtCompanyData!$B$2:$B$2250,0),0)),"-",INDEX(MgmtCompanyData!$C$2:$C$2250,MATCH(A52,MgmtCompanyData!$B$2:$B$2250,0),0))</f>
        <v>-</v>
      </c>
      <c r="D52" s="114"/>
      <c r="E52" s="115">
        <f>IF(ISERROR(F52/12*Occupancy!$B$65),"-",F52/12*Occupancy!$B$65)</f>
        <v>0</v>
      </c>
      <c r="F52" s="116"/>
      <c r="G52" s="115" t="str">
        <f>IF(ISERROR(IF(D52="","",D52/VLOOKUP(Occupancy!$B$65,Occupancy!$BJ$68:'Occupancy'!$B$79,1)*12/$B52)),"-",IF(D52="","",D52/VLOOKUP(Occupancy!$B$65,Occupancy!$BJ$68:'Occupancy'!$B$79,1)*12/$B52))</f>
        <v/>
      </c>
      <c r="H52" s="115" t="str">
        <f>IF(ISERROR(IF(E52="","",E52/VLOOKUP(Occupancy!$B$65,Occupancy!$BJ$68:'Occupancy'!$B$79,1)*12/$B52)),"-",IF(E52="","",E52/VLOOKUP(Occupancy!$B$65,Occupancy!$BJ$68:'Occupancy'!$B$79,1)*12/$B52))</f>
        <v>-</v>
      </c>
      <c r="I52" s="117"/>
      <c r="J52" s="118">
        <f>IF(ISERROR(K52/12*Occupancy!$B$65),"-",K52/12*Occupancy!$B$65)</f>
        <v>0</v>
      </c>
      <c r="K52" s="117"/>
      <c r="L52" s="118" t="str">
        <f>IF(ISERROR(IF(I52="","",I52/VLOOKUP(Occupancy!$B$65,Occupancy!$BJ$68:'Occupancy'!$B$79,1)*12/$B52)),"-",IF(I52="","",I52/VLOOKUP(Occupancy!$B$65,Occupancy!$BJ$68:'Occupancy'!$B$79,1)*12/$B52))</f>
        <v/>
      </c>
      <c r="M52" s="118" t="str">
        <f>IF(ISERROR(IF(J52="","",J52/VLOOKUP(Occupancy!$B$65,Occupancy!$BJ$68:'Occupancy'!$B$79,1)*12/$B52)),"-",IF(J52="","",J52/VLOOKUP(Occupancy!$B$65,Occupancy!$BJ$68:'Occupancy'!$B$79,1)*12/$B52))</f>
        <v>-</v>
      </c>
      <c r="N52" s="116"/>
      <c r="O52" s="115">
        <f>IF(ISERROR(P52/12*Occupancy!$B$65),"-",P52/12*Occupancy!$B$65)</f>
        <v>0</v>
      </c>
      <c r="P52" s="116"/>
      <c r="Q52" s="115" t="str">
        <f>IF(ISERROR(IF(N52="","",N52/VLOOKUP(Occupancy!$B$65,Occupancy!$BJ$68:'Occupancy'!$B$79,1)*12/$B52)),"-",IF(N52="","",N52/VLOOKUP(Occupancy!$B$65,Occupancy!$BJ$68:'Occupancy'!$B$79,1)*12/$B52))</f>
        <v/>
      </c>
      <c r="R52" s="115" t="str">
        <f>IF(ISERROR(IF(O52="","",O52/VLOOKUP(Occupancy!$B$65,Occupancy!$BJ$68:'Occupancy'!$B$79,1)*12/$B52)),"-",IF(O52="","",O52/VLOOKUP(Occupancy!$B$65,Occupancy!$BJ$68:'Occupancy'!$B$79,1)*12/$B52))</f>
        <v>-</v>
      </c>
      <c r="S52" s="117"/>
      <c r="T52" s="118">
        <f>IF(ISERROR(U52/12*Occupancy!$B$65),"-",U52/12*Occupancy!$B$65)</f>
        <v>0</v>
      </c>
      <c r="U52" s="117"/>
      <c r="V52" s="118" t="str">
        <f>IF(ISERROR(IF(S52="","",S52/VLOOKUP(Occupancy!$B$65,Occupancy!$BJ$68:'Occupancy'!$B$79,1)*12/$B52)),"-",IF(S52="","",S52/VLOOKUP(Occupancy!$B$65,Occupancy!$BJ$68:'Occupancy'!$B$79,1)*12/$B52))</f>
        <v/>
      </c>
      <c r="W52" s="118" t="str">
        <f>IF(ISERROR(IF(T52="","",T52/VLOOKUP(Occupancy!$B$65,Occupancy!$BJ$68:'Occupancy'!$B$79,1)*12/$B52)),"-",IF(T52="","",T52/VLOOKUP(Occupancy!$B$65,Occupancy!$BJ$68:'Occupancy'!$B$79,1)*12/$B52))</f>
        <v>-</v>
      </c>
      <c r="X52" s="116"/>
      <c r="Y52" s="115">
        <f>IF(ISERROR(Z52/12*Occupancy!$B$65),"-",Z52/12*Occupancy!$B$65)</f>
        <v>0</v>
      </c>
      <c r="Z52" s="116"/>
      <c r="AA52" s="115" t="str">
        <f>IF(ISERROR(IF(X52="","",X52/VLOOKUP(Occupancy!$B$65,Occupancy!$BJ$68:'Occupancy'!$B$79,1)*12/$B52)),"-",IF(X52="","",X52/VLOOKUP(Occupancy!$B$65,Occupancy!$BJ$68:'Occupancy'!$B$79,1)*12/$B52))</f>
        <v/>
      </c>
      <c r="AB52" s="119" t="str">
        <f>IF(ISERROR(IF(Y52="","",Y52/VLOOKUP(Occupancy!$B$65,Occupancy!$BJ$68:'Occupancy'!$B$79,1)*12/$B52)),"-",IF(Y52="","",Y52/VLOOKUP(Occupancy!$B$65,Occupancy!$BJ$68:'Occupancy'!$B$79,1)*12/$B52))</f>
        <v>-</v>
      </c>
      <c r="AC52" s="120"/>
      <c r="AD52" s="118">
        <f>IF(ISERROR(AE52/12*Occupancy!$B$65),"-",AE52/12*Occupancy!$B$65)</f>
        <v>0</v>
      </c>
      <c r="AE52" s="120"/>
      <c r="AF52" s="118" t="str">
        <f>IF(ISERROR(IF(AC52="","",AC52/VLOOKUP(Occupancy!$B$65,Occupancy!$BJ$68:'Occupancy'!$B$79,1)*12/$B52)),"-",IF(AC52="","",AC52/VLOOKUP(Occupancy!$B$65,Occupancy!$BJ$68:'Occupancy'!$B$79,1)*12/$B52))</f>
        <v/>
      </c>
      <c r="AG52" s="121" t="str">
        <f>IF(ISERROR(IF(AD52="","",AD52/VLOOKUP(Occupancy!$B$65,Occupancy!$BJ$68:'Occupancy'!$B$79,1)*12/$B52)),"-",IF(AD52="","",AD52/VLOOKUP(Occupancy!$B$65,Occupancy!$BJ$68:'Occupancy'!$B$79,1)*12/$B52))</f>
        <v>-</v>
      </c>
      <c r="AH52" s="122"/>
      <c r="AI52" s="115">
        <f>IF(ISERROR(AJ52/12*Occupancy!$B$65),"-",AJ52/12*Occupancy!$B$65)</f>
        <v>0</v>
      </c>
      <c r="AJ52" s="116"/>
      <c r="AK52" s="115" t="str">
        <f>IF(ISERROR(IF(AH52="","",AH52/VLOOKUP(Occupancy!$B$65,Occupancy!$BJ$68:'Occupancy'!$B$79,1)*12/$B52)),"-",IF(AH52="","",AH52/VLOOKUP(Occupancy!$B$65,Occupancy!$BJ$68:'Occupancy'!$B$79,1)*12/$B52))</f>
        <v/>
      </c>
      <c r="AL52" s="119" t="str">
        <f>IF(ISERROR(IF(AI52="","",AI52/VLOOKUP(Occupancy!$B$65,Occupancy!$BJ$68:'Occupancy'!$B$79,1)*12/$B52)),"-",IF(AI52="","",AI52/VLOOKUP(Occupancy!$B$65,Occupancy!$BJ$68:'Occupancy'!$B$79,1)*12/$B52))</f>
        <v>-</v>
      </c>
      <c r="AM52" s="123"/>
      <c r="AN52" s="118">
        <f>IF(ISERROR(AO52/12*Occupancy!$B$65),"-",AO52/12*Occupancy!$B$65)</f>
        <v>0</v>
      </c>
      <c r="AO52" s="123"/>
      <c r="AP52" s="118" t="str">
        <f>IF(ISERROR(IF(AM52="","",AM52/VLOOKUP(Occupancy!$B$65,Occupancy!$BJ$68:'Occupancy'!$B$79,1)*12/$B52)),"-",IF(AM52="","",AM52/VLOOKUP(Occupancy!$B$65,Occupancy!$BJ$68:'Occupancy'!$B$79,1)*12/$B52))</f>
        <v/>
      </c>
      <c r="AQ52" s="118" t="str">
        <f>IF(ISERROR(IF(AN52="","",AN52/VLOOKUP(Occupancy!$B$65,Occupancy!$BJ$68:'Occupancy'!$B$79,1)*12/$B52)),"-",IF(AN52="","",AN52/VLOOKUP(Occupancy!$B$65,Occupancy!$BJ$68:'Occupancy'!$B$79,1)*12/$B52))</f>
        <v>-</v>
      </c>
      <c r="AR52" s="122"/>
      <c r="AS52" s="115">
        <f>IF(ISERROR(AT52/12*Occupancy!$B$65),"-",AT52/12*Occupancy!$B$65)</f>
        <v>0</v>
      </c>
      <c r="AT52" s="116"/>
      <c r="AU52" s="115" t="str">
        <f>IF(ISERROR(IF(AR52="","",AR52/VLOOKUP(Occupancy!$B$65,Occupancy!$BJ$68:'Occupancy'!$B$79,1)*12/$B52)),"-",IF(AR52="","",AR52/VLOOKUP(Occupancy!$B$65,Occupancy!$BJ$68:'Occupancy'!$B$79,1)*12/$B52))</f>
        <v/>
      </c>
      <c r="AV52" s="115" t="str">
        <f>IF(ISERROR(IF(AS52="","",AS52/VLOOKUP(Occupancy!$B$65,Occupancy!$BJ$68:'Occupancy'!$B$79,1)*12/$B52)),"-",IF(AS52="","",AS52/VLOOKUP(Occupancy!$B$65,Occupancy!$BJ$68:'Occupancy'!$B$79,1)*12/$B52))</f>
        <v>-</v>
      </c>
      <c r="AW52" s="117"/>
      <c r="AX52" s="118">
        <f>IF(ISERROR(AY52/12*Occupancy!$B$65),"-",AY52/12*Occupancy!$B$65)</f>
        <v>0</v>
      </c>
      <c r="AY52" s="117"/>
      <c r="AZ52" s="118" t="str">
        <f>IF(ISERROR(IF(AW52="","",AW52/VLOOKUP(Occupancy!$B$65,Occupancy!$BJ$68:'Occupancy'!$B$79,1)*12/$B52)),"-",IF(AW52="","",AW52/VLOOKUP(Occupancy!$B$65,Occupancy!$BJ$68:'Occupancy'!$B$79,1)*12/$B52))</f>
        <v/>
      </c>
      <c r="BA52" s="118" t="str">
        <f>IF(ISERROR(IF(AX52="","",AX52/VLOOKUP(Occupancy!$B$65,Occupancy!$BJ$68:'Occupancy'!$B$79,1)*12/$B52)),"-",IF(AX52="","",AX52/VLOOKUP(Occupancy!$B$65,Occupancy!$BJ$68:'Occupancy'!$B$79,1)*12/$B52))</f>
        <v>-</v>
      </c>
      <c r="BB52" s="124">
        <f t="shared" si="3"/>
        <v>0</v>
      </c>
      <c r="BC52" s="124">
        <f t="shared" si="4"/>
        <v>0</v>
      </c>
      <c r="BD52" s="124">
        <f t="shared" si="5"/>
        <v>0</v>
      </c>
      <c r="BE52" s="124" t="str">
        <f>IF(ISERROR(IF(BB52="","",BB52/VLOOKUP(Occupancy!$B$65,Occupancy!$BJ$68:'Occupancy'!$B$79,1)*12/$B52)),"-",IF(BB52="","",BB52/VLOOKUP(Occupancy!$B$65,Occupancy!$BJ$68:'Occupancy'!$B$79,1)*12/$B52))</f>
        <v>-</v>
      </c>
      <c r="BF52" s="125" t="str">
        <f>IF(ISERROR(IF(BC52="","",BC52/VLOOKUP(Occupancy!$B$65,Occupancy!$BJ$68:'Occupancy'!$B$79,1)*12/$B52)),"-",IF(BC52="","",BC52/VLOOKUP(Occupancy!$B$65,Occupancy!$BJ$68:'Occupancy'!$B$79,1)*12/$B52))</f>
        <v>-</v>
      </c>
    </row>
    <row r="53" spans="1:58" x14ac:dyDescent="0.25">
      <c r="A53" s="202" t="s">
        <v>163</v>
      </c>
      <c r="B53" s="35" t="str">
        <f>Operating!B58</f>
        <v>-</v>
      </c>
      <c r="C53" s="183" t="str">
        <f>IF(ISERROR(INDEX(MgmtCompanyData!$C$2:$C$2250,MATCH(A53,MgmtCompanyData!$B$2:$B$2250,0),0)),"-",INDEX(MgmtCompanyData!$C$2:$C$2250,MATCH(A53,MgmtCompanyData!$B$2:$B$2250,0),0))</f>
        <v>-</v>
      </c>
      <c r="D53" s="114"/>
      <c r="E53" s="115">
        <f>IF(ISERROR(F53/12*Occupancy!$B$65),"-",F53/12*Occupancy!$B$65)</f>
        <v>0</v>
      </c>
      <c r="F53" s="116"/>
      <c r="G53" s="115" t="str">
        <f>IF(ISERROR(IF(D53="","",D53/VLOOKUP(Occupancy!$B$65,Occupancy!$BJ$68:'Occupancy'!$B$79,1)*12/$B53)),"-",IF(D53="","",D53/VLOOKUP(Occupancy!$B$65,Occupancy!$BJ$68:'Occupancy'!$B$79,1)*12/$B53))</f>
        <v/>
      </c>
      <c r="H53" s="115" t="str">
        <f>IF(ISERROR(IF(E53="","",E53/VLOOKUP(Occupancy!$B$65,Occupancy!$BJ$68:'Occupancy'!$B$79,1)*12/$B53)),"-",IF(E53="","",E53/VLOOKUP(Occupancy!$B$65,Occupancy!$BJ$68:'Occupancy'!$B$79,1)*12/$B53))</f>
        <v>-</v>
      </c>
      <c r="I53" s="117"/>
      <c r="J53" s="118">
        <f>IF(ISERROR(K53/12*Occupancy!$B$65),"-",K53/12*Occupancy!$B$65)</f>
        <v>0</v>
      </c>
      <c r="K53" s="117"/>
      <c r="L53" s="118" t="str">
        <f>IF(ISERROR(IF(I53="","",I53/VLOOKUP(Occupancy!$B$65,Occupancy!$BJ$68:'Occupancy'!$B$79,1)*12/$B53)),"-",IF(I53="","",I53/VLOOKUP(Occupancy!$B$65,Occupancy!$BJ$68:'Occupancy'!$B$79,1)*12/$B53))</f>
        <v/>
      </c>
      <c r="M53" s="118" t="str">
        <f>IF(ISERROR(IF(J53="","",J53/VLOOKUP(Occupancy!$B$65,Occupancy!$BJ$68:'Occupancy'!$B$79,1)*12/$B53)),"-",IF(J53="","",J53/VLOOKUP(Occupancy!$B$65,Occupancy!$BJ$68:'Occupancy'!$B$79,1)*12/$B53))</f>
        <v>-</v>
      </c>
      <c r="N53" s="116"/>
      <c r="O53" s="115">
        <f>IF(ISERROR(P53/12*Occupancy!$B$65),"-",P53/12*Occupancy!$B$65)</f>
        <v>0</v>
      </c>
      <c r="P53" s="116"/>
      <c r="Q53" s="115" t="str">
        <f>IF(ISERROR(IF(N53="","",N53/VLOOKUP(Occupancy!$B$65,Occupancy!$BJ$68:'Occupancy'!$B$79,1)*12/$B53)),"-",IF(N53="","",N53/VLOOKUP(Occupancy!$B$65,Occupancy!$BJ$68:'Occupancy'!$B$79,1)*12/$B53))</f>
        <v/>
      </c>
      <c r="R53" s="115" t="str">
        <f>IF(ISERROR(IF(O53="","",O53/VLOOKUP(Occupancy!$B$65,Occupancy!$BJ$68:'Occupancy'!$B$79,1)*12/$B53)),"-",IF(O53="","",O53/VLOOKUP(Occupancy!$B$65,Occupancy!$BJ$68:'Occupancy'!$B$79,1)*12/$B53))</f>
        <v>-</v>
      </c>
      <c r="S53" s="117"/>
      <c r="T53" s="118">
        <f>IF(ISERROR(U53/12*Occupancy!$B$65),"-",U53/12*Occupancy!$B$65)</f>
        <v>0</v>
      </c>
      <c r="U53" s="117"/>
      <c r="V53" s="118" t="str">
        <f>IF(ISERROR(IF(S53="","",S53/VLOOKUP(Occupancy!$B$65,Occupancy!$BJ$68:'Occupancy'!$B$79,1)*12/$B53)),"-",IF(S53="","",S53/VLOOKUP(Occupancy!$B$65,Occupancy!$BJ$68:'Occupancy'!$B$79,1)*12/$B53))</f>
        <v/>
      </c>
      <c r="W53" s="118" t="str">
        <f>IF(ISERROR(IF(T53="","",T53/VLOOKUP(Occupancy!$B$65,Occupancy!$BJ$68:'Occupancy'!$B$79,1)*12/$B53)),"-",IF(T53="","",T53/VLOOKUP(Occupancy!$B$65,Occupancy!$BJ$68:'Occupancy'!$B$79,1)*12/$B53))</f>
        <v>-</v>
      </c>
      <c r="X53" s="116"/>
      <c r="Y53" s="115">
        <f>IF(ISERROR(Z53/12*Occupancy!$B$65),"-",Z53/12*Occupancy!$B$65)</f>
        <v>0</v>
      </c>
      <c r="Z53" s="116"/>
      <c r="AA53" s="115" t="str">
        <f>IF(ISERROR(IF(X53="","",X53/VLOOKUP(Occupancy!$B$65,Occupancy!$BJ$68:'Occupancy'!$B$79,1)*12/$B53)),"-",IF(X53="","",X53/VLOOKUP(Occupancy!$B$65,Occupancy!$BJ$68:'Occupancy'!$B$79,1)*12/$B53))</f>
        <v/>
      </c>
      <c r="AB53" s="119" t="str">
        <f>IF(ISERROR(IF(Y53="","",Y53/VLOOKUP(Occupancy!$B$65,Occupancy!$BJ$68:'Occupancy'!$B$79,1)*12/$B53)),"-",IF(Y53="","",Y53/VLOOKUP(Occupancy!$B$65,Occupancy!$BJ$68:'Occupancy'!$B$79,1)*12/$B53))</f>
        <v>-</v>
      </c>
      <c r="AC53" s="120"/>
      <c r="AD53" s="118">
        <f>IF(ISERROR(AE53/12*Occupancy!$B$65),"-",AE53/12*Occupancy!$B$65)</f>
        <v>0</v>
      </c>
      <c r="AE53" s="120"/>
      <c r="AF53" s="118" t="str">
        <f>IF(ISERROR(IF(AC53="","",AC53/VLOOKUP(Occupancy!$B$65,Occupancy!$BJ$68:'Occupancy'!$B$79,1)*12/$B53)),"-",IF(AC53="","",AC53/VLOOKUP(Occupancy!$B$65,Occupancy!$BJ$68:'Occupancy'!$B$79,1)*12/$B53))</f>
        <v/>
      </c>
      <c r="AG53" s="121" t="str">
        <f>IF(ISERROR(IF(AD53="","",AD53/VLOOKUP(Occupancy!$B$65,Occupancy!$BJ$68:'Occupancy'!$B$79,1)*12/$B53)),"-",IF(AD53="","",AD53/VLOOKUP(Occupancy!$B$65,Occupancy!$BJ$68:'Occupancy'!$B$79,1)*12/$B53))</f>
        <v>-</v>
      </c>
      <c r="AH53" s="122"/>
      <c r="AI53" s="115">
        <f>IF(ISERROR(AJ53/12*Occupancy!$B$65),"-",AJ53/12*Occupancy!$B$65)</f>
        <v>0</v>
      </c>
      <c r="AJ53" s="116"/>
      <c r="AK53" s="115" t="str">
        <f>IF(ISERROR(IF(AH53="","",AH53/VLOOKUP(Occupancy!$B$65,Occupancy!$BJ$68:'Occupancy'!$B$79,1)*12/$B53)),"-",IF(AH53="","",AH53/VLOOKUP(Occupancy!$B$65,Occupancy!$BJ$68:'Occupancy'!$B$79,1)*12/$B53))</f>
        <v/>
      </c>
      <c r="AL53" s="119" t="str">
        <f>IF(ISERROR(IF(AI53="","",AI53/VLOOKUP(Occupancy!$B$65,Occupancy!$BJ$68:'Occupancy'!$B$79,1)*12/$B53)),"-",IF(AI53="","",AI53/VLOOKUP(Occupancy!$B$65,Occupancy!$BJ$68:'Occupancy'!$B$79,1)*12/$B53))</f>
        <v>-</v>
      </c>
      <c r="AM53" s="123"/>
      <c r="AN53" s="118">
        <f>IF(ISERROR(AO53/12*Occupancy!$B$65),"-",AO53/12*Occupancy!$B$65)</f>
        <v>0</v>
      </c>
      <c r="AO53" s="123"/>
      <c r="AP53" s="118" t="str">
        <f>IF(ISERROR(IF(AM53="","",AM53/VLOOKUP(Occupancy!$B$65,Occupancy!$BJ$68:'Occupancy'!$B$79,1)*12/$B53)),"-",IF(AM53="","",AM53/VLOOKUP(Occupancy!$B$65,Occupancy!$BJ$68:'Occupancy'!$B$79,1)*12/$B53))</f>
        <v/>
      </c>
      <c r="AQ53" s="118" t="str">
        <f>IF(ISERROR(IF(AN53="","",AN53/VLOOKUP(Occupancy!$B$65,Occupancy!$BJ$68:'Occupancy'!$B$79,1)*12/$B53)),"-",IF(AN53="","",AN53/VLOOKUP(Occupancy!$B$65,Occupancy!$BJ$68:'Occupancy'!$B$79,1)*12/$B53))</f>
        <v>-</v>
      </c>
      <c r="AR53" s="122"/>
      <c r="AS53" s="115">
        <f>IF(ISERROR(AT53/12*Occupancy!$B$65),"-",AT53/12*Occupancy!$B$65)</f>
        <v>0</v>
      </c>
      <c r="AT53" s="116"/>
      <c r="AU53" s="115" t="str">
        <f>IF(ISERROR(IF(AR53="","",AR53/VLOOKUP(Occupancy!$B$65,Occupancy!$BJ$68:'Occupancy'!$B$79,1)*12/$B53)),"-",IF(AR53="","",AR53/VLOOKUP(Occupancy!$B$65,Occupancy!$BJ$68:'Occupancy'!$B$79,1)*12/$B53))</f>
        <v/>
      </c>
      <c r="AV53" s="115" t="str">
        <f>IF(ISERROR(IF(AS53="","",AS53/VLOOKUP(Occupancy!$B$65,Occupancy!$BJ$68:'Occupancy'!$B$79,1)*12/$B53)),"-",IF(AS53="","",AS53/VLOOKUP(Occupancy!$B$65,Occupancy!$BJ$68:'Occupancy'!$B$79,1)*12/$B53))</f>
        <v>-</v>
      </c>
      <c r="AW53" s="117"/>
      <c r="AX53" s="118">
        <f>IF(ISERROR(AY53/12*Occupancy!$B$65),"-",AY53/12*Occupancy!$B$65)</f>
        <v>0</v>
      </c>
      <c r="AY53" s="117"/>
      <c r="AZ53" s="118" t="str">
        <f>IF(ISERROR(IF(AW53="","",AW53/VLOOKUP(Occupancy!$B$65,Occupancy!$BJ$68:'Occupancy'!$B$79,1)*12/$B53)),"-",IF(AW53="","",AW53/VLOOKUP(Occupancy!$B$65,Occupancy!$BJ$68:'Occupancy'!$B$79,1)*12/$B53))</f>
        <v/>
      </c>
      <c r="BA53" s="118" t="str">
        <f>IF(ISERROR(IF(AX53="","",AX53/VLOOKUP(Occupancy!$B$65,Occupancy!$BJ$68:'Occupancy'!$B$79,1)*12/$B53)),"-",IF(AX53="","",AX53/VLOOKUP(Occupancy!$B$65,Occupancy!$BJ$68:'Occupancy'!$B$79,1)*12/$B53))</f>
        <v>-</v>
      </c>
      <c r="BB53" s="124">
        <f t="shared" si="3"/>
        <v>0</v>
      </c>
      <c r="BC53" s="124">
        <f t="shared" si="4"/>
        <v>0</v>
      </c>
      <c r="BD53" s="124">
        <f t="shared" si="5"/>
        <v>0</v>
      </c>
      <c r="BE53" s="124" t="str">
        <f>IF(ISERROR(IF(BB53="","",BB53/VLOOKUP(Occupancy!$B$65,Occupancy!$BJ$68:'Occupancy'!$B$79,1)*12/$B53)),"-",IF(BB53="","",BB53/VLOOKUP(Occupancy!$B$65,Occupancy!$BJ$68:'Occupancy'!$B$79,1)*12/$B53))</f>
        <v>-</v>
      </c>
      <c r="BF53" s="125" t="str">
        <f>IF(ISERROR(IF(BC53="","",BC53/VLOOKUP(Occupancy!$B$65,Occupancy!$BJ$68:'Occupancy'!$B$79,1)*12/$B53)),"-",IF(BC53="","",BC53/VLOOKUP(Occupancy!$B$65,Occupancy!$BJ$68:'Occupancy'!$B$79,1)*12/$B53))</f>
        <v>-</v>
      </c>
    </row>
    <row r="54" spans="1:58" x14ac:dyDescent="0.25">
      <c r="A54" s="202" t="s">
        <v>165</v>
      </c>
      <c r="B54" s="35" t="str">
        <f>Operating!B59</f>
        <v>-</v>
      </c>
      <c r="C54" s="183" t="str">
        <f>IF(ISERROR(INDEX(MgmtCompanyData!$C$2:$C$2250,MATCH(A54,MgmtCompanyData!$B$2:$B$2250,0),0)),"-",INDEX(MgmtCompanyData!$C$2:$C$2250,MATCH(A54,MgmtCompanyData!$B$2:$B$2250,0),0))</f>
        <v>-</v>
      </c>
      <c r="D54" s="114"/>
      <c r="E54" s="115">
        <f>IF(ISERROR(F54/12*Occupancy!$B$65),"-",F54/12*Occupancy!$B$65)</f>
        <v>0</v>
      </c>
      <c r="F54" s="116"/>
      <c r="G54" s="115" t="str">
        <f>IF(ISERROR(IF(D54="","",D54/VLOOKUP(Occupancy!$B$65,Occupancy!$BJ$68:'Occupancy'!$B$79,1)*12/$B54)),"-",IF(D54="","",D54/VLOOKUP(Occupancy!$B$65,Occupancy!$BJ$68:'Occupancy'!$B$79,1)*12/$B54))</f>
        <v/>
      </c>
      <c r="H54" s="115" t="str">
        <f>IF(ISERROR(IF(E54="","",E54/VLOOKUP(Occupancy!$B$65,Occupancy!$BJ$68:'Occupancy'!$B$79,1)*12/$B54)),"-",IF(E54="","",E54/VLOOKUP(Occupancy!$B$65,Occupancy!$BJ$68:'Occupancy'!$B$79,1)*12/$B54))</f>
        <v>-</v>
      </c>
      <c r="I54" s="117"/>
      <c r="J54" s="118">
        <f>IF(ISERROR(K54/12*Occupancy!$B$65),"-",K54/12*Occupancy!$B$65)</f>
        <v>0</v>
      </c>
      <c r="K54" s="117"/>
      <c r="L54" s="118" t="str">
        <f>IF(ISERROR(IF(I54="","",I54/VLOOKUP(Occupancy!$B$65,Occupancy!$BJ$68:'Occupancy'!$B$79,1)*12/$B54)),"-",IF(I54="","",I54/VLOOKUP(Occupancy!$B$65,Occupancy!$BJ$68:'Occupancy'!$B$79,1)*12/$B54))</f>
        <v/>
      </c>
      <c r="M54" s="118" t="str">
        <f>IF(ISERROR(IF(J54="","",J54/VLOOKUP(Occupancy!$B$65,Occupancy!$BJ$68:'Occupancy'!$B$79,1)*12/$B54)),"-",IF(J54="","",J54/VLOOKUP(Occupancy!$B$65,Occupancy!$BJ$68:'Occupancy'!$B$79,1)*12/$B54))</f>
        <v>-</v>
      </c>
      <c r="N54" s="116"/>
      <c r="O54" s="115">
        <f>IF(ISERROR(P54/12*Occupancy!$B$65),"-",P54/12*Occupancy!$B$65)</f>
        <v>0</v>
      </c>
      <c r="P54" s="116"/>
      <c r="Q54" s="115" t="str">
        <f>IF(ISERROR(IF(N54="","",N54/VLOOKUP(Occupancy!$B$65,Occupancy!$BJ$68:'Occupancy'!$B$79,1)*12/$B54)),"-",IF(N54="","",N54/VLOOKUP(Occupancy!$B$65,Occupancy!$BJ$68:'Occupancy'!$B$79,1)*12/$B54))</f>
        <v/>
      </c>
      <c r="R54" s="115" t="str">
        <f>IF(ISERROR(IF(O54="","",O54/VLOOKUP(Occupancy!$B$65,Occupancy!$BJ$68:'Occupancy'!$B$79,1)*12/$B54)),"-",IF(O54="","",O54/VLOOKUP(Occupancy!$B$65,Occupancy!$BJ$68:'Occupancy'!$B$79,1)*12/$B54))</f>
        <v>-</v>
      </c>
      <c r="S54" s="117"/>
      <c r="T54" s="118">
        <f>IF(ISERROR(U54/12*Occupancy!$B$65),"-",U54/12*Occupancy!$B$65)</f>
        <v>0</v>
      </c>
      <c r="U54" s="117"/>
      <c r="V54" s="118" t="str">
        <f>IF(ISERROR(IF(S54="","",S54/VLOOKUP(Occupancy!$B$65,Occupancy!$BJ$68:'Occupancy'!$B$79,1)*12/$B54)),"-",IF(S54="","",S54/VLOOKUP(Occupancy!$B$65,Occupancy!$BJ$68:'Occupancy'!$B$79,1)*12/$B54))</f>
        <v/>
      </c>
      <c r="W54" s="118" t="str">
        <f>IF(ISERROR(IF(T54="","",T54/VLOOKUP(Occupancy!$B$65,Occupancy!$BJ$68:'Occupancy'!$B$79,1)*12/$B54)),"-",IF(T54="","",T54/VLOOKUP(Occupancy!$B$65,Occupancy!$BJ$68:'Occupancy'!$B$79,1)*12/$B54))</f>
        <v>-</v>
      </c>
      <c r="X54" s="116"/>
      <c r="Y54" s="115">
        <f>IF(ISERROR(Z54/12*Occupancy!$B$65),"-",Z54/12*Occupancy!$B$65)</f>
        <v>0</v>
      </c>
      <c r="Z54" s="116"/>
      <c r="AA54" s="115" t="str">
        <f>IF(ISERROR(IF(X54="","",X54/VLOOKUP(Occupancy!$B$65,Occupancy!$BJ$68:'Occupancy'!$B$79,1)*12/$B54)),"-",IF(X54="","",X54/VLOOKUP(Occupancy!$B$65,Occupancy!$BJ$68:'Occupancy'!$B$79,1)*12/$B54))</f>
        <v/>
      </c>
      <c r="AB54" s="119" t="str">
        <f>IF(ISERROR(IF(Y54="","",Y54/VLOOKUP(Occupancy!$B$65,Occupancy!$BJ$68:'Occupancy'!$B$79,1)*12/$B54)),"-",IF(Y54="","",Y54/VLOOKUP(Occupancy!$B$65,Occupancy!$BJ$68:'Occupancy'!$B$79,1)*12/$B54))</f>
        <v>-</v>
      </c>
      <c r="AC54" s="120"/>
      <c r="AD54" s="118">
        <f>IF(ISERROR(AE54/12*Occupancy!$B$65),"-",AE54/12*Occupancy!$B$65)</f>
        <v>0</v>
      </c>
      <c r="AE54" s="120"/>
      <c r="AF54" s="118" t="str">
        <f>IF(ISERROR(IF(AC54="","",AC54/VLOOKUP(Occupancy!$B$65,Occupancy!$BJ$68:'Occupancy'!$B$79,1)*12/$B54)),"-",IF(AC54="","",AC54/VLOOKUP(Occupancy!$B$65,Occupancy!$BJ$68:'Occupancy'!$B$79,1)*12/$B54))</f>
        <v/>
      </c>
      <c r="AG54" s="121" t="str">
        <f>IF(ISERROR(IF(AD54="","",AD54/VLOOKUP(Occupancy!$B$65,Occupancy!$BJ$68:'Occupancy'!$B$79,1)*12/$B54)),"-",IF(AD54="","",AD54/VLOOKUP(Occupancy!$B$65,Occupancy!$BJ$68:'Occupancy'!$B$79,1)*12/$B54))</f>
        <v>-</v>
      </c>
      <c r="AH54" s="122"/>
      <c r="AI54" s="115">
        <f>IF(ISERROR(AJ54/12*Occupancy!$B$65),"-",AJ54/12*Occupancy!$B$65)</f>
        <v>0</v>
      </c>
      <c r="AJ54" s="116"/>
      <c r="AK54" s="115" t="str">
        <f>IF(ISERROR(IF(AH54="","",AH54/VLOOKUP(Occupancy!$B$65,Occupancy!$BJ$68:'Occupancy'!$B$79,1)*12/$B54)),"-",IF(AH54="","",AH54/VLOOKUP(Occupancy!$B$65,Occupancy!$BJ$68:'Occupancy'!$B$79,1)*12/$B54))</f>
        <v/>
      </c>
      <c r="AL54" s="119" t="str">
        <f>IF(ISERROR(IF(AI54="","",AI54/VLOOKUP(Occupancy!$B$65,Occupancy!$BJ$68:'Occupancy'!$B$79,1)*12/$B54)),"-",IF(AI54="","",AI54/VLOOKUP(Occupancy!$B$65,Occupancy!$BJ$68:'Occupancy'!$B$79,1)*12/$B54))</f>
        <v>-</v>
      </c>
      <c r="AM54" s="123"/>
      <c r="AN54" s="118">
        <f>IF(ISERROR(AO54/12*Occupancy!$B$65),"-",AO54/12*Occupancy!$B$65)</f>
        <v>0</v>
      </c>
      <c r="AO54" s="123"/>
      <c r="AP54" s="118" t="str">
        <f>IF(ISERROR(IF(AM54="","",AM54/VLOOKUP(Occupancy!$B$65,Occupancy!$BJ$68:'Occupancy'!$B$79,1)*12/$B54)),"-",IF(AM54="","",AM54/VLOOKUP(Occupancy!$B$65,Occupancy!$BJ$68:'Occupancy'!$B$79,1)*12/$B54))</f>
        <v/>
      </c>
      <c r="AQ54" s="118" t="str">
        <f>IF(ISERROR(IF(AN54="","",AN54/VLOOKUP(Occupancy!$B$65,Occupancy!$BJ$68:'Occupancy'!$B$79,1)*12/$B54)),"-",IF(AN54="","",AN54/VLOOKUP(Occupancy!$B$65,Occupancy!$BJ$68:'Occupancy'!$B$79,1)*12/$B54))</f>
        <v>-</v>
      </c>
      <c r="AR54" s="122"/>
      <c r="AS54" s="115">
        <f>IF(ISERROR(AT54/12*Occupancy!$B$65),"-",AT54/12*Occupancy!$B$65)</f>
        <v>0</v>
      </c>
      <c r="AT54" s="116"/>
      <c r="AU54" s="115" t="str">
        <f>IF(ISERROR(IF(AR54="","",AR54/VLOOKUP(Occupancy!$B$65,Occupancy!$BJ$68:'Occupancy'!$B$79,1)*12/$B54)),"-",IF(AR54="","",AR54/VLOOKUP(Occupancy!$B$65,Occupancy!$BJ$68:'Occupancy'!$B$79,1)*12/$B54))</f>
        <v/>
      </c>
      <c r="AV54" s="115" t="str">
        <f>IF(ISERROR(IF(AS54="","",AS54/VLOOKUP(Occupancy!$B$65,Occupancy!$BJ$68:'Occupancy'!$B$79,1)*12/$B54)),"-",IF(AS54="","",AS54/VLOOKUP(Occupancy!$B$65,Occupancy!$BJ$68:'Occupancy'!$B$79,1)*12/$B54))</f>
        <v>-</v>
      </c>
      <c r="AW54" s="117"/>
      <c r="AX54" s="118">
        <f>IF(ISERROR(AY54/12*Occupancy!$B$65),"-",AY54/12*Occupancy!$B$65)</f>
        <v>0</v>
      </c>
      <c r="AY54" s="117"/>
      <c r="AZ54" s="118" t="str">
        <f>IF(ISERROR(IF(AW54="","",AW54/VLOOKUP(Occupancy!$B$65,Occupancy!$BJ$68:'Occupancy'!$B$79,1)*12/$B54)),"-",IF(AW54="","",AW54/VLOOKUP(Occupancy!$B$65,Occupancy!$BJ$68:'Occupancy'!$B$79,1)*12/$B54))</f>
        <v/>
      </c>
      <c r="BA54" s="118" t="str">
        <f>IF(ISERROR(IF(AX54="","",AX54/VLOOKUP(Occupancy!$B$65,Occupancy!$BJ$68:'Occupancy'!$B$79,1)*12/$B54)),"-",IF(AX54="","",AX54/VLOOKUP(Occupancy!$B$65,Occupancy!$BJ$68:'Occupancy'!$B$79,1)*12/$B54))</f>
        <v>-</v>
      </c>
      <c r="BB54" s="124">
        <f t="shared" si="3"/>
        <v>0</v>
      </c>
      <c r="BC54" s="124">
        <f t="shared" si="4"/>
        <v>0</v>
      </c>
      <c r="BD54" s="124">
        <f t="shared" si="5"/>
        <v>0</v>
      </c>
      <c r="BE54" s="124" t="str">
        <f>IF(ISERROR(IF(BB54="","",BB54/VLOOKUP(Occupancy!$B$65,Occupancy!$BJ$68:'Occupancy'!$B$79,1)*12/$B54)),"-",IF(BB54="","",BB54/VLOOKUP(Occupancy!$B$65,Occupancy!$BJ$68:'Occupancy'!$B$79,1)*12/$B54))</f>
        <v>-</v>
      </c>
      <c r="BF54" s="125" t="str">
        <f>IF(ISERROR(IF(BC54="","",BC54/VLOOKUP(Occupancy!$B$65,Occupancy!$BJ$68:'Occupancy'!$B$79,1)*12/$B54)),"-",IF(BC54="","",BC54/VLOOKUP(Occupancy!$B$65,Occupancy!$BJ$68:'Occupancy'!$B$79,1)*12/$B54))</f>
        <v>-</v>
      </c>
    </row>
    <row r="55" spans="1:58" x14ac:dyDescent="0.25">
      <c r="A55" s="202" t="s">
        <v>167</v>
      </c>
      <c r="B55" s="35" t="str">
        <f>Operating!B60</f>
        <v>-</v>
      </c>
      <c r="C55" s="183" t="str">
        <f>IF(ISERROR(INDEX(MgmtCompanyData!$C$2:$C$2250,MATCH(A55,MgmtCompanyData!$B$2:$B$2250,0),0)),"-",INDEX(MgmtCompanyData!$C$2:$C$2250,MATCH(A55,MgmtCompanyData!$B$2:$B$2250,0),0))</f>
        <v>-</v>
      </c>
      <c r="D55" s="114"/>
      <c r="E55" s="115">
        <f>IF(ISERROR(F55/12*Occupancy!$B$65),"-",F55/12*Occupancy!$B$65)</f>
        <v>0</v>
      </c>
      <c r="F55" s="116"/>
      <c r="G55" s="115" t="str">
        <f>IF(ISERROR(IF(D55="","",D55/VLOOKUP(Occupancy!$B$65,Occupancy!$BJ$68:'Occupancy'!$B$79,1)*12/$B55)),"-",IF(D55="","",D55/VLOOKUP(Occupancy!$B$65,Occupancy!$BJ$68:'Occupancy'!$B$79,1)*12/$B55))</f>
        <v/>
      </c>
      <c r="H55" s="115" t="str">
        <f>IF(ISERROR(IF(E55="","",E55/VLOOKUP(Occupancy!$B$65,Occupancy!$BJ$68:'Occupancy'!$B$79,1)*12/$B55)),"-",IF(E55="","",E55/VLOOKUP(Occupancy!$B$65,Occupancy!$BJ$68:'Occupancy'!$B$79,1)*12/$B55))</f>
        <v>-</v>
      </c>
      <c r="I55" s="117"/>
      <c r="J55" s="118">
        <f>IF(ISERROR(K55/12*Occupancy!$B$65),"-",K55/12*Occupancy!$B$65)</f>
        <v>0</v>
      </c>
      <c r="K55" s="117"/>
      <c r="L55" s="118" t="str">
        <f>IF(ISERROR(IF(I55="","",I55/VLOOKUP(Occupancy!$B$65,Occupancy!$BJ$68:'Occupancy'!$B$79,1)*12/$B55)),"-",IF(I55="","",I55/VLOOKUP(Occupancy!$B$65,Occupancy!$BJ$68:'Occupancy'!$B$79,1)*12/$B55))</f>
        <v/>
      </c>
      <c r="M55" s="118" t="str">
        <f>IF(ISERROR(IF(J55="","",J55/VLOOKUP(Occupancy!$B$65,Occupancy!$BJ$68:'Occupancy'!$B$79,1)*12/$B55)),"-",IF(J55="","",J55/VLOOKUP(Occupancy!$B$65,Occupancy!$BJ$68:'Occupancy'!$B$79,1)*12/$B55))</f>
        <v>-</v>
      </c>
      <c r="N55" s="116"/>
      <c r="O55" s="115">
        <f>IF(ISERROR(P55/12*Occupancy!$B$65),"-",P55/12*Occupancy!$B$65)</f>
        <v>0</v>
      </c>
      <c r="P55" s="116"/>
      <c r="Q55" s="115" t="str">
        <f>IF(ISERROR(IF(N55="","",N55/VLOOKUP(Occupancy!$B$65,Occupancy!$BJ$68:'Occupancy'!$B$79,1)*12/$B55)),"-",IF(N55="","",N55/VLOOKUP(Occupancy!$B$65,Occupancy!$BJ$68:'Occupancy'!$B$79,1)*12/$B55))</f>
        <v/>
      </c>
      <c r="R55" s="115" t="str">
        <f>IF(ISERROR(IF(O55="","",O55/VLOOKUP(Occupancy!$B$65,Occupancy!$BJ$68:'Occupancy'!$B$79,1)*12/$B55)),"-",IF(O55="","",O55/VLOOKUP(Occupancy!$B$65,Occupancy!$BJ$68:'Occupancy'!$B$79,1)*12/$B55))</f>
        <v>-</v>
      </c>
      <c r="S55" s="117"/>
      <c r="T55" s="118">
        <f>IF(ISERROR(U55/12*Occupancy!$B$65),"-",U55/12*Occupancy!$B$65)</f>
        <v>0</v>
      </c>
      <c r="U55" s="117"/>
      <c r="V55" s="118" t="str">
        <f>IF(ISERROR(IF(S55="","",S55/VLOOKUP(Occupancy!$B$65,Occupancy!$BJ$68:'Occupancy'!$B$79,1)*12/$B55)),"-",IF(S55="","",S55/VLOOKUP(Occupancy!$B$65,Occupancy!$BJ$68:'Occupancy'!$B$79,1)*12/$B55))</f>
        <v/>
      </c>
      <c r="W55" s="118" t="str">
        <f>IF(ISERROR(IF(T55="","",T55/VLOOKUP(Occupancy!$B$65,Occupancy!$BJ$68:'Occupancy'!$B$79,1)*12/$B55)),"-",IF(T55="","",T55/VLOOKUP(Occupancy!$B$65,Occupancy!$BJ$68:'Occupancy'!$B$79,1)*12/$B55))</f>
        <v>-</v>
      </c>
      <c r="X55" s="116"/>
      <c r="Y55" s="115">
        <f>IF(ISERROR(Z55/12*Occupancy!$B$65),"-",Z55/12*Occupancy!$B$65)</f>
        <v>0</v>
      </c>
      <c r="Z55" s="116"/>
      <c r="AA55" s="115" t="str">
        <f>IF(ISERROR(IF(X55="","",X55/VLOOKUP(Occupancy!$B$65,Occupancy!$BJ$68:'Occupancy'!$B$79,1)*12/$B55)),"-",IF(X55="","",X55/VLOOKUP(Occupancy!$B$65,Occupancy!$BJ$68:'Occupancy'!$B$79,1)*12/$B55))</f>
        <v/>
      </c>
      <c r="AB55" s="119" t="str">
        <f>IF(ISERROR(IF(Y55="","",Y55/VLOOKUP(Occupancy!$B$65,Occupancy!$BJ$68:'Occupancy'!$B$79,1)*12/$B55)),"-",IF(Y55="","",Y55/VLOOKUP(Occupancy!$B$65,Occupancy!$BJ$68:'Occupancy'!$B$79,1)*12/$B55))</f>
        <v>-</v>
      </c>
      <c r="AC55" s="120"/>
      <c r="AD55" s="118">
        <f>IF(ISERROR(AE55/12*Occupancy!$B$65),"-",AE55/12*Occupancy!$B$65)</f>
        <v>0</v>
      </c>
      <c r="AE55" s="120"/>
      <c r="AF55" s="118" t="str">
        <f>IF(ISERROR(IF(AC55="","",AC55/VLOOKUP(Occupancy!$B$65,Occupancy!$BJ$68:'Occupancy'!$B$79,1)*12/$B55)),"-",IF(AC55="","",AC55/VLOOKUP(Occupancy!$B$65,Occupancy!$BJ$68:'Occupancy'!$B$79,1)*12/$B55))</f>
        <v/>
      </c>
      <c r="AG55" s="121" t="str">
        <f>IF(ISERROR(IF(AD55="","",AD55/VLOOKUP(Occupancy!$B$65,Occupancy!$BJ$68:'Occupancy'!$B$79,1)*12/$B55)),"-",IF(AD55="","",AD55/VLOOKUP(Occupancy!$B$65,Occupancy!$BJ$68:'Occupancy'!$B$79,1)*12/$B55))</f>
        <v>-</v>
      </c>
      <c r="AH55" s="122"/>
      <c r="AI55" s="115">
        <f>IF(ISERROR(AJ55/12*Occupancy!$B$65),"-",AJ55/12*Occupancy!$B$65)</f>
        <v>0</v>
      </c>
      <c r="AJ55" s="116"/>
      <c r="AK55" s="115" t="str">
        <f>IF(ISERROR(IF(AH55="","",AH55/VLOOKUP(Occupancy!$B$65,Occupancy!$BJ$68:'Occupancy'!$B$79,1)*12/$B55)),"-",IF(AH55="","",AH55/VLOOKUP(Occupancy!$B$65,Occupancy!$BJ$68:'Occupancy'!$B$79,1)*12/$B55))</f>
        <v/>
      </c>
      <c r="AL55" s="119" t="str">
        <f>IF(ISERROR(IF(AI55="","",AI55/VLOOKUP(Occupancy!$B$65,Occupancy!$BJ$68:'Occupancy'!$B$79,1)*12/$B55)),"-",IF(AI55="","",AI55/VLOOKUP(Occupancy!$B$65,Occupancy!$BJ$68:'Occupancy'!$B$79,1)*12/$B55))</f>
        <v>-</v>
      </c>
      <c r="AM55" s="123"/>
      <c r="AN55" s="118">
        <f>IF(ISERROR(AO55/12*Occupancy!$B$65),"-",AO55/12*Occupancy!$B$65)</f>
        <v>0</v>
      </c>
      <c r="AO55" s="123"/>
      <c r="AP55" s="118" t="str">
        <f>IF(ISERROR(IF(AM55="","",AM55/VLOOKUP(Occupancy!$B$65,Occupancy!$BJ$68:'Occupancy'!$B$79,1)*12/$B55)),"-",IF(AM55="","",AM55/VLOOKUP(Occupancy!$B$65,Occupancy!$BJ$68:'Occupancy'!$B$79,1)*12/$B55))</f>
        <v/>
      </c>
      <c r="AQ55" s="118" t="str">
        <f>IF(ISERROR(IF(AN55="","",AN55/VLOOKUP(Occupancy!$B$65,Occupancy!$BJ$68:'Occupancy'!$B$79,1)*12/$B55)),"-",IF(AN55="","",AN55/VLOOKUP(Occupancy!$B$65,Occupancy!$BJ$68:'Occupancy'!$B$79,1)*12/$B55))</f>
        <v>-</v>
      </c>
      <c r="AR55" s="122"/>
      <c r="AS55" s="115">
        <f>IF(ISERROR(AT55/12*Occupancy!$B$65),"-",AT55/12*Occupancy!$B$65)</f>
        <v>0</v>
      </c>
      <c r="AT55" s="116"/>
      <c r="AU55" s="115" t="str">
        <f>IF(ISERROR(IF(AR55="","",AR55/VLOOKUP(Occupancy!$B$65,Occupancy!$BJ$68:'Occupancy'!$B$79,1)*12/$B55)),"-",IF(AR55="","",AR55/VLOOKUP(Occupancy!$B$65,Occupancy!$BJ$68:'Occupancy'!$B$79,1)*12/$B55))</f>
        <v/>
      </c>
      <c r="AV55" s="115" t="str">
        <f>IF(ISERROR(IF(AS55="","",AS55/VLOOKUP(Occupancy!$B$65,Occupancy!$BJ$68:'Occupancy'!$B$79,1)*12/$B55)),"-",IF(AS55="","",AS55/VLOOKUP(Occupancy!$B$65,Occupancy!$BJ$68:'Occupancy'!$B$79,1)*12/$B55))</f>
        <v>-</v>
      </c>
      <c r="AW55" s="117"/>
      <c r="AX55" s="118">
        <f>IF(ISERROR(AY55/12*Occupancy!$B$65),"-",AY55/12*Occupancy!$B$65)</f>
        <v>0</v>
      </c>
      <c r="AY55" s="117"/>
      <c r="AZ55" s="118" t="str">
        <f>IF(ISERROR(IF(AW55="","",AW55/VLOOKUP(Occupancy!$B$65,Occupancy!$BJ$68:'Occupancy'!$B$79,1)*12/$B55)),"-",IF(AW55="","",AW55/VLOOKUP(Occupancy!$B$65,Occupancy!$BJ$68:'Occupancy'!$B$79,1)*12/$B55))</f>
        <v/>
      </c>
      <c r="BA55" s="118" t="str">
        <f>IF(ISERROR(IF(AX55="","",AX55/VLOOKUP(Occupancy!$B$65,Occupancy!$BJ$68:'Occupancy'!$B$79,1)*12/$B55)),"-",IF(AX55="","",AX55/VLOOKUP(Occupancy!$B$65,Occupancy!$BJ$68:'Occupancy'!$B$79,1)*12/$B55))</f>
        <v>-</v>
      </c>
      <c r="BB55" s="124">
        <f t="shared" si="3"/>
        <v>0</v>
      </c>
      <c r="BC55" s="124">
        <f t="shared" si="4"/>
        <v>0</v>
      </c>
      <c r="BD55" s="124">
        <f t="shared" si="5"/>
        <v>0</v>
      </c>
      <c r="BE55" s="124" t="str">
        <f>IF(ISERROR(IF(BB55="","",BB55/VLOOKUP(Occupancy!$B$65,Occupancy!$BJ$68:'Occupancy'!$B$79,1)*12/$B55)),"-",IF(BB55="","",BB55/VLOOKUP(Occupancy!$B$65,Occupancy!$BJ$68:'Occupancy'!$B$79,1)*12/$B55))</f>
        <v>-</v>
      </c>
      <c r="BF55" s="125" t="str">
        <f>IF(ISERROR(IF(BC55="","",BC55/VLOOKUP(Occupancy!$B$65,Occupancy!$BJ$68:'Occupancy'!$B$79,1)*12/$B55)),"-",IF(BC55="","",BC55/VLOOKUP(Occupancy!$B$65,Occupancy!$BJ$68:'Occupancy'!$B$79,1)*12/$B55))</f>
        <v>-</v>
      </c>
    </row>
    <row r="56" spans="1:58" x14ac:dyDescent="0.25">
      <c r="A56" s="202" t="s">
        <v>169</v>
      </c>
      <c r="B56" s="35" t="str">
        <f>Operating!B61</f>
        <v>-</v>
      </c>
      <c r="C56" s="183" t="str">
        <f>IF(ISERROR(INDEX(MgmtCompanyData!$C$2:$C$2250,MATCH(A56,MgmtCompanyData!$B$2:$B$2250,0),0)),"-",INDEX(MgmtCompanyData!$C$2:$C$2250,MATCH(A56,MgmtCompanyData!$B$2:$B$2250,0),0))</f>
        <v>-</v>
      </c>
      <c r="D56" s="114"/>
      <c r="E56" s="115">
        <f>IF(ISERROR(F56/12*Occupancy!$B$65),"-",F56/12*Occupancy!$B$65)</f>
        <v>0</v>
      </c>
      <c r="F56" s="116"/>
      <c r="G56" s="115" t="str">
        <f>IF(ISERROR(IF(D56="","",D56/VLOOKUP(Occupancy!$B$65,Occupancy!$BJ$68:'Occupancy'!$B$79,1)*12/$B56)),"-",IF(D56="","",D56/VLOOKUP(Occupancy!$B$65,Occupancy!$BJ$68:'Occupancy'!$B$79,1)*12/$B56))</f>
        <v/>
      </c>
      <c r="H56" s="115" t="str">
        <f>IF(ISERROR(IF(E56="","",E56/VLOOKUP(Occupancy!$B$65,Occupancy!$BJ$68:'Occupancy'!$B$79,1)*12/$B56)),"-",IF(E56="","",E56/VLOOKUP(Occupancy!$B$65,Occupancy!$BJ$68:'Occupancy'!$B$79,1)*12/$B56))</f>
        <v>-</v>
      </c>
      <c r="I56" s="117"/>
      <c r="J56" s="118">
        <f>IF(ISERROR(K56/12*Occupancy!$B$65),"-",K56/12*Occupancy!$B$65)</f>
        <v>0</v>
      </c>
      <c r="K56" s="117"/>
      <c r="L56" s="118" t="str">
        <f>IF(ISERROR(IF(I56="","",I56/VLOOKUP(Occupancy!$B$65,Occupancy!$BJ$68:'Occupancy'!$B$79,1)*12/$B56)),"-",IF(I56="","",I56/VLOOKUP(Occupancy!$B$65,Occupancy!$BJ$68:'Occupancy'!$B$79,1)*12/$B56))</f>
        <v/>
      </c>
      <c r="M56" s="118" t="str">
        <f>IF(ISERROR(IF(J56="","",J56/VLOOKUP(Occupancy!$B$65,Occupancy!$BJ$68:'Occupancy'!$B$79,1)*12/$B56)),"-",IF(J56="","",J56/VLOOKUP(Occupancy!$B$65,Occupancy!$BJ$68:'Occupancy'!$B$79,1)*12/$B56))</f>
        <v>-</v>
      </c>
      <c r="N56" s="116"/>
      <c r="O56" s="115">
        <f>IF(ISERROR(P56/12*Occupancy!$B$65),"-",P56/12*Occupancy!$B$65)</f>
        <v>0</v>
      </c>
      <c r="P56" s="116"/>
      <c r="Q56" s="115" t="str">
        <f>IF(ISERROR(IF(N56="","",N56/VLOOKUP(Occupancy!$B$65,Occupancy!$BJ$68:'Occupancy'!$B$79,1)*12/$B56)),"-",IF(N56="","",N56/VLOOKUP(Occupancy!$B$65,Occupancy!$BJ$68:'Occupancy'!$B$79,1)*12/$B56))</f>
        <v/>
      </c>
      <c r="R56" s="115" t="str">
        <f>IF(ISERROR(IF(O56="","",O56/VLOOKUP(Occupancy!$B$65,Occupancy!$BJ$68:'Occupancy'!$B$79,1)*12/$B56)),"-",IF(O56="","",O56/VLOOKUP(Occupancy!$B$65,Occupancy!$BJ$68:'Occupancy'!$B$79,1)*12/$B56))</f>
        <v>-</v>
      </c>
      <c r="S56" s="117"/>
      <c r="T56" s="118">
        <f>IF(ISERROR(U56/12*Occupancy!$B$65),"-",U56/12*Occupancy!$B$65)</f>
        <v>0</v>
      </c>
      <c r="U56" s="117"/>
      <c r="V56" s="118" t="str">
        <f>IF(ISERROR(IF(S56="","",S56/VLOOKUP(Occupancy!$B$65,Occupancy!$BJ$68:'Occupancy'!$B$79,1)*12/$B56)),"-",IF(S56="","",S56/VLOOKUP(Occupancy!$B$65,Occupancy!$BJ$68:'Occupancy'!$B$79,1)*12/$B56))</f>
        <v/>
      </c>
      <c r="W56" s="118" t="str">
        <f>IF(ISERROR(IF(T56="","",T56/VLOOKUP(Occupancy!$B$65,Occupancy!$BJ$68:'Occupancy'!$B$79,1)*12/$B56)),"-",IF(T56="","",T56/VLOOKUP(Occupancy!$B$65,Occupancy!$BJ$68:'Occupancy'!$B$79,1)*12/$B56))</f>
        <v>-</v>
      </c>
      <c r="X56" s="116"/>
      <c r="Y56" s="115">
        <f>IF(ISERROR(Z56/12*Occupancy!$B$65),"-",Z56/12*Occupancy!$B$65)</f>
        <v>0</v>
      </c>
      <c r="Z56" s="116"/>
      <c r="AA56" s="115" t="str">
        <f>IF(ISERROR(IF(X56="","",X56/VLOOKUP(Occupancy!$B$65,Occupancy!$BJ$68:'Occupancy'!$B$79,1)*12/$B56)),"-",IF(X56="","",X56/VLOOKUP(Occupancy!$B$65,Occupancy!$BJ$68:'Occupancy'!$B$79,1)*12/$B56))</f>
        <v/>
      </c>
      <c r="AB56" s="119" t="str">
        <f>IF(ISERROR(IF(Y56="","",Y56/VLOOKUP(Occupancy!$B$65,Occupancy!$BJ$68:'Occupancy'!$B$79,1)*12/$B56)),"-",IF(Y56="","",Y56/VLOOKUP(Occupancy!$B$65,Occupancy!$BJ$68:'Occupancy'!$B$79,1)*12/$B56))</f>
        <v>-</v>
      </c>
      <c r="AC56" s="120"/>
      <c r="AD56" s="118">
        <f>IF(ISERROR(AE56/12*Occupancy!$B$65),"-",AE56/12*Occupancy!$B$65)</f>
        <v>0</v>
      </c>
      <c r="AE56" s="120"/>
      <c r="AF56" s="118" t="str">
        <f>IF(ISERROR(IF(AC56="","",AC56/VLOOKUP(Occupancy!$B$65,Occupancy!$BJ$68:'Occupancy'!$B$79,1)*12/$B56)),"-",IF(AC56="","",AC56/VLOOKUP(Occupancy!$B$65,Occupancy!$BJ$68:'Occupancy'!$B$79,1)*12/$B56))</f>
        <v/>
      </c>
      <c r="AG56" s="121" t="str">
        <f>IF(ISERROR(IF(AD56="","",AD56/VLOOKUP(Occupancy!$B$65,Occupancy!$BJ$68:'Occupancy'!$B$79,1)*12/$B56)),"-",IF(AD56="","",AD56/VLOOKUP(Occupancy!$B$65,Occupancy!$BJ$68:'Occupancy'!$B$79,1)*12/$B56))</f>
        <v>-</v>
      </c>
      <c r="AH56" s="122"/>
      <c r="AI56" s="115">
        <f>IF(ISERROR(AJ56/12*Occupancy!$B$65),"-",AJ56/12*Occupancy!$B$65)</f>
        <v>0</v>
      </c>
      <c r="AJ56" s="116"/>
      <c r="AK56" s="115" t="str">
        <f>IF(ISERROR(IF(AH56="","",AH56/VLOOKUP(Occupancy!$B$65,Occupancy!$BJ$68:'Occupancy'!$B$79,1)*12/$B56)),"-",IF(AH56="","",AH56/VLOOKUP(Occupancy!$B$65,Occupancy!$BJ$68:'Occupancy'!$B$79,1)*12/$B56))</f>
        <v/>
      </c>
      <c r="AL56" s="119" t="str">
        <f>IF(ISERROR(IF(AI56="","",AI56/VLOOKUP(Occupancy!$B$65,Occupancy!$BJ$68:'Occupancy'!$B$79,1)*12/$B56)),"-",IF(AI56="","",AI56/VLOOKUP(Occupancy!$B$65,Occupancy!$BJ$68:'Occupancy'!$B$79,1)*12/$B56))</f>
        <v>-</v>
      </c>
      <c r="AM56" s="123"/>
      <c r="AN56" s="118">
        <f>IF(ISERROR(AO56/12*Occupancy!$B$65),"-",AO56/12*Occupancy!$B$65)</f>
        <v>0</v>
      </c>
      <c r="AO56" s="123"/>
      <c r="AP56" s="118" t="str">
        <f>IF(ISERROR(IF(AM56="","",AM56/VLOOKUP(Occupancy!$B$65,Occupancy!$BJ$68:'Occupancy'!$B$79,1)*12/$B56)),"-",IF(AM56="","",AM56/VLOOKUP(Occupancy!$B$65,Occupancy!$BJ$68:'Occupancy'!$B$79,1)*12/$B56))</f>
        <v/>
      </c>
      <c r="AQ56" s="118" t="str">
        <f>IF(ISERROR(IF(AN56="","",AN56/VLOOKUP(Occupancy!$B$65,Occupancy!$BJ$68:'Occupancy'!$B$79,1)*12/$B56)),"-",IF(AN56="","",AN56/VLOOKUP(Occupancy!$B$65,Occupancy!$BJ$68:'Occupancy'!$B$79,1)*12/$B56))</f>
        <v>-</v>
      </c>
      <c r="AR56" s="122"/>
      <c r="AS56" s="115">
        <f>IF(ISERROR(AT56/12*Occupancy!$B$65),"-",AT56/12*Occupancy!$B$65)</f>
        <v>0</v>
      </c>
      <c r="AT56" s="116"/>
      <c r="AU56" s="115" t="str">
        <f>IF(ISERROR(IF(AR56="","",AR56/VLOOKUP(Occupancy!$B$65,Occupancy!$BJ$68:'Occupancy'!$B$79,1)*12/$B56)),"-",IF(AR56="","",AR56/VLOOKUP(Occupancy!$B$65,Occupancy!$BJ$68:'Occupancy'!$B$79,1)*12/$B56))</f>
        <v/>
      </c>
      <c r="AV56" s="115" t="str">
        <f>IF(ISERROR(IF(AS56="","",AS56/VLOOKUP(Occupancy!$B$65,Occupancy!$BJ$68:'Occupancy'!$B$79,1)*12/$B56)),"-",IF(AS56="","",AS56/VLOOKUP(Occupancy!$B$65,Occupancy!$BJ$68:'Occupancy'!$B$79,1)*12/$B56))</f>
        <v>-</v>
      </c>
      <c r="AW56" s="117"/>
      <c r="AX56" s="118">
        <f>IF(ISERROR(AY56/12*Occupancy!$B$65),"-",AY56/12*Occupancy!$B$65)</f>
        <v>0</v>
      </c>
      <c r="AY56" s="117"/>
      <c r="AZ56" s="118" t="str">
        <f>IF(ISERROR(IF(AW56="","",AW56/VLOOKUP(Occupancy!$B$65,Occupancy!$BJ$68:'Occupancy'!$B$79,1)*12/$B56)),"-",IF(AW56="","",AW56/VLOOKUP(Occupancy!$B$65,Occupancy!$BJ$68:'Occupancy'!$B$79,1)*12/$B56))</f>
        <v/>
      </c>
      <c r="BA56" s="118" t="str">
        <f>IF(ISERROR(IF(AX56="","",AX56/VLOOKUP(Occupancy!$B$65,Occupancy!$BJ$68:'Occupancy'!$B$79,1)*12/$B56)),"-",IF(AX56="","",AX56/VLOOKUP(Occupancy!$B$65,Occupancy!$BJ$68:'Occupancy'!$B$79,1)*12/$B56))</f>
        <v>-</v>
      </c>
      <c r="BB56" s="124">
        <f t="shared" si="3"/>
        <v>0</v>
      </c>
      <c r="BC56" s="124">
        <f t="shared" si="4"/>
        <v>0</v>
      </c>
      <c r="BD56" s="124">
        <f t="shared" si="5"/>
        <v>0</v>
      </c>
      <c r="BE56" s="124" t="str">
        <f>IF(ISERROR(IF(BB56="","",BB56/VLOOKUP(Occupancy!$B$65,Occupancy!$BJ$68:'Occupancy'!$B$79,1)*12/$B56)),"-",IF(BB56="","",BB56/VLOOKUP(Occupancy!$B$65,Occupancy!$BJ$68:'Occupancy'!$B$79,1)*12/$B56))</f>
        <v>-</v>
      </c>
      <c r="BF56" s="125" t="str">
        <f>IF(ISERROR(IF(BC56="","",BC56/VLOOKUP(Occupancy!$B$65,Occupancy!$BJ$68:'Occupancy'!$B$79,1)*12/$B56)),"-",IF(BC56="","",BC56/VLOOKUP(Occupancy!$B$65,Occupancy!$BJ$68:'Occupancy'!$B$79,1)*12/$B56))</f>
        <v>-</v>
      </c>
    </row>
    <row r="57" spans="1:58" x14ac:dyDescent="0.25">
      <c r="A57" s="202" t="s">
        <v>171</v>
      </c>
      <c r="B57" s="35" t="str">
        <f>Operating!B62</f>
        <v>-</v>
      </c>
      <c r="C57" s="183" t="str">
        <f>IF(ISERROR(INDEX(MgmtCompanyData!$C$2:$C$2250,MATCH(A57,MgmtCompanyData!$B$2:$B$2250,0),0)),"-",INDEX(MgmtCompanyData!$C$2:$C$2250,MATCH(A57,MgmtCompanyData!$B$2:$B$2250,0),0))</f>
        <v>-</v>
      </c>
      <c r="D57" s="114"/>
      <c r="E57" s="115">
        <f>IF(ISERROR(F57/12*Occupancy!$B$65),"-",F57/12*Occupancy!$B$65)</f>
        <v>0</v>
      </c>
      <c r="F57" s="116"/>
      <c r="G57" s="115" t="str">
        <f>IF(ISERROR(IF(D57="","",D57/VLOOKUP(Occupancy!$B$65,Occupancy!$BJ$68:'Occupancy'!$B$79,1)*12/$B57)),"-",IF(D57="","",D57/VLOOKUP(Occupancy!$B$65,Occupancy!$BJ$68:'Occupancy'!$B$79,1)*12/$B57))</f>
        <v/>
      </c>
      <c r="H57" s="115" t="str">
        <f>IF(ISERROR(IF(E57="","",E57/VLOOKUP(Occupancy!$B$65,Occupancy!$BJ$68:'Occupancy'!$B$79,1)*12/$B57)),"-",IF(E57="","",E57/VLOOKUP(Occupancy!$B$65,Occupancy!$BJ$68:'Occupancy'!$B$79,1)*12/$B57))</f>
        <v>-</v>
      </c>
      <c r="I57" s="117"/>
      <c r="J57" s="118">
        <f>IF(ISERROR(K57/12*Occupancy!$B$65),"-",K57/12*Occupancy!$B$65)</f>
        <v>0</v>
      </c>
      <c r="K57" s="117"/>
      <c r="L57" s="118" t="str">
        <f>IF(ISERROR(IF(I57="","",I57/VLOOKUP(Occupancy!$B$65,Occupancy!$BJ$68:'Occupancy'!$B$79,1)*12/$B57)),"-",IF(I57="","",I57/VLOOKUP(Occupancy!$B$65,Occupancy!$BJ$68:'Occupancy'!$B$79,1)*12/$B57))</f>
        <v/>
      </c>
      <c r="M57" s="118" t="str">
        <f>IF(ISERROR(IF(J57="","",J57/VLOOKUP(Occupancy!$B$65,Occupancy!$BJ$68:'Occupancy'!$B$79,1)*12/$B57)),"-",IF(J57="","",J57/VLOOKUP(Occupancy!$B$65,Occupancy!$BJ$68:'Occupancy'!$B$79,1)*12/$B57))</f>
        <v>-</v>
      </c>
      <c r="N57" s="116"/>
      <c r="O57" s="115">
        <f>IF(ISERROR(P57/12*Occupancy!$B$65),"-",P57/12*Occupancy!$B$65)</f>
        <v>0</v>
      </c>
      <c r="P57" s="116"/>
      <c r="Q57" s="115" t="str">
        <f>IF(ISERROR(IF(N57="","",N57/VLOOKUP(Occupancy!$B$65,Occupancy!$BJ$68:'Occupancy'!$B$79,1)*12/$B57)),"-",IF(N57="","",N57/VLOOKUP(Occupancy!$B$65,Occupancy!$BJ$68:'Occupancy'!$B$79,1)*12/$B57))</f>
        <v/>
      </c>
      <c r="R57" s="115" t="str">
        <f>IF(ISERROR(IF(O57="","",O57/VLOOKUP(Occupancy!$B$65,Occupancy!$BJ$68:'Occupancy'!$B$79,1)*12/$B57)),"-",IF(O57="","",O57/VLOOKUP(Occupancy!$B$65,Occupancy!$BJ$68:'Occupancy'!$B$79,1)*12/$B57))</f>
        <v>-</v>
      </c>
      <c r="S57" s="117"/>
      <c r="T57" s="118">
        <f>IF(ISERROR(U57/12*Occupancy!$B$65),"-",U57/12*Occupancy!$B$65)</f>
        <v>0</v>
      </c>
      <c r="U57" s="117"/>
      <c r="V57" s="118" t="str">
        <f>IF(ISERROR(IF(S57="","",S57/VLOOKUP(Occupancy!$B$65,Occupancy!$BJ$68:'Occupancy'!$B$79,1)*12/$B57)),"-",IF(S57="","",S57/VLOOKUP(Occupancy!$B$65,Occupancy!$BJ$68:'Occupancy'!$B$79,1)*12/$B57))</f>
        <v/>
      </c>
      <c r="W57" s="118" t="str">
        <f>IF(ISERROR(IF(T57="","",T57/VLOOKUP(Occupancy!$B$65,Occupancy!$BJ$68:'Occupancy'!$B$79,1)*12/$B57)),"-",IF(T57="","",T57/VLOOKUP(Occupancy!$B$65,Occupancy!$BJ$68:'Occupancy'!$B$79,1)*12/$B57))</f>
        <v>-</v>
      </c>
      <c r="X57" s="116"/>
      <c r="Y57" s="115">
        <f>IF(ISERROR(Z57/12*Occupancy!$B$65),"-",Z57/12*Occupancy!$B$65)</f>
        <v>0</v>
      </c>
      <c r="Z57" s="116"/>
      <c r="AA57" s="115" t="str">
        <f>IF(ISERROR(IF(X57="","",X57/VLOOKUP(Occupancy!$B$65,Occupancy!$BJ$68:'Occupancy'!$B$79,1)*12/$B57)),"-",IF(X57="","",X57/VLOOKUP(Occupancy!$B$65,Occupancy!$BJ$68:'Occupancy'!$B$79,1)*12/$B57))</f>
        <v/>
      </c>
      <c r="AB57" s="119" t="str">
        <f>IF(ISERROR(IF(Y57="","",Y57/VLOOKUP(Occupancy!$B$65,Occupancy!$BJ$68:'Occupancy'!$B$79,1)*12/$B57)),"-",IF(Y57="","",Y57/VLOOKUP(Occupancy!$B$65,Occupancy!$BJ$68:'Occupancy'!$B$79,1)*12/$B57))</f>
        <v>-</v>
      </c>
      <c r="AC57" s="120"/>
      <c r="AD57" s="118">
        <f>IF(ISERROR(AE57/12*Occupancy!$B$65),"-",AE57/12*Occupancy!$B$65)</f>
        <v>0</v>
      </c>
      <c r="AE57" s="120"/>
      <c r="AF57" s="118" t="str">
        <f>IF(ISERROR(IF(AC57="","",AC57/VLOOKUP(Occupancy!$B$65,Occupancy!$BJ$68:'Occupancy'!$B$79,1)*12/$B57)),"-",IF(AC57="","",AC57/VLOOKUP(Occupancy!$B$65,Occupancy!$BJ$68:'Occupancy'!$B$79,1)*12/$B57))</f>
        <v/>
      </c>
      <c r="AG57" s="121" t="str">
        <f>IF(ISERROR(IF(AD57="","",AD57/VLOOKUP(Occupancy!$B$65,Occupancy!$BJ$68:'Occupancy'!$B$79,1)*12/$B57)),"-",IF(AD57="","",AD57/VLOOKUP(Occupancy!$B$65,Occupancy!$BJ$68:'Occupancy'!$B$79,1)*12/$B57))</f>
        <v>-</v>
      </c>
      <c r="AH57" s="122"/>
      <c r="AI57" s="115">
        <f>IF(ISERROR(AJ57/12*Occupancy!$B$65),"-",AJ57/12*Occupancy!$B$65)</f>
        <v>0</v>
      </c>
      <c r="AJ57" s="116"/>
      <c r="AK57" s="115" t="str">
        <f>IF(ISERROR(IF(AH57="","",AH57/VLOOKUP(Occupancy!$B$65,Occupancy!$BJ$68:'Occupancy'!$B$79,1)*12/$B57)),"-",IF(AH57="","",AH57/VLOOKUP(Occupancy!$B$65,Occupancy!$BJ$68:'Occupancy'!$B$79,1)*12/$B57))</f>
        <v/>
      </c>
      <c r="AL57" s="119" t="str">
        <f>IF(ISERROR(IF(AI57="","",AI57/VLOOKUP(Occupancy!$B$65,Occupancy!$BJ$68:'Occupancy'!$B$79,1)*12/$B57)),"-",IF(AI57="","",AI57/VLOOKUP(Occupancy!$B$65,Occupancy!$BJ$68:'Occupancy'!$B$79,1)*12/$B57))</f>
        <v>-</v>
      </c>
      <c r="AM57" s="123"/>
      <c r="AN57" s="118">
        <f>IF(ISERROR(AO57/12*Occupancy!$B$65),"-",AO57/12*Occupancy!$B$65)</f>
        <v>0</v>
      </c>
      <c r="AO57" s="123"/>
      <c r="AP57" s="118" t="str">
        <f>IF(ISERROR(IF(AM57="","",AM57/VLOOKUP(Occupancy!$B$65,Occupancy!$BJ$68:'Occupancy'!$B$79,1)*12/$B57)),"-",IF(AM57="","",AM57/VLOOKUP(Occupancy!$B$65,Occupancy!$BJ$68:'Occupancy'!$B$79,1)*12/$B57))</f>
        <v/>
      </c>
      <c r="AQ57" s="118" t="str">
        <f>IF(ISERROR(IF(AN57="","",AN57/VLOOKUP(Occupancy!$B$65,Occupancy!$BJ$68:'Occupancy'!$B$79,1)*12/$B57)),"-",IF(AN57="","",AN57/VLOOKUP(Occupancy!$B$65,Occupancy!$BJ$68:'Occupancy'!$B$79,1)*12/$B57))</f>
        <v>-</v>
      </c>
      <c r="AR57" s="122"/>
      <c r="AS57" s="115">
        <f>IF(ISERROR(AT57/12*Occupancy!$B$65),"-",AT57/12*Occupancy!$B$65)</f>
        <v>0</v>
      </c>
      <c r="AT57" s="116"/>
      <c r="AU57" s="115" t="str">
        <f>IF(ISERROR(IF(AR57="","",AR57/VLOOKUP(Occupancy!$B$65,Occupancy!$BJ$68:'Occupancy'!$B$79,1)*12/$B57)),"-",IF(AR57="","",AR57/VLOOKUP(Occupancy!$B$65,Occupancy!$BJ$68:'Occupancy'!$B$79,1)*12/$B57))</f>
        <v/>
      </c>
      <c r="AV57" s="115" t="str">
        <f>IF(ISERROR(IF(AS57="","",AS57/VLOOKUP(Occupancy!$B$65,Occupancy!$BJ$68:'Occupancy'!$B$79,1)*12/$B57)),"-",IF(AS57="","",AS57/VLOOKUP(Occupancy!$B$65,Occupancy!$BJ$68:'Occupancy'!$B$79,1)*12/$B57))</f>
        <v>-</v>
      </c>
      <c r="AW57" s="117"/>
      <c r="AX57" s="118">
        <f>IF(ISERROR(AY57/12*Occupancy!$B$65),"-",AY57/12*Occupancy!$B$65)</f>
        <v>0</v>
      </c>
      <c r="AY57" s="117"/>
      <c r="AZ57" s="118" t="str">
        <f>IF(ISERROR(IF(AW57="","",AW57/VLOOKUP(Occupancy!$B$65,Occupancy!$BJ$68:'Occupancy'!$B$79,1)*12/$B57)),"-",IF(AW57="","",AW57/VLOOKUP(Occupancy!$B$65,Occupancy!$BJ$68:'Occupancy'!$B$79,1)*12/$B57))</f>
        <v/>
      </c>
      <c r="BA57" s="118" t="str">
        <f>IF(ISERROR(IF(AX57="","",AX57/VLOOKUP(Occupancy!$B$65,Occupancy!$BJ$68:'Occupancy'!$B$79,1)*12/$B57)),"-",IF(AX57="","",AX57/VLOOKUP(Occupancy!$B$65,Occupancy!$BJ$68:'Occupancy'!$B$79,1)*12/$B57))</f>
        <v>-</v>
      </c>
      <c r="BB57" s="124">
        <f t="shared" si="3"/>
        <v>0</v>
      </c>
      <c r="BC57" s="124">
        <f t="shared" si="4"/>
        <v>0</v>
      </c>
      <c r="BD57" s="124">
        <f t="shared" si="5"/>
        <v>0</v>
      </c>
      <c r="BE57" s="124" t="str">
        <f>IF(ISERROR(IF(BB57="","",BB57/VLOOKUP(Occupancy!$B$65,Occupancy!$BJ$68:'Occupancy'!$B$79,1)*12/$B57)),"-",IF(BB57="","",BB57/VLOOKUP(Occupancy!$B$65,Occupancy!$BJ$68:'Occupancy'!$B$79,1)*12/$B57))</f>
        <v>-</v>
      </c>
      <c r="BF57" s="125" t="str">
        <f>IF(ISERROR(IF(BC57="","",BC57/VLOOKUP(Occupancy!$B$65,Occupancy!$BJ$68:'Occupancy'!$B$79,1)*12/$B57)),"-",IF(BC57="","",BC57/VLOOKUP(Occupancy!$B$65,Occupancy!$BJ$68:'Occupancy'!$B$79,1)*12/$B57))</f>
        <v>-</v>
      </c>
    </row>
    <row r="58" spans="1:58" x14ac:dyDescent="0.25">
      <c r="A58" s="202" t="s">
        <v>173</v>
      </c>
      <c r="B58" s="35" t="str">
        <f>Operating!B63</f>
        <v>-</v>
      </c>
      <c r="C58" s="183" t="str">
        <f>IF(ISERROR(INDEX(MgmtCompanyData!$C$2:$C$2250,MATCH(A58,MgmtCompanyData!$B$2:$B$2250,0),0)),"-",INDEX(MgmtCompanyData!$C$2:$C$2250,MATCH(A58,MgmtCompanyData!$B$2:$B$2250,0),0))</f>
        <v>-</v>
      </c>
      <c r="D58" s="114"/>
      <c r="E58" s="115">
        <f>IF(ISERROR(F58/12*Occupancy!$B$65),"-",F58/12*Occupancy!$B$65)</f>
        <v>0</v>
      </c>
      <c r="F58" s="116"/>
      <c r="G58" s="115" t="str">
        <f>IF(ISERROR(IF(D58="","",D58/VLOOKUP(Occupancy!$B$65,Occupancy!$BJ$68:'Occupancy'!$B$79,1)*12/$B58)),"-",IF(D58="","",D58/VLOOKUP(Occupancy!$B$65,Occupancy!$BJ$68:'Occupancy'!$B$79,1)*12/$B58))</f>
        <v/>
      </c>
      <c r="H58" s="115" t="str">
        <f>IF(ISERROR(IF(E58="","",E58/VLOOKUP(Occupancy!$B$65,Occupancy!$BJ$68:'Occupancy'!$B$79,1)*12/$B58)),"-",IF(E58="","",E58/VLOOKUP(Occupancy!$B$65,Occupancy!$BJ$68:'Occupancy'!$B$79,1)*12/$B58))</f>
        <v>-</v>
      </c>
      <c r="I58" s="117"/>
      <c r="J58" s="118">
        <f>IF(ISERROR(K58/12*Occupancy!$B$65),"-",K58/12*Occupancy!$B$65)</f>
        <v>0</v>
      </c>
      <c r="K58" s="117"/>
      <c r="L58" s="118" t="str">
        <f>IF(ISERROR(IF(I58="","",I58/VLOOKUP(Occupancy!$B$65,Occupancy!$BJ$68:'Occupancy'!$B$79,1)*12/$B58)),"-",IF(I58="","",I58/VLOOKUP(Occupancy!$B$65,Occupancy!$BJ$68:'Occupancy'!$B$79,1)*12/$B58))</f>
        <v/>
      </c>
      <c r="M58" s="118" t="str">
        <f>IF(ISERROR(IF(J58="","",J58/VLOOKUP(Occupancy!$B$65,Occupancy!$BJ$68:'Occupancy'!$B$79,1)*12/$B58)),"-",IF(J58="","",J58/VLOOKUP(Occupancy!$B$65,Occupancy!$BJ$68:'Occupancy'!$B$79,1)*12/$B58))</f>
        <v>-</v>
      </c>
      <c r="N58" s="116"/>
      <c r="O58" s="115">
        <f>IF(ISERROR(P58/12*Occupancy!$B$65),"-",P58/12*Occupancy!$B$65)</f>
        <v>0</v>
      </c>
      <c r="P58" s="116"/>
      <c r="Q58" s="115" t="str">
        <f>IF(ISERROR(IF(N58="","",N58/VLOOKUP(Occupancy!$B$65,Occupancy!$BJ$68:'Occupancy'!$B$79,1)*12/$B58)),"-",IF(N58="","",N58/VLOOKUP(Occupancy!$B$65,Occupancy!$BJ$68:'Occupancy'!$B$79,1)*12/$B58))</f>
        <v/>
      </c>
      <c r="R58" s="115" t="str">
        <f>IF(ISERROR(IF(O58="","",O58/VLOOKUP(Occupancy!$B$65,Occupancy!$BJ$68:'Occupancy'!$B$79,1)*12/$B58)),"-",IF(O58="","",O58/VLOOKUP(Occupancy!$B$65,Occupancy!$BJ$68:'Occupancy'!$B$79,1)*12/$B58))</f>
        <v>-</v>
      </c>
      <c r="S58" s="117"/>
      <c r="T58" s="118">
        <f>IF(ISERROR(U58/12*Occupancy!$B$65),"-",U58/12*Occupancy!$B$65)</f>
        <v>0</v>
      </c>
      <c r="U58" s="117"/>
      <c r="V58" s="118" t="str">
        <f>IF(ISERROR(IF(S58="","",S58/VLOOKUP(Occupancy!$B$65,Occupancy!$BJ$68:'Occupancy'!$B$79,1)*12/$B58)),"-",IF(S58="","",S58/VLOOKUP(Occupancy!$B$65,Occupancy!$BJ$68:'Occupancy'!$B$79,1)*12/$B58))</f>
        <v/>
      </c>
      <c r="W58" s="118" t="str">
        <f>IF(ISERROR(IF(T58="","",T58/VLOOKUP(Occupancy!$B$65,Occupancy!$BJ$68:'Occupancy'!$B$79,1)*12/$B58)),"-",IF(T58="","",T58/VLOOKUP(Occupancy!$B$65,Occupancy!$BJ$68:'Occupancy'!$B$79,1)*12/$B58))</f>
        <v>-</v>
      </c>
      <c r="X58" s="116"/>
      <c r="Y58" s="115">
        <f>IF(ISERROR(Z58/12*Occupancy!$B$65),"-",Z58/12*Occupancy!$B$65)</f>
        <v>0</v>
      </c>
      <c r="Z58" s="116"/>
      <c r="AA58" s="115" t="str">
        <f>IF(ISERROR(IF(X58="","",X58/VLOOKUP(Occupancy!$B$65,Occupancy!$BJ$68:'Occupancy'!$B$79,1)*12/$B58)),"-",IF(X58="","",X58/VLOOKUP(Occupancy!$B$65,Occupancy!$BJ$68:'Occupancy'!$B$79,1)*12/$B58))</f>
        <v/>
      </c>
      <c r="AB58" s="119" t="str">
        <f>IF(ISERROR(IF(Y58="","",Y58/VLOOKUP(Occupancy!$B$65,Occupancy!$BJ$68:'Occupancy'!$B$79,1)*12/$B58)),"-",IF(Y58="","",Y58/VLOOKUP(Occupancy!$B$65,Occupancy!$BJ$68:'Occupancy'!$B$79,1)*12/$B58))</f>
        <v>-</v>
      </c>
      <c r="AC58" s="120"/>
      <c r="AD58" s="118">
        <f>IF(ISERROR(AE58/12*Occupancy!$B$65),"-",AE58/12*Occupancy!$B$65)</f>
        <v>0</v>
      </c>
      <c r="AE58" s="120"/>
      <c r="AF58" s="118" t="str">
        <f>IF(ISERROR(IF(AC58="","",AC58/VLOOKUP(Occupancy!$B$65,Occupancy!$BJ$68:'Occupancy'!$B$79,1)*12/$B58)),"-",IF(AC58="","",AC58/VLOOKUP(Occupancy!$B$65,Occupancy!$BJ$68:'Occupancy'!$B$79,1)*12/$B58))</f>
        <v/>
      </c>
      <c r="AG58" s="121" t="str">
        <f>IF(ISERROR(IF(AD58="","",AD58/VLOOKUP(Occupancy!$B$65,Occupancy!$BJ$68:'Occupancy'!$B$79,1)*12/$B58)),"-",IF(AD58="","",AD58/VLOOKUP(Occupancy!$B$65,Occupancy!$BJ$68:'Occupancy'!$B$79,1)*12/$B58))</f>
        <v>-</v>
      </c>
      <c r="AH58" s="122"/>
      <c r="AI58" s="115">
        <f>IF(ISERROR(AJ58/12*Occupancy!$B$65),"-",AJ58/12*Occupancy!$B$65)</f>
        <v>0</v>
      </c>
      <c r="AJ58" s="116"/>
      <c r="AK58" s="115" t="str">
        <f>IF(ISERROR(IF(AH58="","",AH58/VLOOKUP(Occupancy!$B$65,Occupancy!$BJ$68:'Occupancy'!$B$79,1)*12/$B58)),"-",IF(AH58="","",AH58/VLOOKUP(Occupancy!$B$65,Occupancy!$BJ$68:'Occupancy'!$B$79,1)*12/$B58))</f>
        <v/>
      </c>
      <c r="AL58" s="119" t="str">
        <f>IF(ISERROR(IF(AI58="","",AI58/VLOOKUP(Occupancy!$B$65,Occupancy!$BJ$68:'Occupancy'!$B$79,1)*12/$B58)),"-",IF(AI58="","",AI58/VLOOKUP(Occupancy!$B$65,Occupancy!$BJ$68:'Occupancy'!$B$79,1)*12/$B58))</f>
        <v>-</v>
      </c>
      <c r="AM58" s="123"/>
      <c r="AN58" s="118">
        <f>IF(ISERROR(AO58/12*Occupancy!$B$65),"-",AO58/12*Occupancy!$B$65)</f>
        <v>0</v>
      </c>
      <c r="AO58" s="123"/>
      <c r="AP58" s="118" t="str">
        <f>IF(ISERROR(IF(AM58="","",AM58/VLOOKUP(Occupancy!$B$65,Occupancy!$BJ$68:'Occupancy'!$B$79,1)*12/$B58)),"-",IF(AM58="","",AM58/VLOOKUP(Occupancy!$B$65,Occupancy!$BJ$68:'Occupancy'!$B$79,1)*12/$B58))</f>
        <v/>
      </c>
      <c r="AQ58" s="118" t="str">
        <f>IF(ISERROR(IF(AN58="","",AN58/VLOOKUP(Occupancy!$B$65,Occupancy!$BJ$68:'Occupancy'!$B$79,1)*12/$B58)),"-",IF(AN58="","",AN58/VLOOKUP(Occupancy!$B$65,Occupancy!$BJ$68:'Occupancy'!$B$79,1)*12/$B58))</f>
        <v>-</v>
      </c>
      <c r="AR58" s="122"/>
      <c r="AS58" s="115">
        <f>IF(ISERROR(AT58/12*Occupancy!$B$65),"-",AT58/12*Occupancy!$B$65)</f>
        <v>0</v>
      </c>
      <c r="AT58" s="116"/>
      <c r="AU58" s="115" t="str">
        <f>IF(ISERROR(IF(AR58="","",AR58/VLOOKUP(Occupancy!$B$65,Occupancy!$BJ$68:'Occupancy'!$B$79,1)*12/$B58)),"-",IF(AR58="","",AR58/VLOOKUP(Occupancy!$B$65,Occupancy!$BJ$68:'Occupancy'!$B$79,1)*12/$B58))</f>
        <v/>
      </c>
      <c r="AV58" s="115" t="str">
        <f>IF(ISERROR(IF(AS58="","",AS58/VLOOKUP(Occupancy!$B$65,Occupancy!$BJ$68:'Occupancy'!$B$79,1)*12/$B58)),"-",IF(AS58="","",AS58/VLOOKUP(Occupancy!$B$65,Occupancy!$BJ$68:'Occupancy'!$B$79,1)*12/$B58))</f>
        <v>-</v>
      </c>
      <c r="AW58" s="117"/>
      <c r="AX58" s="118">
        <f>IF(ISERROR(AY58/12*Occupancy!$B$65),"-",AY58/12*Occupancy!$B$65)</f>
        <v>0</v>
      </c>
      <c r="AY58" s="117"/>
      <c r="AZ58" s="118" t="str">
        <f>IF(ISERROR(IF(AW58="","",AW58/VLOOKUP(Occupancy!$B$65,Occupancy!$BJ$68:'Occupancy'!$B$79,1)*12/$B58)),"-",IF(AW58="","",AW58/VLOOKUP(Occupancy!$B$65,Occupancy!$BJ$68:'Occupancy'!$B$79,1)*12/$B58))</f>
        <v/>
      </c>
      <c r="BA58" s="118" t="str">
        <f>IF(ISERROR(IF(AX58="","",AX58/VLOOKUP(Occupancy!$B$65,Occupancy!$BJ$68:'Occupancy'!$B$79,1)*12/$B58)),"-",IF(AX58="","",AX58/VLOOKUP(Occupancy!$B$65,Occupancy!$BJ$68:'Occupancy'!$B$79,1)*12/$B58))</f>
        <v>-</v>
      </c>
      <c r="BB58" s="124">
        <f t="shared" si="3"/>
        <v>0</v>
      </c>
      <c r="BC58" s="124">
        <f t="shared" si="4"/>
        <v>0</v>
      </c>
      <c r="BD58" s="124">
        <f t="shared" si="5"/>
        <v>0</v>
      </c>
      <c r="BE58" s="124" t="str">
        <f>IF(ISERROR(IF(BB58="","",BB58/VLOOKUP(Occupancy!$B$65,Occupancy!$BJ$68:'Occupancy'!$B$79,1)*12/$B58)),"-",IF(BB58="","",BB58/VLOOKUP(Occupancy!$B$65,Occupancy!$BJ$68:'Occupancy'!$B$79,1)*12/$B58))</f>
        <v>-</v>
      </c>
      <c r="BF58" s="125" t="str">
        <f>IF(ISERROR(IF(BC58="","",BC58/VLOOKUP(Occupancy!$B$65,Occupancy!$BJ$68:'Occupancy'!$B$79,1)*12/$B58)),"-",IF(BC58="","",BC58/VLOOKUP(Occupancy!$B$65,Occupancy!$BJ$68:'Occupancy'!$B$79,1)*12/$B58))</f>
        <v>-</v>
      </c>
    </row>
    <row r="59" spans="1:58" x14ac:dyDescent="0.25">
      <c r="A59" s="202" t="s">
        <v>175</v>
      </c>
      <c r="B59" s="35" t="str">
        <f>Operating!B64</f>
        <v>-</v>
      </c>
      <c r="C59" s="183" t="str">
        <f>IF(ISERROR(INDEX(MgmtCompanyData!$C$2:$C$2250,MATCH(A59,MgmtCompanyData!$B$2:$B$2250,0),0)),"-",INDEX(MgmtCompanyData!$C$2:$C$2250,MATCH(A59,MgmtCompanyData!$B$2:$B$2250,0),0))</f>
        <v>-</v>
      </c>
      <c r="D59" s="114"/>
      <c r="E59" s="115">
        <f>IF(ISERROR(F59/12*Occupancy!$B$65),"-",F59/12*Occupancy!$B$65)</f>
        <v>0</v>
      </c>
      <c r="F59" s="116"/>
      <c r="G59" s="115" t="str">
        <f>IF(ISERROR(IF(D59="","",D59/VLOOKUP(Occupancy!$B$65,Occupancy!$BJ$68:'Occupancy'!$B$79,1)*12/$B59)),"-",IF(D59="","",D59/VLOOKUP(Occupancy!$B$65,Occupancy!$BJ$68:'Occupancy'!$B$79,1)*12/$B59))</f>
        <v/>
      </c>
      <c r="H59" s="115" t="str">
        <f>IF(ISERROR(IF(E59="","",E59/VLOOKUP(Occupancy!$B$65,Occupancy!$BJ$68:'Occupancy'!$B$79,1)*12/$B59)),"-",IF(E59="","",E59/VLOOKUP(Occupancy!$B$65,Occupancy!$BJ$68:'Occupancy'!$B$79,1)*12/$B59))</f>
        <v>-</v>
      </c>
      <c r="I59" s="117"/>
      <c r="J59" s="118">
        <f>IF(ISERROR(K59/12*Occupancy!$B$65),"-",K59/12*Occupancy!$B$65)</f>
        <v>0</v>
      </c>
      <c r="K59" s="117"/>
      <c r="L59" s="118" t="str">
        <f>IF(ISERROR(IF(I59="","",I59/VLOOKUP(Occupancy!$B$65,Occupancy!$BJ$68:'Occupancy'!$B$79,1)*12/$B59)),"-",IF(I59="","",I59/VLOOKUP(Occupancy!$B$65,Occupancy!$BJ$68:'Occupancy'!$B$79,1)*12/$B59))</f>
        <v/>
      </c>
      <c r="M59" s="118" t="str">
        <f>IF(ISERROR(IF(J59="","",J59/VLOOKUP(Occupancy!$B$65,Occupancy!$BJ$68:'Occupancy'!$B$79,1)*12/$B59)),"-",IF(J59="","",J59/VLOOKUP(Occupancy!$B$65,Occupancy!$BJ$68:'Occupancy'!$B$79,1)*12/$B59))</f>
        <v>-</v>
      </c>
      <c r="N59" s="116"/>
      <c r="O59" s="115">
        <f>IF(ISERROR(P59/12*Occupancy!$B$65),"-",P59/12*Occupancy!$B$65)</f>
        <v>0</v>
      </c>
      <c r="P59" s="116"/>
      <c r="Q59" s="115" t="str">
        <f>IF(ISERROR(IF(N59="","",N59/VLOOKUP(Occupancy!$B$65,Occupancy!$BJ$68:'Occupancy'!$B$79,1)*12/$B59)),"-",IF(N59="","",N59/VLOOKUP(Occupancy!$B$65,Occupancy!$BJ$68:'Occupancy'!$B$79,1)*12/$B59))</f>
        <v/>
      </c>
      <c r="R59" s="115" t="str">
        <f>IF(ISERROR(IF(O59="","",O59/VLOOKUP(Occupancy!$B$65,Occupancy!$BJ$68:'Occupancy'!$B$79,1)*12/$B59)),"-",IF(O59="","",O59/VLOOKUP(Occupancy!$B$65,Occupancy!$BJ$68:'Occupancy'!$B$79,1)*12/$B59))</f>
        <v>-</v>
      </c>
      <c r="S59" s="117"/>
      <c r="T59" s="118">
        <f>IF(ISERROR(U59/12*Occupancy!$B$65),"-",U59/12*Occupancy!$B$65)</f>
        <v>0</v>
      </c>
      <c r="U59" s="117"/>
      <c r="V59" s="118" t="str">
        <f>IF(ISERROR(IF(S59="","",S59/VLOOKUP(Occupancy!$B$65,Occupancy!$BJ$68:'Occupancy'!$B$79,1)*12/$B59)),"-",IF(S59="","",S59/VLOOKUP(Occupancy!$B$65,Occupancy!$BJ$68:'Occupancy'!$B$79,1)*12/$B59))</f>
        <v/>
      </c>
      <c r="W59" s="118" t="str">
        <f>IF(ISERROR(IF(T59="","",T59/VLOOKUP(Occupancy!$B$65,Occupancy!$BJ$68:'Occupancy'!$B$79,1)*12/$B59)),"-",IF(T59="","",T59/VLOOKUP(Occupancy!$B$65,Occupancy!$BJ$68:'Occupancy'!$B$79,1)*12/$B59))</f>
        <v>-</v>
      </c>
      <c r="X59" s="116"/>
      <c r="Y59" s="115">
        <f>IF(ISERROR(Z59/12*Occupancy!$B$65),"-",Z59/12*Occupancy!$B$65)</f>
        <v>0</v>
      </c>
      <c r="Z59" s="116"/>
      <c r="AA59" s="115" t="str">
        <f>IF(ISERROR(IF(X59="","",X59/VLOOKUP(Occupancy!$B$65,Occupancy!$BJ$68:'Occupancy'!$B$79,1)*12/$B59)),"-",IF(X59="","",X59/VLOOKUP(Occupancy!$B$65,Occupancy!$BJ$68:'Occupancy'!$B$79,1)*12/$B59))</f>
        <v/>
      </c>
      <c r="AB59" s="119" t="str">
        <f>IF(ISERROR(IF(Y59="","",Y59/VLOOKUP(Occupancy!$B$65,Occupancy!$BJ$68:'Occupancy'!$B$79,1)*12/$B59)),"-",IF(Y59="","",Y59/VLOOKUP(Occupancy!$B$65,Occupancy!$BJ$68:'Occupancy'!$B$79,1)*12/$B59))</f>
        <v>-</v>
      </c>
      <c r="AC59" s="120"/>
      <c r="AD59" s="118">
        <f>IF(ISERROR(AE59/12*Occupancy!$B$65),"-",AE59/12*Occupancy!$B$65)</f>
        <v>0</v>
      </c>
      <c r="AE59" s="120"/>
      <c r="AF59" s="118" t="str">
        <f>IF(ISERROR(IF(AC59="","",AC59/VLOOKUP(Occupancy!$B$65,Occupancy!$BJ$68:'Occupancy'!$B$79,1)*12/$B59)),"-",IF(AC59="","",AC59/VLOOKUP(Occupancy!$B$65,Occupancy!$BJ$68:'Occupancy'!$B$79,1)*12/$B59))</f>
        <v/>
      </c>
      <c r="AG59" s="121" t="str">
        <f>IF(ISERROR(IF(AD59="","",AD59/VLOOKUP(Occupancy!$B$65,Occupancy!$BJ$68:'Occupancy'!$B$79,1)*12/$B59)),"-",IF(AD59="","",AD59/VLOOKUP(Occupancy!$B$65,Occupancy!$BJ$68:'Occupancy'!$B$79,1)*12/$B59))</f>
        <v>-</v>
      </c>
      <c r="AH59" s="122"/>
      <c r="AI59" s="115">
        <f>IF(ISERROR(AJ59/12*Occupancy!$B$65),"-",AJ59/12*Occupancy!$B$65)</f>
        <v>0</v>
      </c>
      <c r="AJ59" s="116"/>
      <c r="AK59" s="115" t="str">
        <f>IF(ISERROR(IF(AH59="","",AH59/VLOOKUP(Occupancy!$B$65,Occupancy!$BJ$68:'Occupancy'!$B$79,1)*12/$B59)),"-",IF(AH59="","",AH59/VLOOKUP(Occupancy!$B$65,Occupancy!$BJ$68:'Occupancy'!$B$79,1)*12/$B59))</f>
        <v/>
      </c>
      <c r="AL59" s="119" t="str">
        <f>IF(ISERROR(IF(AI59="","",AI59/VLOOKUP(Occupancy!$B$65,Occupancy!$BJ$68:'Occupancy'!$B$79,1)*12/$B59)),"-",IF(AI59="","",AI59/VLOOKUP(Occupancy!$B$65,Occupancy!$BJ$68:'Occupancy'!$B$79,1)*12/$B59))</f>
        <v>-</v>
      </c>
      <c r="AM59" s="123"/>
      <c r="AN59" s="118">
        <f>IF(ISERROR(AO59/12*Occupancy!$B$65),"-",AO59/12*Occupancy!$B$65)</f>
        <v>0</v>
      </c>
      <c r="AO59" s="123"/>
      <c r="AP59" s="118" t="str">
        <f>IF(ISERROR(IF(AM59="","",AM59/VLOOKUP(Occupancy!$B$65,Occupancy!$BJ$68:'Occupancy'!$B$79,1)*12/$B59)),"-",IF(AM59="","",AM59/VLOOKUP(Occupancy!$B$65,Occupancy!$BJ$68:'Occupancy'!$B$79,1)*12/$B59))</f>
        <v/>
      </c>
      <c r="AQ59" s="118" t="str">
        <f>IF(ISERROR(IF(AN59="","",AN59/VLOOKUP(Occupancy!$B$65,Occupancy!$BJ$68:'Occupancy'!$B$79,1)*12/$B59)),"-",IF(AN59="","",AN59/VLOOKUP(Occupancy!$B$65,Occupancy!$BJ$68:'Occupancy'!$B$79,1)*12/$B59))</f>
        <v>-</v>
      </c>
      <c r="AR59" s="122"/>
      <c r="AS59" s="115">
        <f>IF(ISERROR(AT59/12*Occupancy!$B$65),"-",AT59/12*Occupancy!$B$65)</f>
        <v>0</v>
      </c>
      <c r="AT59" s="116"/>
      <c r="AU59" s="115" t="str">
        <f>IF(ISERROR(IF(AR59="","",AR59/VLOOKUP(Occupancy!$B$65,Occupancy!$BJ$68:'Occupancy'!$B$79,1)*12/$B59)),"-",IF(AR59="","",AR59/VLOOKUP(Occupancy!$B$65,Occupancy!$BJ$68:'Occupancy'!$B$79,1)*12/$B59))</f>
        <v/>
      </c>
      <c r="AV59" s="115" t="str">
        <f>IF(ISERROR(IF(AS59="","",AS59/VLOOKUP(Occupancy!$B$65,Occupancy!$BJ$68:'Occupancy'!$B$79,1)*12/$B59)),"-",IF(AS59="","",AS59/VLOOKUP(Occupancy!$B$65,Occupancy!$BJ$68:'Occupancy'!$B$79,1)*12/$B59))</f>
        <v>-</v>
      </c>
      <c r="AW59" s="117"/>
      <c r="AX59" s="118">
        <f>IF(ISERROR(AY59/12*Occupancy!$B$65),"-",AY59/12*Occupancy!$B$65)</f>
        <v>0</v>
      </c>
      <c r="AY59" s="117"/>
      <c r="AZ59" s="118" t="str">
        <f>IF(ISERROR(IF(AW59="","",AW59/VLOOKUP(Occupancy!$B$65,Occupancy!$BJ$68:'Occupancy'!$B$79,1)*12/$B59)),"-",IF(AW59="","",AW59/VLOOKUP(Occupancy!$B$65,Occupancy!$BJ$68:'Occupancy'!$B$79,1)*12/$B59))</f>
        <v/>
      </c>
      <c r="BA59" s="118" t="str">
        <f>IF(ISERROR(IF(AX59="","",AX59/VLOOKUP(Occupancy!$B$65,Occupancy!$BJ$68:'Occupancy'!$B$79,1)*12/$B59)),"-",IF(AX59="","",AX59/VLOOKUP(Occupancy!$B$65,Occupancy!$BJ$68:'Occupancy'!$B$79,1)*12/$B59))</f>
        <v>-</v>
      </c>
      <c r="BB59" s="124">
        <f t="shared" si="3"/>
        <v>0</v>
      </c>
      <c r="BC59" s="124">
        <f t="shared" si="4"/>
        <v>0</v>
      </c>
      <c r="BD59" s="124">
        <f t="shared" si="5"/>
        <v>0</v>
      </c>
      <c r="BE59" s="124" t="str">
        <f>IF(ISERROR(IF(BB59="","",BB59/VLOOKUP(Occupancy!$B$65,Occupancy!$BJ$68:'Occupancy'!$B$79,1)*12/$B59)),"-",IF(BB59="","",BB59/VLOOKUP(Occupancy!$B$65,Occupancy!$BJ$68:'Occupancy'!$B$79,1)*12/$B59))</f>
        <v>-</v>
      </c>
      <c r="BF59" s="125" t="str">
        <f>IF(ISERROR(IF(BC59="","",BC59/VLOOKUP(Occupancy!$B$65,Occupancy!$BJ$68:'Occupancy'!$B$79,1)*12/$B59)),"-",IF(BC59="","",BC59/VLOOKUP(Occupancy!$B$65,Occupancy!$BJ$68:'Occupancy'!$B$79,1)*12/$B59))</f>
        <v>-</v>
      </c>
    </row>
    <row r="60" spans="1:58" x14ac:dyDescent="0.25">
      <c r="A60" s="202" t="s">
        <v>177</v>
      </c>
      <c r="B60" s="35" t="str">
        <f>Operating!B65</f>
        <v>-</v>
      </c>
      <c r="C60" s="183" t="str">
        <f>IF(ISERROR(INDEX(MgmtCompanyData!$C$2:$C$2250,MATCH(A60,MgmtCompanyData!$B$2:$B$2250,0),0)),"-",INDEX(MgmtCompanyData!$C$2:$C$2250,MATCH(A60,MgmtCompanyData!$B$2:$B$2250,0),0))</f>
        <v>-</v>
      </c>
      <c r="D60" s="114"/>
      <c r="E60" s="115">
        <f>IF(ISERROR(F60/12*Occupancy!$B$65),"-",F60/12*Occupancy!$B$65)</f>
        <v>0</v>
      </c>
      <c r="F60" s="116"/>
      <c r="G60" s="115" t="str">
        <f>IF(ISERROR(IF(D60="","",D60/VLOOKUP(Occupancy!$B$65,Occupancy!$BJ$68:'Occupancy'!$B$79,1)*12/$B60)),"-",IF(D60="","",D60/VLOOKUP(Occupancy!$B$65,Occupancy!$BJ$68:'Occupancy'!$B$79,1)*12/$B60))</f>
        <v/>
      </c>
      <c r="H60" s="115" t="str">
        <f>IF(ISERROR(IF(E60="","",E60/VLOOKUP(Occupancy!$B$65,Occupancy!$BJ$68:'Occupancy'!$B$79,1)*12/$B60)),"-",IF(E60="","",E60/VLOOKUP(Occupancy!$B$65,Occupancy!$BJ$68:'Occupancy'!$B$79,1)*12/$B60))</f>
        <v>-</v>
      </c>
      <c r="I60" s="117"/>
      <c r="J60" s="118">
        <f>IF(ISERROR(K60/12*Occupancy!$B$65),"-",K60/12*Occupancy!$B$65)</f>
        <v>0</v>
      </c>
      <c r="K60" s="117"/>
      <c r="L60" s="118" t="str">
        <f>IF(ISERROR(IF(I60="","",I60/VLOOKUP(Occupancy!$B$65,Occupancy!$BJ$68:'Occupancy'!$B$79,1)*12/$B60)),"-",IF(I60="","",I60/VLOOKUP(Occupancy!$B$65,Occupancy!$BJ$68:'Occupancy'!$B$79,1)*12/$B60))</f>
        <v/>
      </c>
      <c r="M60" s="118" t="str">
        <f>IF(ISERROR(IF(J60="","",J60/VLOOKUP(Occupancy!$B$65,Occupancy!$BJ$68:'Occupancy'!$B$79,1)*12/$B60)),"-",IF(J60="","",J60/VLOOKUP(Occupancy!$B$65,Occupancy!$BJ$68:'Occupancy'!$B$79,1)*12/$B60))</f>
        <v>-</v>
      </c>
      <c r="N60" s="116"/>
      <c r="O60" s="115">
        <f>IF(ISERROR(P60/12*Occupancy!$B$65),"-",P60/12*Occupancy!$B$65)</f>
        <v>0</v>
      </c>
      <c r="P60" s="116"/>
      <c r="Q60" s="115" t="str">
        <f>IF(ISERROR(IF(N60="","",N60/VLOOKUP(Occupancy!$B$65,Occupancy!$BJ$68:'Occupancy'!$B$79,1)*12/$B60)),"-",IF(N60="","",N60/VLOOKUP(Occupancy!$B$65,Occupancy!$BJ$68:'Occupancy'!$B$79,1)*12/$B60))</f>
        <v/>
      </c>
      <c r="R60" s="115" t="str">
        <f>IF(ISERROR(IF(O60="","",O60/VLOOKUP(Occupancy!$B$65,Occupancy!$BJ$68:'Occupancy'!$B$79,1)*12/$B60)),"-",IF(O60="","",O60/VLOOKUP(Occupancy!$B$65,Occupancy!$BJ$68:'Occupancy'!$B$79,1)*12/$B60))</f>
        <v>-</v>
      </c>
      <c r="S60" s="117"/>
      <c r="T60" s="118">
        <f>IF(ISERROR(U60/12*Occupancy!$B$65),"-",U60/12*Occupancy!$B$65)</f>
        <v>0</v>
      </c>
      <c r="U60" s="117"/>
      <c r="V60" s="118" t="str">
        <f>IF(ISERROR(IF(S60="","",S60/VLOOKUP(Occupancy!$B$65,Occupancy!$BJ$68:'Occupancy'!$B$79,1)*12/$B60)),"-",IF(S60="","",S60/VLOOKUP(Occupancy!$B$65,Occupancy!$BJ$68:'Occupancy'!$B$79,1)*12/$B60))</f>
        <v/>
      </c>
      <c r="W60" s="118" t="str">
        <f>IF(ISERROR(IF(T60="","",T60/VLOOKUP(Occupancy!$B$65,Occupancy!$BJ$68:'Occupancy'!$B$79,1)*12/$B60)),"-",IF(T60="","",T60/VLOOKUP(Occupancy!$B$65,Occupancy!$BJ$68:'Occupancy'!$B$79,1)*12/$B60))</f>
        <v>-</v>
      </c>
      <c r="X60" s="116"/>
      <c r="Y60" s="115">
        <f>IF(ISERROR(Z60/12*Occupancy!$B$65),"-",Z60/12*Occupancy!$B$65)</f>
        <v>0</v>
      </c>
      <c r="Z60" s="116"/>
      <c r="AA60" s="115" t="str">
        <f>IF(ISERROR(IF(X60="","",X60/VLOOKUP(Occupancy!$B$65,Occupancy!$BJ$68:'Occupancy'!$B$79,1)*12/$B60)),"-",IF(X60="","",X60/VLOOKUP(Occupancy!$B$65,Occupancy!$BJ$68:'Occupancy'!$B$79,1)*12/$B60))</f>
        <v/>
      </c>
      <c r="AB60" s="119" t="str">
        <f>IF(ISERROR(IF(Y60="","",Y60/VLOOKUP(Occupancy!$B$65,Occupancy!$BJ$68:'Occupancy'!$B$79,1)*12/$B60)),"-",IF(Y60="","",Y60/VLOOKUP(Occupancy!$B$65,Occupancy!$BJ$68:'Occupancy'!$B$79,1)*12/$B60))</f>
        <v>-</v>
      </c>
      <c r="AC60" s="120"/>
      <c r="AD60" s="118">
        <f>IF(ISERROR(AE60/12*Occupancy!$B$65),"-",AE60/12*Occupancy!$B$65)</f>
        <v>0</v>
      </c>
      <c r="AE60" s="120"/>
      <c r="AF60" s="118" t="str">
        <f>IF(ISERROR(IF(AC60="","",AC60/VLOOKUP(Occupancy!$B$65,Occupancy!$BJ$68:'Occupancy'!$B$79,1)*12/$B60)),"-",IF(AC60="","",AC60/VLOOKUP(Occupancy!$B$65,Occupancy!$BJ$68:'Occupancy'!$B$79,1)*12/$B60))</f>
        <v/>
      </c>
      <c r="AG60" s="121" t="str">
        <f>IF(ISERROR(IF(AD60="","",AD60/VLOOKUP(Occupancy!$B$65,Occupancy!$BJ$68:'Occupancy'!$B$79,1)*12/$B60)),"-",IF(AD60="","",AD60/VLOOKUP(Occupancy!$B$65,Occupancy!$BJ$68:'Occupancy'!$B$79,1)*12/$B60))</f>
        <v>-</v>
      </c>
      <c r="AH60" s="122"/>
      <c r="AI60" s="115">
        <f>IF(ISERROR(AJ60/12*Occupancy!$B$65),"-",AJ60/12*Occupancy!$B$65)</f>
        <v>0</v>
      </c>
      <c r="AJ60" s="116"/>
      <c r="AK60" s="115" t="str">
        <f>IF(ISERROR(IF(AH60="","",AH60/VLOOKUP(Occupancy!$B$65,Occupancy!$BJ$68:'Occupancy'!$B$79,1)*12/$B60)),"-",IF(AH60="","",AH60/VLOOKUP(Occupancy!$B$65,Occupancy!$BJ$68:'Occupancy'!$B$79,1)*12/$B60))</f>
        <v/>
      </c>
      <c r="AL60" s="119" t="str">
        <f>IF(ISERROR(IF(AI60="","",AI60/VLOOKUP(Occupancy!$B$65,Occupancy!$BJ$68:'Occupancy'!$B$79,1)*12/$B60)),"-",IF(AI60="","",AI60/VLOOKUP(Occupancy!$B$65,Occupancy!$BJ$68:'Occupancy'!$B$79,1)*12/$B60))</f>
        <v>-</v>
      </c>
      <c r="AM60" s="123"/>
      <c r="AN60" s="118">
        <f>IF(ISERROR(AO60/12*Occupancy!$B$65),"-",AO60/12*Occupancy!$B$65)</f>
        <v>0</v>
      </c>
      <c r="AO60" s="123"/>
      <c r="AP60" s="118" t="str">
        <f>IF(ISERROR(IF(AM60="","",AM60/VLOOKUP(Occupancy!$B$65,Occupancy!$BJ$68:'Occupancy'!$B$79,1)*12/$B60)),"-",IF(AM60="","",AM60/VLOOKUP(Occupancy!$B$65,Occupancy!$BJ$68:'Occupancy'!$B$79,1)*12/$B60))</f>
        <v/>
      </c>
      <c r="AQ60" s="118" t="str">
        <f>IF(ISERROR(IF(AN60="","",AN60/VLOOKUP(Occupancy!$B$65,Occupancy!$BJ$68:'Occupancy'!$B$79,1)*12/$B60)),"-",IF(AN60="","",AN60/VLOOKUP(Occupancy!$B$65,Occupancy!$BJ$68:'Occupancy'!$B$79,1)*12/$B60))</f>
        <v>-</v>
      </c>
      <c r="AR60" s="122"/>
      <c r="AS60" s="115">
        <f>IF(ISERROR(AT60/12*Occupancy!$B$65),"-",AT60/12*Occupancy!$B$65)</f>
        <v>0</v>
      </c>
      <c r="AT60" s="116"/>
      <c r="AU60" s="115" t="str">
        <f>IF(ISERROR(IF(AR60="","",AR60/VLOOKUP(Occupancy!$B$65,Occupancy!$BJ$68:'Occupancy'!$B$79,1)*12/$B60)),"-",IF(AR60="","",AR60/VLOOKUP(Occupancy!$B$65,Occupancy!$BJ$68:'Occupancy'!$B$79,1)*12/$B60))</f>
        <v/>
      </c>
      <c r="AV60" s="115" t="str">
        <f>IF(ISERROR(IF(AS60="","",AS60/VLOOKUP(Occupancy!$B$65,Occupancy!$BJ$68:'Occupancy'!$B$79,1)*12/$B60)),"-",IF(AS60="","",AS60/VLOOKUP(Occupancy!$B$65,Occupancy!$BJ$68:'Occupancy'!$B$79,1)*12/$B60))</f>
        <v>-</v>
      </c>
      <c r="AW60" s="117"/>
      <c r="AX60" s="118">
        <f>IF(ISERROR(AY60/12*Occupancy!$B$65),"-",AY60/12*Occupancy!$B$65)</f>
        <v>0</v>
      </c>
      <c r="AY60" s="117"/>
      <c r="AZ60" s="118" t="str">
        <f>IF(ISERROR(IF(AW60="","",AW60/VLOOKUP(Occupancy!$B$65,Occupancy!$BJ$68:'Occupancy'!$B$79,1)*12/$B60)),"-",IF(AW60="","",AW60/VLOOKUP(Occupancy!$B$65,Occupancy!$BJ$68:'Occupancy'!$B$79,1)*12/$B60))</f>
        <v/>
      </c>
      <c r="BA60" s="118" t="str">
        <f>IF(ISERROR(IF(AX60="","",AX60/VLOOKUP(Occupancy!$B$65,Occupancy!$BJ$68:'Occupancy'!$B$79,1)*12/$B60)),"-",IF(AX60="","",AX60/VLOOKUP(Occupancy!$B$65,Occupancy!$BJ$68:'Occupancy'!$B$79,1)*12/$B60))</f>
        <v>-</v>
      </c>
      <c r="BB60" s="124">
        <f t="shared" si="3"/>
        <v>0</v>
      </c>
      <c r="BC60" s="124">
        <f t="shared" si="4"/>
        <v>0</v>
      </c>
      <c r="BD60" s="124">
        <f t="shared" si="5"/>
        <v>0</v>
      </c>
      <c r="BE60" s="124" t="str">
        <f>IF(ISERROR(IF(BB60="","",BB60/VLOOKUP(Occupancy!$B$65,Occupancy!$BJ$68:'Occupancy'!$B$79,1)*12/$B60)),"-",IF(BB60="","",BB60/VLOOKUP(Occupancy!$B$65,Occupancy!$BJ$68:'Occupancy'!$B$79,1)*12/$B60))</f>
        <v>-</v>
      </c>
      <c r="BF60" s="125" t="str">
        <f>IF(ISERROR(IF(BC60="","",BC60/VLOOKUP(Occupancy!$B$65,Occupancy!$BJ$68:'Occupancy'!$B$79,1)*12/$B60)),"-",IF(BC60="","",BC60/VLOOKUP(Occupancy!$B$65,Occupancy!$BJ$68:'Occupancy'!$B$79,1)*12/$B60))</f>
        <v>-</v>
      </c>
    </row>
    <row r="61" spans="1:58" x14ac:dyDescent="0.25">
      <c r="A61" s="202" t="s">
        <v>179</v>
      </c>
      <c r="B61" s="35" t="str">
        <f>Operating!B66</f>
        <v>-</v>
      </c>
      <c r="C61" s="183" t="str">
        <f>IF(ISERROR(INDEX(MgmtCompanyData!$C$2:$C$2250,MATCH(A61,MgmtCompanyData!$B$2:$B$2250,0),0)),"-",INDEX(MgmtCompanyData!$C$2:$C$2250,MATCH(A61,MgmtCompanyData!$B$2:$B$2250,0),0))</f>
        <v>-</v>
      </c>
      <c r="D61" s="114"/>
      <c r="E61" s="115">
        <f>IF(ISERROR(F61/12*Occupancy!$B$65),"-",F61/12*Occupancy!$B$65)</f>
        <v>0</v>
      </c>
      <c r="F61" s="116"/>
      <c r="G61" s="115" t="str">
        <f>IF(ISERROR(IF(D61="","",D61/VLOOKUP(Occupancy!$B$65,Occupancy!$BJ$68:'Occupancy'!$B$79,1)*12/$B61)),"-",IF(D61="","",D61/VLOOKUP(Occupancy!$B$65,Occupancy!$BJ$68:'Occupancy'!$B$79,1)*12/$B61))</f>
        <v/>
      </c>
      <c r="H61" s="115" t="str">
        <f>IF(ISERROR(IF(E61="","",E61/VLOOKUP(Occupancy!$B$65,Occupancy!$BJ$68:'Occupancy'!$B$79,1)*12/$B61)),"-",IF(E61="","",E61/VLOOKUP(Occupancy!$B$65,Occupancy!$BJ$68:'Occupancy'!$B$79,1)*12/$B61))</f>
        <v>-</v>
      </c>
      <c r="I61" s="117"/>
      <c r="J61" s="118">
        <f>IF(ISERROR(K61/12*Occupancy!$B$65),"-",K61/12*Occupancy!$B$65)</f>
        <v>0</v>
      </c>
      <c r="K61" s="117"/>
      <c r="L61" s="118" t="str">
        <f>IF(ISERROR(IF(I61="","",I61/VLOOKUP(Occupancy!$B$65,Occupancy!$BJ$68:'Occupancy'!$B$79,1)*12/$B61)),"-",IF(I61="","",I61/VLOOKUP(Occupancy!$B$65,Occupancy!$BJ$68:'Occupancy'!$B$79,1)*12/$B61))</f>
        <v/>
      </c>
      <c r="M61" s="118" t="str">
        <f>IF(ISERROR(IF(J61="","",J61/VLOOKUP(Occupancy!$B$65,Occupancy!$BJ$68:'Occupancy'!$B$79,1)*12/$B61)),"-",IF(J61="","",J61/VLOOKUP(Occupancy!$B$65,Occupancy!$BJ$68:'Occupancy'!$B$79,1)*12/$B61))</f>
        <v>-</v>
      </c>
      <c r="N61" s="116"/>
      <c r="O61" s="115">
        <f>IF(ISERROR(P61/12*Occupancy!$B$65),"-",P61/12*Occupancy!$B$65)</f>
        <v>0</v>
      </c>
      <c r="P61" s="116"/>
      <c r="Q61" s="115" t="str">
        <f>IF(ISERROR(IF(N61="","",N61/VLOOKUP(Occupancy!$B$65,Occupancy!$BJ$68:'Occupancy'!$B$79,1)*12/$B61)),"-",IF(N61="","",N61/VLOOKUP(Occupancy!$B$65,Occupancy!$BJ$68:'Occupancy'!$B$79,1)*12/$B61))</f>
        <v/>
      </c>
      <c r="R61" s="115" t="str">
        <f>IF(ISERROR(IF(O61="","",O61/VLOOKUP(Occupancy!$B$65,Occupancy!$BJ$68:'Occupancy'!$B$79,1)*12/$B61)),"-",IF(O61="","",O61/VLOOKUP(Occupancy!$B$65,Occupancy!$BJ$68:'Occupancy'!$B$79,1)*12/$B61))</f>
        <v>-</v>
      </c>
      <c r="S61" s="117"/>
      <c r="T61" s="118">
        <f>IF(ISERROR(U61/12*Occupancy!$B$65),"-",U61/12*Occupancy!$B$65)</f>
        <v>0</v>
      </c>
      <c r="U61" s="117"/>
      <c r="V61" s="118" t="str">
        <f>IF(ISERROR(IF(S61="","",S61/VLOOKUP(Occupancy!$B$65,Occupancy!$BJ$68:'Occupancy'!$B$79,1)*12/$B61)),"-",IF(S61="","",S61/VLOOKUP(Occupancy!$B$65,Occupancy!$BJ$68:'Occupancy'!$B$79,1)*12/$B61))</f>
        <v/>
      </c>
      <c r="W61" s="118" t="str">
        <f>IF(ISERROR(IF(T61="","",T61/VLOOKUP(Occupancy!$B$65,Occupancy!$BJ$68:'Occupancy'!$B$79,1)*12/$B61)),"-",IF(T61="","",T61/VLOOKUP(Occupancy!$B$65,Occupancy!$BJ$68:'Occupancy'!$B$79,1)*12/$B61))</f>
        <v>-</v>
      </c>
      <c r="X61" s="116"/>
      <c r="Y61" s="115">
        <f>IF(ISERROR(Z61/12*Occupancy!$B$65),"-",Z61/12*Occupancy!$B$65)</f>
        <v>0</v>
      </c>
      <c r="Z61" s="116"/>
      <c r="AA61" s="115" t="str">
        <f>IF(ISERROR(IF(X61="","",X61/VLOOKUP(Occupancy!$B$65,Occupancy!$BJ$68:'Occupancy'!$B$79,1)*12/$B61)),"-",IF(X61="","",X61/VLOOKUP(Occupancy!$B$65,Occupancy!$BJ$68:'Occupancy'!$B$79,1)*12/$B61))</f>
        <v/>
      </c>
      <c r="AB61" s="119" t="str">
        <f>IF(ISERROR(IF(Y61="","",Y61/VLOOKUP(Occupancy!$B$65,Occupancy!$BJ$68:'Occupancy'!$B$79,1)*12/$B61)),"-",IF(Y61="","",Y61/VLOOKUP(Occupancy!$B$65,Occupancy!$BJ$68:'Occupancy'!$B$79,1)*12/$B61))</f>
        <v>-</v>
      </c>
      <c r="AC61" s="120"/>
      <c r="AD61" s="118">
        <f>IF(ISERROR(AE61/12*Occupancy!$B$65),"-",AE61/12*Occupancy!$B$65)</f>
        <v>0</v>
      </c>
      <c r="AE61" s="120"/>
      <c r="AF61" s="118" t="str">
        <f>IF(ISERROR(IF(AC61="","",AC61/VLOOKUP(Occupancy!$B$65,Occupancy!$BJ$68:'Occupancy'!$B$79,1)*12/$B61)),"-",IF(AC61="","",AC61/VLOOKUP(Occupancy!$B$65,Occupancy!$BJ$68:'Occupancy'!$B$79,1)*12/$B61))</f>
        <v/>
      </c>
      <c r="AG61" s="121" t="str">
        <f>IF(ISERROR(IF(AD61="","",AD61/VLOOKUP(Occupancy!$B$65,Occupancy!$BJ$68:'Occupancy'!$B$79,1)*12/$B61)),"-",IF(AD61="","",AD61/VLOOKUP(Occupancy!$B$65,Occupancy!$BJ$68:'Occupancy'!$B$79,1)*12/$B61))</f>
        <v>-</v>
      </c>
      <c r="AH61" s="122"/>
      <c r="AI61" s="115">
        <f>IF(ISERROR(AJ61/12*Occupancy!$B$65),"-",AJ61/12*Occupancy!$B$65)</f>
        <v>0</v>
      </c>
      <c r="AJ61" s="116"/>
      <c r="AK61" s="115" t="str">
        <f>IF(ISERROR(IF(AH61="","",AH61/VLOOKUP(Occupancy!$B$65,Occupancy!$BJ$68:'Occupancy'!$B$79,1)*12/$B61)),"-",IF(AH61="","",AH61/VLOOKUP(Occupancy!$B$65,Occupancy!$BJ$68:'Occupancy'!$B$79,1)*12/$B61))</f>
        <v/>
      </c>
      <c r="AL61" s="119" t="str">
        <f>IF(ISERROR(IF(AI61="","",AI61/VLOOKUP(Occupancy!$B$65,Occupancy!$BJ$68:'Occupancy'!$B$79,1)*12/$B61)),"-",IF(AI61="","",AI61/VLOOKUP(Occupancy!$B$65,Occupancy!$BJ$68:'Occupancy'!$B$79,1)*12/$B61))</f>
        <v>-</v>
      </c>
      <c r="AM61" s="123"/>
      <c r="AN61" s="118">
        <f>IF(ISERROR(AO61/12*Occupancy!$B$65),"-",AO61/12*Occupancy!$B$65)</f>
        <v>0</v>
      </c>
      <c r="AO61" s="123"/>
      <c r="AP61" s="118" t="str">
        <f>IF(ISERROR(IF(AM61="","",AM61/VLOOKUP(Occupancy!$B$65,Occupancy!$BJ$68:'Occupancy'!$B$79,1)*12/$B61)),"-",IF(AM61="","",AM61/VLOOKUP(Occupancy!$B$65,Occupancy!$BJ$68:'Occupancy'!$B$79,1)*12/$B61))</f>
        <v/>
      </c>
      <c r="AQ61" s="118" t="str">
        <f>IF(ISERROR(IF(AN61="","",AN61/VLOOKUP(Occupancy!$B$65,Occupancy!$BJ$68:'Occupancy'!$B$79,1)*12/$B61)),"-",IF(AN61="","",AN61/VLOOKUP(Occupancy!$B$65,Occupancy!$BJ$68:'Occupancy'!$B$79,1)*12/$B61))</f>
        <v>-</v>
      </c>
      <c r="AR61" s="122"/>
      <c r="AS61" s="115">
        <f>IF(ISERROR(AT61/12*Occupancy!$B$65),"-",AT61/12*Occupancy!$B$65)</f>
        <v>0</v>
      </c>
      <c r="AT61" s="116"/>
      <c r="AU61" s="115" t="str">
        <f>IF(ISERROR(IF(AR61="","",AR61/VLOOKUP(Occupancy!$B$65,Occupancy!$BJ$68:'Occupancy'!$B$79,1)*12/$B61)),"-",IF(AR61="","",AR61/VLOOKUP(Occupancy!$B$65,Occupancy!$BJ$68:'Occupancy'!$B$79,1)*12/$B61))</f>
        <v/>
      </c>
      <c r="AV61" s="115" t="str">
        <f>IF(ISERROR(IF(AS61="","",AS61/VLOOKUP(Occupancy!$B$65,Occupancy!$BJ$68:'Occupancy'!$B$79,1)*12/$B61)),"-",IF(AS61="","",AS61/VLOOKUP(Occupancy!$B$65,Occupancy!$BJ$68:'Occupancy'!$B$79,1)*12/$B61))</f>
        <v>-</v>
      </c>
      <c r="AW61" s="117"/>
      <c r="AX61" s="118">
        <f>IF(ISERROR(AY61/12*Occupancy!$B$65),"-",AY61/12*Occupancy!$B$65)</f>
        <v>0</v>
      </c>
      <c r="AY61" s="117"/>
      <c r="AZ61" s="118" t="str">
        <f>IF(ISERROR(IF(AW61="","",AW61/VLOOKUP(Occupancy!$B$65,Occupancy!$BJ$68:'Occupancy'!$B$79,1)*12/$B61)),"-",IF(AW61="","",AW61/VLOOKUP(Occupancy!$B$65,Occupancy!$BJ$68:'Occupancy'!$B$79,1)*12/$B61))</f>
        <v/>
      </c>
      <c r="BA61" s="118" t="str">
        <f>IF(ISERROR(IF(AX61="","",AX61/VLOOKUP(Occupancy!$B$65,Occupancy!$BJ$68:'Occupancy'!$B$79,1)*12/$B61)),"-",IF(AX61="","",AX61/VLOOKUP(Occupancy!$B$65,Occupancy!$BJ$68:'Occupancy'!$B$79,1)*12/$B61))</f>
        <v>-</v>
      </c>
      <c r="BB61" s="124">
        <f t="shared" si="3"/>
        <v>0</v>
      </c>
      <c r="BC61" s="124">
        <f t="shared" si="4"/>
        <v>0</v>
      </c>
      <c r="BD61" s="124">
        <f t="shared" si="5"/>
        <v>0</v>
      </c>
      <c r="BE61" s="124" t="str">
        <f>IF(ISERROR(IF(BB61="","",BB61/VLOOKUP(Occupancy!$B$65,Occupancy!$BJ$68:'Occupancy'!$B$79,1)*12/$B61)),"-",IF(BB61="","",BB61/VLOOKUP(Occupancy!$B$65,Occupancy!$BJ$68:'Occupancy'!$B$79,1)*12/$B61))</f>
        <v>-</v>
      </c>
      <c r="BF61" s="125" t="str">
        <f>IF(ISERROR(IF(BC61="","",BC61/VLOOKUP(Occupancy!$B$65,Occupancy!$BJ$68:'Occupancy'!$B$79,1)*12/$B61)),"-",IF(BC61="","",BC61/VLOOKUP(Occupancy!$B$65,Occupancy!$BJ$68:'Occupancy'!$B$79,1)*12/$B61))</f>
        <v>-</v>
      </c>
    </row>
    <row r="62" spans="1:58" x14ac:dyDescent="0.25">
      <c r="A62" s="202" t="s">
        <v>181</v>
      </c>
      <c r="B62" s="35" t="str">
        <f>Operating!B67</f>
        <v>-</v>
      </c>
      <c r="C62" s="183" t="str">
        <f>IF(ISERROR(INDEX(MgmtCompanyData!$C$2:$C$2250,MATCH(A62,MgmtCompanyData!$B$2:$B$2250,0),0)),"-",INDEX(MgmtCompanyData!$C$2:$C$2250,MATCH(A62,MgmtCompanyData!$B$2:$B$2250,0),0))</f>
        <v>-</v>
      </c>
      <c r="D62" s="114"/>
      <c r="E62" s="115">
        <f>IF(ISERROR(F62/12*Occupancy!$B$65),"-",F62/12*Occupancy!$B$65)</f>
        <v>0</v>
      </c>
      <c r="F62" s="116"/>
      <c r="G62" s="115" t="str">
        <f>IF(ISERROR(IF(D62="","",D62/VLOOKUP(Occupancy!$B$65,Occupancy!$BJ$68:'Occupancy'!$B$79,1)*12/$B62)),"-",IF(D62="","",D62/VLOOKUP(Occupancy!$B$65,Occupancy!$BJ$68:'Occupancy'!$B$79,1)*12/$B62))</f>
        <v/>
      </c>
      <c r="H62" s="115" t="str">
        <f>IF(ISERROR(IF(E62="","",E62/VLOOKUP(Occupancy!$B$65,Occupancy!$BJ$68:'Occupancy'!$B$79,1)*12/$B62)),"-",IF(E62="","",E62/VLOOKUP(Occupancy!$B$65,Occupancy!$BJ$68:'Occupancy'!$B$79,1)*12/$B62))</f>
        <v>-</v>
      </c>
      <c r="I62" s="117"/>
      <c r="J62" s="118">
        <f>IF(ISERROR(K62/12*Occupancy!$B$65),"-",K62/12*Occupancy!$B$65)</f>
        <v>0</v>
      </c>
      <c r="K62" s="117"/>
      <c r="L62" s="118" t="str">
        <f>IF(ISERROR(IF(I62="","",I62/VLOOKUP(Occupancy!$B$65,Occupancy!$BJ$68:'Occupancy'!$B$79,1)*12/$B62)),"-",IF(I62="","",I62/VLOOKUP(Occupancy!$B$65,Occupancy!$BJ$68:'Occupancy'!$B$79,1)*12/$B62))</f>
        <v/>
      </c>
      <c r="M62" s="118" t="str">
        <f>IF(ISERROR(IF(J62="","",J62/VLOOKUP(Occupancy!$B$65,Occupancy!$BJ$68:'Occupancy'!$B$79,1)*12/$B62)),"-",IF(J62="","",J62/VLOOKUP(Occupancy!$B$65,Occupancy!$BJ$68:'Occupancy'!$B$79,1)*12/$B62))</f>
        <v>-</v>
      </c>
      <c r="N62" s="116"/>
      <c r="O62" s="115">
        <f>IF(ISERROR(P62/12*Occupancy!$B$65),"-",P62/12*Occupancy!$B$65)</f>
        <v>0</v>
      </c>
      <c r="P62" s="116"/>
      <c r="Q62" s="115" t="str">
        <f>IF(ISERROR(IF(N62="","",N62/VLOOKUP(Occupancy!$B$65,Occupancy!$BJ$68:'Occupancy'!$B$79,1)*12/$B62)),"-",IF(N62="","",N62/VLOOKUP(Occupancy!$B$65,Occupancy!$BJ$68:'Occupancy'!$B$79,1)*12/$B62))</f>
        <v/>
      </c>
      <c r="R62" s="115" t="str">
        <f>IF(ISERROR(IF(O62="","",O62/VLOOKUP(Occupancy!$B$65,Occupancy!$BJ$68:'Occupancy'!$B$79,1)*12/$B62)),"-",IF(O62="","",O62/VLOOKUP(Occupancy!$B$65,Occupancy!$BJ$68:'Occupancy'!$B$79,1)*12/$B62))</f>
        <v>-</v>
      </c>
      <c r="S62" s="117"/>
      <c r="T62" s="118">
        <f>IF(ISERROR(U62/12*Occupancy!$B$65),"-",U62/12*Occupancy!$B$65)</f>
        <v>0</v>
      </c>
      <c r="U62" s="117"/>
      <c r="V62" s="118" t="str">
        <f>IF(ISERROR(IF(S62="","",S62/VLOOKUP(Occupancy!$B$65,Occupancy!$BJ$68:'Occupancy'!$B$79,1)*12/$B62)),"-",IF(S62="","",S62/VLOOKUP(Occupancy!$B$65,Occupancy!$BJ$68:'Occupancy'!$B$79,1)*12/$B62))</f>
        <v/>
      </c>
      <c r="W62" s="118" t="str">
        <f>IF(ISERROR(IF(T62="","",T62/VLOOKUP(Occupancy!$B$65,Occupancy!$BJ$68:'Occupancy'!$B$79,1)*12/$B62)),"-",IF(T62="","",T62/VLOOKUP(Occupancy!$B$65,Occupancy!$BJ$68:'Occupancy'!$B$79,1)*12/$B62))</f>
        <v>-</v>
      </c>
      <c r="X62" s="116"/>
      <c r="Y62" s="115">
        <f>IF(ISERROR(Z62/12*Occupancy!$B$65),"-",Z62/12*Occupancy!$B$65)</f>
        <v>0</v>
      </c>
      <c r="Z62" s="116"/>
      <c r="AA62" s="115" t="str">
        <f>IF(ISERROR(IF(X62="","",X62/VLOOKUP(Occupancy!$B$65,Occupancy!$BJ$68:'Occupancy'!$B$79,1)*12/$B62)),"-",IF(X62="","",X62/VLOOKUP(Occupancy!$B$65,Occupancy!$BJ$68:'Occupancy'!$B$79,1)*12/$B62))</f>
        <v/>
      </c>
      <c r="AB62" s="119" t="str">
        <f>IF(ISERROR(IF(Y62="","",Y62/VLOOKUP(Occupancy!$B$65,Occupancy!$BJ$68:'Occupancy'!$B$79,1)*12/$B62)),"-",IF(Y62="","",Y62/VLOOKUP(Occupancy!$B$65,Occupancy!$BJ$68:'Occupancy'!$B$79,1)*12/$B62))</f>
        <v>-</v>
      </c>
      <c r="AC62" s="120"/>
      <c r="AD62" s="118">
        <f>IF(ISERROR(AE62/12*Occupancy!$B$65),"-",AE62/12*Occupancy!$B$65)</f>
        <v>0</v>
      </c>
      <c r="AE62" s="120"/>
      <c r="AF62" s="118" t="str">
        <f>IF(ISERROR(IF(AC62="","",AC62/VLOOKUP(Occupancy!$B$65,Occupancy!$BJ$68:'Occupancy'!$B$79,1)*12/$B62)),"-",IF(AC62="","",AC62/VLOOKUP(Occupancy!$B$65,Occupancy!$BJ$68:'Occupancy'!$B$79,1)*12/$B62))</f>
        <v/>
      </c>
      <c r="AG62" s="121" t="str">
        <f>IF(ISERROR(IF(AD62="","",AD62/VLOOKUP(Occupancy!$B$65,Occupancy!$BJ$68:'Occupancy'!$B$79,1)*12/$B62)),"-",IF(AD62="","",AD62/VLOOKUP(Occupancy!$B$65,Occupancy!$BJ$68:'Occupancy'!$B$79,1)*12/$B62))</f>
        <v>-</v>
      </c>
      <c r="AH62" s="122"/>
      <c r="AI62" s="115">
        <f>IF(ISERROR(AJ62/12*Occupancy!$B$65),"-",AJ62/12*Occupancy!$B$65)</f>
        <v>0</v>
      </c>
      <c r="AJ62" s="116"/>
      <c r="AK62" s="115" t="str">
        <f>IF(ISERROR(IF(AH62="","",AH62/VLOOKUP(Occupancy!$B$65,Occupancy!$BJ$68:'Occupancy'!$B$79,1)*12/$B62)),"-",IF(AH62="","",AH62/VLOOKUP(Occupancy!$B$65,Occupancy!$BJ$68:'Occupancy'!$B$79,1)*12/$B62))</f>
        <v/>
      </c>
      <c r="AL62" s="119" t="str">
        <f>IF(ISERROR(IF(AI62="","",AI62/VLOOKUP(Occupancy!$B$65,Occupancy!$BJ$68:'Occupancy'!$B$79,1)*12/$B62)),"-",IF(AI62="","",AI62/VLOOKUP(Occupancy!$B$65,Occupancy!$BJ$68:'Occupancy'!$B$79,1)*12/$B62))</f>
        <v>-</v>
      </c>
      <c r="AM62" s="123"/>
      <c r="AN62" s="118">
        <f>IF(ISERROR(AO62/12*Occupancy!$B$65),"-",AO62/12*Occupancy!$B$65)</f>
        <v>0</v>
      </c>
      <c r="AO62" s="123"/>
      <c r="AP62" s="118" t="str">
        <f>IF(ISERROR(IF(AM62="","",AM62/VLOOKUP(Occupancy!$B$65,Occupancy!$BJ$68:'Occupancy'!$B$79,1)*12/$B62)),"-",IF(AM62="","",AM62/VLOOKUP(Occupancy!$B$65,Occupancy!$BJ$68:'Occupancy'!$B$79,1)*12/$B62))</f>
        <v/>
      </c>
      <c r="AQ62" s="118" t="str">
        <f>IF(ISERROR(IF(AN62="","",AN62/VLOOKUP(Occupancy!$B$65,Occupancy!$BJ$68:'Occupancy'!$B$79,1)*12/$B62)),"-",IF(AN62="","",AN62/VLOOKUP(Occupancy!$B$65,Occupancy!$BJ$68:'Occupancy'!$B$79,1)*12/$B62))</f>
        <v>-</v>
      </c>
      <c r="AR62" s="122"/>
      <c r="AS62" s="115">
        <f>IF(ISERROR(AT62/12*Occupancy!$B$65),"-",AT62/12*Occupancy!$B$65)</f>
        <v>0</v>
      </c>
      <c r="AT62" s="116"/>
      <c r="AU62" s="115" t="str">
        <f>IF(ISERROR(IF(AR62="","",AR62/VLOOKUP(Occupancy!$B$65,Occupancy!$BJ$68:'Occupancy'!$B$79,1)*12/$B62)),"-",IF(AR62="","",AR62/VLOOKUP(Occupancy!$B$65,Occupancy!$BJ$68:'Occupancy'!$B$79,1)*12/$B62))</f>
        <v/>
      </c>
      <c r="AV62" s="115" t="str">
        <f>IF(ISERROR(IF(AS62="","",AS62/VLOOKUP(Occupancy!$B$65,Occupancy!$BJ$68:'Occupancy'!$B$79,1)*12/$B62)),"-",IF(AS62="","",AS62/VLOOKUP(Occupancy!$B$65,Occupancy!$BJ$68:'Occupancy'!$B$79,1)*12/$B62))</f>
        <v>-</v>
      </c>
      <c r="AW62" s="117"/>
      <c r="AX62" s="118">
        <f>IF(ISERROR(AY62/12*Occupancy!$B$65),"-",AY62/12*Occupancy!$B$65)</f>
        <v>0</v>
      </c>
      <c r="AY62" s="117"/>
      <c r="AZ62" s="118" t="str">
        <f>IF(ISERROR(IF(AW62="","",AW62/VLOOKUP(Occupancy!$B$65,Occupancy!$BJ$68:'Occupancy'!$B$79,1)*12/$B62)),"-",IF(AW62="","",AW62/VLOOKUP(Occupancy!$B$65,Occupancy!$BJ$68:'Occupancy'!$B$79,1)*12/$B62))</f>
        <v/>
      </c>
      <c r="BA62" s="118" t="str">
        <f>IF(ISERROR(IF(AX62="","",AX62/VLOOKUP(Occupancy!$B$65,Occupancy!$BJ$68:'Occupancy'!$B$79,1)*12/$B62)),"-",IF(AX62="","",AX62/VLOOKUP(Occupancy!$B$65,Occupancy!$BJ$68:'Occupancy'!$B$79,1)*12/$B62))</f>
        <v>-</v>
      </c>
      <c r="BB62" s="124">
        <f t="shared" si="3"/>
        <v>0</v>
      </c>
      <c r="BC62" s="124">
        <f t="shared" si="4"/>
        <v>0</v>
      </c>
      <c r="BD62" s="124">
        <f t="shared" si="5"/>
        <v>0</v>
      </c>
      <c r="BE62" s="124" t="str">
        <f>IF(ISERROR(IF(BB62="","",BB62/VLOOKUP(Occupancy!$B$65,Occupancy!$BJ$68:'Occupancy'!$B$79,1)*12/$B62)),"-",IF(BB62="","",BB62/VLOOKUP(Occupancy!$B$65,Occupancy!$BJ$68:'Occupancy'!$B$79,1)*12/$B62))</f>
        <v>-</v>
      </c>
      <c r="BF62" s="125" t="str">
        <f>IF(ISERROR(IF(BC62="","",BC62/VLOOKUP(Occupancy!$B$65,Occupancy!$BJ$68:'Occupancy'!$B$79,1)*12/$B62)),"-",IF(BC62="","",BC62/VLOOKUP(Occupancy!$B$65,Occupancy!$BJ$68:'Occupancy'!$B$79,1)*12/$B62))</f>
        <v>-</v>
      </c>
    </row>
    <row r="63" spans="1:58" x14ac:dyDescent="0.25">
      <c r="A63" s="202" t="s">
        <v>183</v>
      </c>
      <c r="B63" s="35" t="str">
        <f>Operating!B68</f>
        <v>-</v>
      </c>
      <c r="C63" s="183" t="str">
        <f>IF(ISERROR(INDEX(MgmtCompanyData!$C$2:$C$2250,MATCH(A63,MgmtCompanyData!$B$2:$B$2250,0),0)),"-",INDEX(MgmtCompanyData!$C$2:$C$2250,MATCH(A63,MgmtCompanyData!$B$2:$B$2250,0),0))</f>
        <v>-</v>
      </c>
      <c r="D63" s="114"/>
      <c r="E63" s="115">
        <f>IF(ISERROR(F63/12*Occupancy!$B$65),"-",F63/12*Occupancy!$B$65)</f>
        <v>0</v>
      </c>
      <c r="F63" s="116"/>
      <c r="G63" s="115" t="str">
        <f>IF(ISERROR(IF(D63="","",D63/VLOOKUP(Occupancy!$B$65,Occupancy!$BJ$68:'Occupancy'!$B$79,1)*12/$B63)),"-",IF(D63="","",D63/VLOOKUP(Occupancy!$B$65,Occupancy!$BJ$68:'Occupancy'!$B$79,1)*12/$B63))</f>
        <v/>
      </c>
      <c r="H63" s="115" t="str">
        <f>IF(ISERROR(IF(E63="","",E63/VLOOKUP(Occupancy!$B$65,Occupancy!$BJ$68:'Occupancy'!$B$79,1)*12/$B63)),"-",IF(E63="","",E63/VLOOKUP(Occupancy!$B$65,Occupancy!$BJ$68:'Occupancy'!$B$79,1)*12/$B63))</f>
        <v>-</v>
      </c>
      <c r="I63" s="117"/>
      <c r="J63" s="118">
        <f>IF(ISERROR(K63/12*Occupancy!$B$65),"-",K63/12*Occupancy!$B$65)</f>
        <v>0</v>
      </c>
      <c r="K63" s="117"/>
      <c r="L63" s="118" t="str">
        <f>IF(ISERROR(IF(I63="","",I63/VLOOKUP(Occupancy!$B$65,Occupancy!$BJ$68:'Occupancy'!$B$79,1)*12/$B63)),"-",IF(I63="","",I63/VLOOKUP(Occupancy!$B$65,Occupancy!$BJ$68:'Occupancy'!$B$79,1)*12/$B63))</f>
        <v/>
      </c>
      <c r="M63" s="118" t="str">
        <f>IF(ISERROR(IF(J63="","",J63/VLOOKUP(Occupancy!$B$65,Occupancy!$BJ$68:'Occupancy'!$B$79,1)*12/$B63)),"-",IF(J63="","",J63/VLOOKUP(Occupancy!$B$65,Occupancy!$BJ$68:'Occupancy'!$B$79,1)*12/$B63))</f>
        <v>-</v>
      </c>
      <c r="N63" s="116"/>
      <c r="O63" s="115">
        <f>IF(ISERROR(P63/12*Occupancy!$B$65),"-",P63/12*Occupancy!$B$65)</f>
        <v>0</v>
      </c>
      <c r="P63" s="116"/>
      <c r="Q63" s="115" t="str">
        <f>IF(ISERROR(IF(N63="","",N63/VLOOKUP(Occupancy!$B$65,Occupancy!$BJ$68:'Occupancy'!$B$79,1)*12/$B63)),"-",IF(N63="","",N63/VLOOKUP(Occupancy!$B$65,Occupancy!$BJ$68:'Occupancy'!$B$79,1)*12/$B63))</f>
        <v/>
      </c>
      <c r="R63" s="115" t="str">
        <f>IF(ISERROR(IF(O63="","",O63/VLOOKUP(Occupancy!$B$65,Occupancy!$BJ$68:'Occupancy'!$B$79,1)*12/$B63)),"-",IF(O63="","",O63/VLOOKUP(Occupancy!$B$65,Occupancy!$BJ$68:'Occupancy'!$B$79,1)*12/$B63))</f>
        <v>-</v>
      </c>
      <c r="S63" s="117"/>
      <c r="T63" s="118">
        <f>IF(ISERROR(U63/12*Occupancy!$B$65),"-",U63/12*Occupancy!$B$65)</f>
        <v>0</v>
      </c>
      <c r="U63" s="117"/>
      <c r="V63" s="118" t="str">
        <f>IF(ISERROR(IF(S63="","",S63/VLOOKUP(Occupancy!$B$65,Occupancy!$BJ$68:'Occupancy'!$B$79,1)*12/$B63)),"-",IF(S63="","",S63/VLOOKUP(Occupancy!$B$65,Occupancy!$BJ$68:'Occupancy'!$B$79,1)*12/$B63))</f>
        <v/>
      </c>
      <c r="W63" s="118" t="str">
        <f>IF(ISERROR(IF(T63="","",T63/VLOOKUP(Occupancy!$B$65,Occupancy!$BJ$68:'Occupancy'!$B$79,1)*12/$B63)),"-",IF(T63="","",T63/VLOOKUP(Occupancy!$B$65,Occupancy!$BJ$68:'Occupancy'!$B$79,1)*12/$B63))</f>
        <v>-</v>
      </c>
      <c r="X63" s="116"/>
      <c r="Y63" s="115">
        <f>IF(ISERROR(Z63/12*Occupancy!$B$65),"-",Z63/12*Occupancy!$B$65)</f>
        <v>0</v>
      </c>
      <c r="Z63" s="116"/>
      <c r="AA63" s="115" t="str">
        <f>IF(ISERROR(IF(X63="","",X63/VLOOKUP(Occupancy!$B$65,Occupancy!$BJ$68:'Occupancy'!$B$79,1)*12/$B63)),"-",IF(X63="","",X63/VLOOKUP(Occupancy!$B$65,Occupancy!$BJ$68:'Occupancy'!$B$79,1)*12/$B63))</f>
        <v/>
      </c>
      <c r="AB63" s="119" t="str">
        <f>IF(ISERROR(IF(Y63="","",Y63/VLOOKUP(Occupancy!$B$65,Occupancy!$BJ$68:'Occupancy'!$B$79,1)*12/$B63)),"-",IF(Y63="","",Y63/VLOOKUP(Occupancy!$B$65,Occupancy!$BJ$68:'Occupancy'!$B$79,1)*12/$B63))</f>
        <v>-</v>
      </c>
      <c r="AC63" s="120"/>
      <c r="AD63" s="118">
        <f>IF(ISERROR(AE63/12*Occupancy!$B$65),"-",AE63/12*Occupancy!$B$65)</f>
        <v>0</v>
      </c>
      <c r="AE63" s="120"/>
      <c r="AF63" s="118" t="str">
        <f>IF(ISERROR(IF(AC63="","",AC63/VLOOKUP(Occupancy!$B$65,Occupancy!$BJ$68:'Occupancy'!$B$79,1)*12/$B63)),"-",IF(AC63="","",AC63/VLOOKUP(Occupancy!$B$65,Occupancy!$BJ$68:'Occupancy'!$B$79,1)*12/$B63))</f>
        <v/>
      </c>
      <c r="AG63" s="121" t="str">
        <f>IF(ISERROR(IF(AD63="","",AD63/VLOOKUP(Occupancy!$B$65,Occupancy!$BJ$68:'Occupancy'!$B$79,1)*12/$B63)),"-",IF(AD63="","",AD63/VLOOKUP(Occupancy!$B$65,Occupancy!$BJ$68:'Occupancy'!$B$79,1)*12/$B63))</f>
        <v>-</v>
      </c>
      <c r="AH63" s="122"/>
      <c r="AI63" s="115">
        <f>IF(ISERROR(AJ63/12*Occupancy!$B$65),"-",AJ63/12*Occupancy!$B$65)</f>
        <v>0</v>
      </c>
      <c r="AJ63" s="116"/>
      <c r="AK63" s="115" t="str">
        <f>IF(ISERROR(IF(AH63="","",AH63/VLOOKUP(Occupancy!$B$65,Occupancy!$BJ$68:'Occupancy'!$B$79,1)*12/$B63)),"-",IF(AH63="","",AH63/VLOOKUP(Occupancy!$B$65,Occupancy!$BJ$68:'Occupancy'!$B$79,1)*12/$B63))</f>
        <v/>
      </c>
      <c r="AL63" s="119" t="str">
        <f>IF(ISERROR(IF(AI63="","",AI63/VLOOKUP(Occupancy!$B$65,Occupancy!$BJ$68:'Occupancy'!$B$79,1)*12/$B63)),"-",IF(AI63="","",AI63/VLOOKUP(Occupancy!$B$65,Occupancy!$BJ$68:'Occupancy'!$B$79,1)*12/$B63))</f>
        <v>-</v>
      </c>
      <c r="AM63" s="123"/>
      <c r="AN63" s="118">
        <f>IF(ISERROR(AO63/12*Occupancy!$B$65),"-",AO63/12*Occupancy!$B$65)</f>
        <v>0</v>
      </c>
      <c r="AO63" s="123"/>
      <c r="AP63" s="118" t="str">
        <f>IF(ISERROR(IF(AM63="","",AM63/VLOOKUP(Occupancy!$B$65,Occupancy!$BJ$68:'Occupancy'!$B$79,1)*12/$B63)),"-",IF(AM63="","",AM63/VLOOKUP(Occupancy!$B$65,Occupancy!$BJ$68:'Occupancy'!$B$79,1)*12/$B63))</f>
        <v/>
      </c>
      <c r="AQ63" s="118" t="str">
        <f>IF(ISERROR(IF(AN63="","",AN63/VLOOKUP(Occupancy!$B$65,Occupancy!$BJ$68:'Occupancy'!$B$79,1)*12/$B63)),"-",IF(AN63="","",AN63/VLOOKUP(Occupancy!$B$65,Occupancy!$BJ$68:'Occupancy'!$B$79,1)*12/$B63))</f>
        <v>-</v>
      </c>
      <c r="AR63" s="122"/>
      <c r="AS63" s="115">
        <f>IF(ISERROR(AT63/12*Occupancy!$B$65),"-",AT63/12*Occupancy!$B$65)</f>
        <v>0</v>
      </c>
      <c r="AT63" s="116"/>
      <c r="AU63" s="115" t="str">
        <f>IF(ISERROR(IF(AR63="","",AR63/VLOOKUP(Occupancy!$B$65,Occupancy!$BJ$68:'Occupancy'!$B$79,1)*12/$B63)),"-",IF(AR63="","",AR63/VLOOKUP(Occupancy!$B$65,Occupancy!$BJ$68:'Occupancy'!$B$79,1)*12/$B63))</f>
        <v/>
      </c>
      <c r="AV63" s="115" t="str">
        <f>IF(ISERROR(IF(AS63="","",AS63/VLOOKUP(Occupancy!$B$65,Occupancy!$BJ$68:'Occupancy'!$B$79,1)*12/$B63)),"-",IF(AS63="","",AS63/VLOOKUP(Occupancy!$B$65,Occupancy!$BJ$68:'Occupancy'!$B$79,1)*12/$B63))</f>
        <v>-</v>
      </c>
      <c r="AW63" s="117"/>
      <c r="AX63" s="118">
        <f>IF(ISERROR(AY63/12*Occupancy!$B$65),"-",AY63/12*Occupancy!$B$65)</f>
        <v>0</v>
      </c>
      <c r="AY63" s="117"/>
      <c r="AZ63" s="118" t="str">
        <f>IF(ISERROR(IF(AW63="","",AW63/VLOOKUP(Occupancy!$B$65,Occupancy!$BJ$68:'Occupancy'!$B$79,1)*12/$B63)),"-",IF(AW63="","",AW63/VLOOKUP(Occupancy!$B$65,Occupancy!$BJ$68:'Occupancy'!$B$79,1)*12/$B63))</f>
        <v/>
      </c>
      <c r="BA63" s="118" t="str">
        <f>IF(ISERROR(IF(AX63="","",AX63/VLOOKUP(Occupancy!$B$65,Occupancy!$BJ$68:'Occupancy'!$B$79,1)*12/$B63)),"-",IF(AX63="","",AX63/VLOOKUP(Occupancy!$B$65,Occupancy!$BJ$68:'Occupancy'!$B$79,1)*12/$B63))</f>
        <v>-</v>
      </c>
      <c r="BB63" s="124">
        <f t="shared" si="3"/>
        <v>0</v>
      </c>
      <c r="BC63" s="124">
        <f t="shared" si="4"/>
        <v>0</v>
      </c>
      <c r="BD63" s="124">
        <f t="shared" si="5"/>
        <v>0</v>
      </c>
      <c r="BE63" s="124" t="str">
        <f>IF(ISERROR(IF(BB63="","",BB63/VLOOKUP(Occupancy!$B$65,Occupancy!$BJ$68:'Occupancy'!$B$79,1)*12/$B63)),"-",IF(BB63="","",BB63/VLOOKUP(Occupancy!$B$65,Occupancy!$BJ$68:'Occupancy'!$B$79,1)*12/$B63))</f>
        <v>-</v>
      </c>
      <c r="BF63" s="125" t="str">
        <f>IF(ISERROR(IF(BC63="","",BC63/VLOOKUP(Occupancy!$B$65,Occupancy!$BJ$68:'Occupancy'!$B$79,1)*12/$B63)),"-",IF(BC63="","",BC63/VLOOKUP(Occupancy!$B$65,Occupancy!$BJ$68:'Occupancy'!$B$79,1)*12/$B63))</f>
        <v>-</v>
      </c>
    </row>
    <row r="64" spans="1:58" x14ac:dyDescent="0.25">
      <c r="A64" s="202" t="s">
        <v>185</v>
      </c>
      <c r="B64" s="35" t="str">
        <f>Operating!B69</f>
        <v>-</v>
      </c>
      <c r="C64" s="183" t="str">
        <f>IF(ISERROR(INDEX(MgmtCompanyData!$C$2:$C$2250,MATCH(A64,MgmtCompanyData!$B$2:$B$2250,0),0)),"-",INDEX(MgmtCompanyData!$C$2:$C$2250,MATCH(A64,MgmtCompanyData!$B$2:$B$2250,0),0))</f>
        <v>-</v>
      </c>
      <c r="D64" s="114"/>
      <c r="E64" s="115">
        <f>IF(ISERROR(F64/12*Occupancy!$B$65),"-",F64/12*Occupancy!$B$65)</f>
        <v>0</v>
      </c>
      <c r="F64" s="116"/>
      <c r="G64" s="115" t="str">
        <f>IF(ISERROR(IF(D64="","",D64/VLOOKUP(Occupancy!$B$65,Occupancy!$BJ$68:'Occupancy'!$B$79,1)*12/$B64)),"-",IF(D64="","",D64/VLOOKUP(Occupancy!$B$65,Occupancy!$BJ$68:'Occupancy'!$B$79,1)*12/$B64))</f>
        <v/>
      </c>
      <c r="H64" s="115" t="str">
        <f>IF(ISERROR(IF(E64="","",E64/VLOOKUP(Occupancy!$B$65,Occupancy!$BJ$68:'Occupancy'!$B$79,1)*12/$B64)),"-",IF(E64="","",E64/VLOOKUP(Occupancy!$B$65,Occupancy!$BJ$68:'Occupancy'!$B$79,1)*12/$B64))</f>
        <v>-</v>
      </c>
      <c r="I64" s="117"/>
      <c r="J64" s="118">
        <f>IF(ISERROR(K64/12*Occupancy!$B$65),"-",K64/12*Occupancy!$B$65)</f>
        <v>0</v>
      </c>
      <c r="K64" s="117"/>
      <c r="L64" s="118" t="str">
        <f>IF(ISERROR(IF(I64="","",I64/VLOOKUP(Occupancy!$B$65,Occupancy!$BJ$68:'Occupancy'!$B$79,1)*12/$B64)),"-",IF(I64="","",I64/VLOOKUP(Occupancy!$B$65,Occupancy!$BJ$68:'Occupancy'!$B$79,1)*12/$B64))</f>
        <v/>
      </c>
      <c r="M64" s="118" t="str">
        <f>IF(ISERROR(IF(J64="","",J64/VLOOKUP(Occupancy!$B$65,Occupancy!$BJ$68:'Occupancy'!$B$79,1)*12/$B64)),"-",IF(J64="","",J64/VLOOKUP(Occupancy!$B$65,Occupancy!$BJ$68:'Occupancy'!$B$79,1)*12/$B64))</f>
        <v>-</v>
      </c>
      <c r="N64" s="116"/>
      <c r="O64" s="115">
        <f>IF(ISERROR(P64/12*Occupancy!$B$65),"-",P64/12*Occupancy!$B$65)</f>
        <v>0</v>
      </c>
      <c r="P64" s="116"/>
      <c r="Q64" s="115" t="str">
        <f>IF(ISERROR(IF(N64="","",N64/VLOOKUP(Occupancy!$B$65,Occupancy!$BJ$68:'Occupancy'!$B$79,1)*12/$B64)),"-",IF(N64="","",N64/VLOOKUP(Occupancy!$B$65,Occupancy!$BJ$68:'Occupancy'!$B$79,1)*12/$B64))</f>
        <v/>
      </c>
      <c r="R64" s="115" t="str">
        <f>IF(ISERROR(IF(O64="","",O64/VLOOKUP(Occupancy!$B$65,Occupancy!$BJ$68:'Occupancy'!$B$79,1)*12/$B64)),"-",IF(O64="","",O64/VLOOKUP(Occupancy!$B$65,Occupancy!$BJ$68:'Occupancy'!$B$79,1)*12/$B64))</f>
        <v>-</v>
      </c>
      <c r="S64" s="117"/>
      <c r="T64" s="118">
        <f>IF(ISERROR(U64/12*Occupancy!$B$65),"-",U64/12*Occupancy!$B$65)</f>
        <v>0</v>
      </c>
      <c r="U64" s="117"/>
      <c r="V64" s="118" t="str">
        <f>IF(ISERROR(IF(S64="","",S64/VLOOKUP(Occupancy!$B$65,Occupancy!$BJ$68:'Occupancy'!$B$79,1)*12/$B64)),"-",IF(S64="","",S64/VLOOKUP(Occupancy!$B$65,Occupancy!$BJ$68:'Occupancy'!$B$79,1)*12/$B64))</f>
        <v/>
      </c>
      <c r="W64" s="118" t="str">
        <f>IF(ISERROR(IF(T64="","",T64/VLOOKUP(Occupancy!$B$65,Occupancy!$BJ$68:'Occupancy'!$B$79,1)*12/$B64)),"-",IF(T64="","",T64/VLOOKUP(Occupancy!$B$65,Occupancy!$BJ$68:'Occupancy'!$B$79,1)*12/$B64))</f>
        <v>-</v>
      </c>
      <c r="X64" s="116"/>
      <c r="Y64" s="115">
        <f>IF(ISERROR(Z64/12*Occupancy!$B$65),"-",Z64/12*Occupancy!$B$65)</f>
        <v>0</v>
      </c>
      <c r="Z64" s="116"/>
      <c r="AA64" s="115" t="str">
        <f>IF(ISERROR(IF(X64="","",X64/VLOOKUP(Occupancy!$B$65,Occupancy!$BJ$68:'Occupancy'!$B$79,1)*12/$B64)),"-",IF(X64="","",X64/VLOOKUP(Occupancy!$B$65,Occupancy!$BJ$68:'Occupancy'!$B$79,1)*12/$B64))</f>
        <v/>
      </c>
      <c r="AB64" s="119" t="str">
        <f>IF(ISERROR(IF(Y64="","",Y64/VLOOKUP(Occupancy!$B$65,Occupancy!$BJ$68:'Occupancy'!$B$79,1)*12/$B64)),"-",IF(Y64="","",Y64/VLOOKUP(Occupancy!$B$65,Occupancy!$BJ$68:'Occupancy'!$B$79,1)*12/$B64))</f>
        <v>-</v>
      </c>
      <c r="AC64" s="120"/>
      <c r="AD64" s="118">
        <f>IF(ISERROR(AE64/12*Occupancy!$B$65),"-",AE64/12*Occupancy!$B$65)</f>
        <v>0</v>
      </c>
      <c r="AE64" s="120"/>
      <c r="AF64" s="118" t="str">
        <f>IF(ISERROR(IF(AC64="","",AC64/VLOOKUP(Occupancy!$B$65,Occupancy!$BJ$68:'Occupancy'!$B$79,1)*12/$B64)),"-",IF(AC64="","",AC64/VLOOKUP(Occupancy!$B$65,Occupancy!$BJ$68:'Occupancy'!$B$79,1)*12/$B64))</f>
        <v/>
      </c>
      <c r="AG64" s="121" t="str">
        <f>IF(ISERROR(IF(AD64="","",AD64/VLOOKUP(Occupancy!$B$65,Occupancy!$BJ$68:'Occupancy'!$B$79,1)*12/$B64)),"-",IF(AD64="","",AD64/VLOOKUP(Occupancy!$B$65,Occupancy!$BJ$68:'Occupancy'!$B$79,1)*12/$B64))</f>
        <v>-</v>
      </c>
      <c r="AH64" s="122"/>
      <c r="AI64" s="115">
        <f>IF(ISERROR(AJ64/12*Occupancy!$B$65),"-",AJ64/12*Occupancy!$B$65)</f>
        <v>0</v>
      </c>
      <c r="AJ64" s="116"/>
      <c r="AK64" s="115" t="str">
        <f>IF(ISERROR(IF(AH64="","",AH64/VLOOKUP(Occupancy!$B$65,Occupancy!$BJ$68:'Occupancy'!$B$79,1)*12/$B64)),"-",IF(AH64="","",AH64/VLOOKUP(Occupancy!$B$65,Occupancy!$BJ$68:'Occupancy'!$B$79,1)*12/$B64))</f>
        <v/>
      </c>
      <c r="AL64" s="119" t="str">
        <f>IF(ISERROR(IF(AI64="","",AI64/VLOOKUP(Occupancy!$B$65,Occupancy!$BJ$68:'Occupancy'!$B$79,1)*12/$B64)),"-",IF(AI64="","",AI64/VLOOKUP(Occupancy!$B$65,Occupancy!$BJ$68:'Occupancy'!$B$79,1)*12/$B64))</f>
        <v>-</v>
      </c>
      <c r="AM64" s="123"/>
      <c r="AN64" s="118">
        <f>IF(ISERROR(AO64/12*Occupancy!$B$65),"-",AO64/12*Occupancy!$B$65)</f>
        <v>0</v>
      </c>
      <c r="AO64" s="123"/>
      <c r="AP64" s="118" t="str">
        <f>IF(ISERROR(IF(AM64="","",AM64/VLOOKUP(Occupancy!$B$65,Occupancy!$BJ$68:'Occupancy'!$B$79,1)*12/$B64)),"-",IF(AM64="","",AM64/VLOOKUP(Occupancy!$B$65,Occupancy!$BJ$68:'Occupancy'!$B$79,1)*12/$B64))</f>
        <v/>
      </c>
      <c r="AQ64" s="118" t="str">
        <f>IF(ISERROR(IF(AN64="","",AN64/VLOOKUP(Occupancy!$B$65,Occupancy!$BJ$68:'Occupancy'!$B$79,1)*12/$B64)),"-",IF(AN64="","",AN64/VLOOKUP(Occupancy!$B$65,Occupancy!$BJ$68:'Occupancy'!$B$79,1)*12/$B64))</f>
        <v>-</v>
      </c>
      <c r="AR64" s="122"/>
      <c r="AS64" s="115">
        <f>IF(ISERROR(AT64/12*Occupancy!$B$65),"-",AT64/12*Occupancy!$B$65)</f>
        <v>0</v>
      </c>
      <c r="AT64" s="116"/>
      <c r="AU64" s="115" t="str">
        <f>IF(ISERROR(IF(AR64="","",AR64/VLOOKUP(Occupancy!$B$65,Occupancy!$BJ$68:'Occupancy'!$B$79,1)*12/$B64)),"-",IF(AR64="","",AR64/VLOOKUP(Occupancy!$B$65,Occupancy!$BJ$68:'Occupancy'!$B$79,1)*12/$B64))</f>
        <v/>
      </c>
      <c r="AV64" s="115" t="str">
        <f>IF(ISERROR(IF(AS64="","",AS64/VLOOKUP(Occupancy!$B$65,Occupancy!$BJ$68:'Occupancy'!$B$79,1)*12/$B64)),"-",IF(AS64="","",AS64/VLOOKUP(Occupancy!$B$65,Occupancy!$BJ$68:'Occupancy'!$B$79,1)*12/$B64))</f>
        <v>-</v>
      </c>
      <c r="AW64" s="117"/>
      <c r="AX64" s="118">
        <f>IF(ISERROR(AY64/12*Occupancy!$B$65),"-",AY64/12*Occupancy!$B$65)</f>
        <v>0</v>
      </c>
      <c r="AY64" s="117"/>
      <c r="AZ64" s="118" t="str">
        <f>IF(ISERROR(IF(AW64="","",AW64/VLOOKUP(Occupancy!$B$65,Occupancy!$BJ$68:'Occupancy'!$B$79,1)*12/$B64)),"-",IF(AW64="","",AW64/VLOOKUP(Occupancy!$B$65,Occupancy!$BJ$68:'Occupancy'!$B$79,1)*12/$B64))</f>
        <v/>
      </c>
      <c r="BA64" s="118" t="str">
        <f>IF(ISERROR(IF(AX64="","",AX64/VLOOKUP(Occupancy!$B$65,Occupancy!$BJ$68:'Occupancy'!$B$79,1)*12/$B64)),"-",IF(AX64="","",AX64/VLOOKUP(Occupancy!$B$65,Occupancy!$BJ$68:'Occupancy'!$B$79,1)*12/$B64))</f>
        <v>-</v>
      </c>
      <c r="BB64" s="124">
        <f t="shared" si="3"/>
        <v>0</v>
      </c>
      <c r="BC64" s="124">
        <f t="shared" si="4"/>
        <v>0</v>
      </c>
      <c r="BD64" s="124">
        <f t="shared" si="5"/>
        <v>0</v>
      </c>
      <c r="BE64" s="124" t="str">
        <f>IF(ISERROR(IF(BB64="","",BB64/VLOOKUP(Occupancy!$B$65,Occupancy!$BJ$68:'Occupancy'!$B$79,1)*12/$B64)),"-",IF(BB64="","",BB64/VLOOKUP(Occupancy!$B$65,Occupancy!$BJ$68:'Occupancy'!$B$79,1)*12/$B64))</f>
        <v>-</v>
      </c>
      <c r="BF64" s="125" t="str">
        <f>IF(ISERROR(IF(BC64="","",BC64/VLOOKUP(Occupancy!$B$65,Occupancy!$BJ$68:'Occupancy'!$B$79,1)*12/$B64)),"-",IF(BC64="","",BC64/VLOOKUP(Occupancy!$B$65,Occupancy!$BJ$68:'Occupancy'!$B$79,1)*12/$B64))</f>
        <v>-</v>
      </c>
    </row>
    <row r="65" spans="1:58" x14ac:dyDescent="0.25">
      <c r="A65" s="202" t="s">
        <v>187</v>
      </c>
      <c r="B65" s="35" t="str">
        <f>Operating!B70</f>
        <v>-</v>
      </c>
      <c r="C65" s="183" t="str">
        <f>IF(ISERROR(INDEX(MgmtCompanyData!$C$2:$C$2250,MATCH(A65,MgmtCompanyData!$B$2:$B$2250,0),0)),"-",INDEX(MgmtCompanyData!$C$2:$C$2250,MATCH(A65,MgmtCompanyData!$B$2:$B$2250,0),0))</f>
        <v>-</v>
      </c>
      <c r="D65" s="114"/>
      <c r="E65" s="115">
        <f>IF(ISERROR(F65/12*Occupancy!$B$65),"-",F65/12*Occupancy!$B$65)</f>
        <v>0</v>
      </c>
      <c r="F65" s="116"/>
      <c r="G65" s="115" t="str">
        <f>IF(ISERROR(IF(D65="","",D65/VLOOKUP(Occupancy!$B$65,Occupancy!$BJ$68:'Occupancy'!$B$79,1)*12/$B65)),"-",IF(D65="","",D65/VLOOKUP(Occupancy!$B$65,Occupancy!$BJ$68:'Occupancy'!$B$79,1)*12/$B65))</f>
        <v/>
      </c>
      <c r="H65" s="115" t="str">
        <f>IF(ISERROR(IF(E65="","",E65/VLOOKUP(Occupancy!$B$65,Occupancy!$BJ$68:'Occupancy'!$B$79,1)*12/$B65)),"-",IF(E65="","",E65/VLOOKUP(Occupancy!$B$65,Occupancy!$BJ$68:'Occupancy'!$B$79,1)*12/$B65))</f>
        <v>-</v>
      </c>
      <c r="I65" s="117"/>
      <c r="J65" s="118">
        <f>IF(ISERROR(K65/12*Occupancy!$B$65),"-",K65/12*Occupancy!$B$65)</f>
        <v>0</v>
      </c>
      <c r="K65" s="117"/>
      <c r="L65" s="118" t="str">
        <f>IF(ISERROR(IF(I65="","",I65/VLOOKUP(Occupancy!$B$65,Occupancy!$BJ$68:'Occupancy'!$B$79,1)*12/$B65)),"-",IF(I65="","",I65/VLOOKUP(Occupancy!$B$65,Occupancy!$BJ$68:'Occupancy'!$B$79,1)*12/$B65))</f>
        <v/>
      </c>
      <c r="M65" s="118" t="str">
        <f>IF(ISERROR(IF(J65="","",J65/VLOOKUP(Occupancy!$B$65,Occupancy!$BJ$68:'Occupancy'!$B$79,1)*12/$B65)),"-",IF(J65="","",J65/VLOOKUP(Occupancy!$B$65,Occupancy!$BJ$68:'Occupancy'!$B$79,1)*12/$B65))</f>
        <v>-</v>
      </c>
      <c r="N65" s="116"/>
      <c r="O65" s="115">
        <f>IF(ISERROR(P65/12*Occupancy!$B$65),"-",P65/12*Occupancy!$B$65)</f>
        <v>0</v>
      </c>
      <c r="P65" s="116"/>
      <c r="Q65" s="115" t="str">
        <f>IF(ISERROR(IF(N65="","",N65/VLOOKUP(Occupancy!$B$65,Occupancy!$BJ$68:'Occupancy'!$B$79,1)*12/$B65)),"-",IF(N65="","",N65/VLOOKUP(Occupancy!$B$65,Occupancy!$BJ$68:'Occupancy'!$B$79,1)*12/$B65))</f>
        <v/>
      </c>
      <c r="R65" s="115" t="str">
        <f>IF(ISERROR(IF(O65="","",O65/VLOOKUP(Occupancy!$B$65,Occupancy!$BJ$68:'Occupancy'!$B$79,1)*12/$B65)),"-",IF(O65="","",O65/VLOOKUP(Occupancy!$B$65,Occupancy!$BJ$68:'Occupancy'!$B$79,1)*12/$B65))</f>
        <v>-</v>
      </c>
      <c r="S65" s="117"/>
      <c r="T65" s="118">
        <f>IF(ISERROR(U65/12*Occupancy!$B$65),"-",U65/12*Occupancy!$B$65)</f>
        <v>0</v>
      </c>
      <c r="U65" s="117"/>
      <c r="V65" s="118" t="str">
        <f>IF(ISERROR(IF(S65="","",S65/VLOOKUP(Occupancy!$B$65,Occupancy!$BJ$68:'Occupancy'!$B$79,1)*12/$B65)),"-",IF(S65="","",S65/VLOOKUP(Occupancy!$B$65,Occupancy!$BJ$68:'Occupancy'!$B$79,1)*12/$B65))</f>
        <v/>
      </c>
      <c r="W65" s="118" t="str">
        <f>IF(ISERROR(IF(T65="","",T65/VLOOKUP(Occupancy!$B$65,Occupancy!$BJ$68:'Occupancy'!$B$79,1)*12/$B65)),"-",IF(T65="","",T65/VLOOKUP(Occupancy!$B$65,Occupancy!$BJ$68:'Occupancy'!$B$79,1)*12/$B65))</f>
        <v>-</v>
      </c>
      <c r="X65" s="116"/>
      <c r="Y65" s="115">
        <f>IF(ISERROR(Z65/12*Occupancy!$B$65),"-",Z65/12*Occupancy!$B$65)</f>
        <v>0</v>
      </c>
      <c r="Z65" s="116"/>
      <c r="AA65" s="115" t="str">
        <f>IF(ISERROR(IF(X65="","",X65/VLOOKUP(Occupancy!$B$65,Occupancy!$BJ$68:'Occupancy'!$B$79,1)*12/$B65)),"-",IF(X65="","",X65/VLOOKUP(Occupancy!$B$65,Occupancy!$BJ$68:'Occupancy'!$B$79,1)*12/$B65))</f>
        <v/>
      </c>
      <c r="AB65" s="119" t="str">
        <f>IF(ISERROR(IF(Y65="","",Y65/VLOOKUP(Occupancy!$B$65,Occupancy!$BJ$68:'Occupancy'!$B$79,1)*12/$B65)),"-",IF(Y65="","",Y65/VLOOKUP(Occupancy!$B$65,Occupancy!$BJ$68:'Occupancy'!$B$79,1)*12/$B65))</f>
        <v>-</v>
      </c>
      <c r="AC65" s="120"/>
      <c r="AD65" s="118">
        <f>IF(ISERROR(AE65/12*Occupancy!$B$65),"-",AE65/12*Occupancy!$B$65)</f>
        <v>0</v>
      </c>
      <c r="AE65" s="120"/>
      <c r="AF65" s="118" t="str">
        <f>IF(ISERROR(IF(AC65="","",AC65/VLOOKUP(Occupancy!$B$65,Occupancy!$BJ$68:'Occupancy'!$B$79,1)*12/$B65)),"-",IF(AC65="","",AC65/VLOOKUP(Occupancy!$B$65,Occupancy!$BJ$68:'Occupancy'!$B$79,1)*12/$B65))</f>
        <v/>
      </c>
      <c r="AG65" s="121" t="str">
        <f>IF(ISERROR(IF(AD65="","",AD65/VLOOKUP(Occupancy!$B$65,Occupancy!$BJ$68:'Occupancy'!$B$79,1)*12/$B65)),"-",IF(AD65="","",AD65/VLOOKUP(Occupancy!$B$65,Occupancy!$BJ$68:'Occupancy'!$B$79,1)*12/$B65))</f>
        <v>-</v>
      </c>
      <c r="AH65" s="122"/>
      <c r="AI65" s="115">
        <f>IF(ISERROR(AJ65/12*Occupancy!$B$65),"-",AJ65/12*Occupancy!$B$65)</f>
        <v>0</v>
      </c>
      <c r="AJ65" s="116"/>
      <c r="AK65" s="115" t="str">
        <f>IF(ISERROR(IF(AH65="","",AH65/VLOOKUP(Occupancy!$B$65,Occupancy!$BJ$68:'Occupancy'!$B$79,1)*12/$B65)),"-",IF(AH65="","",AH65/VLOOKUP(Occupancy!$B$65,Occupancy!$BJ$68:'Occupancy'!$B$79,1)*12/$B65))</f>
        <v/>
      </c>
      <c r="AL65" s="119" t="str">
        <f>IF(ISERROR(IF(AI65="","",AI65/VLOOKUP(Occupancy!$B$65,Occupancy!$BJ$68:'Occupancy'!$B$79,1)*12/$B65)),"-",IF(AI65="","",AI65/VLOOKUP(Occupancy!$B$65,Occupancy!$BJ$68:'Occupancy'!$B$79,1)*12/$B65))</f>
        <v>-</v>
      </c>
      <c r="AM65" s="123"/>
      <c r="AN65" s="118">
        <f>IF(ISERROR(AO65/12*Occupancy!$B$65),"-",AO65/12*Occupancy!$B$65)</f>
        <v>0</v>
      </c>
      <c r="AO65" s="123"/>
      <c r="AP65" s="118" t="str">
        <f>IF(ISERROR(IF(AM65="","",AM65/VLOOKUP(Occupancy!$B$65,Occupancy!$BJ$68:'Occupancy'!$B$79,1)*12/$B65)),"-",IF(AM65="","",AM65/VLOOKUP(Occupancy!$B$65,Occupancy!$BJ$68:'Occupancy'!$B$79,1)*12/$B65))</f>
        <v/>
      </c>
      <c r="AQ65" s="118" t="str">
        <f>IF(ISERROR(IF(AN65="","",AN65/VLOOKUP(Occupancy!$B$65,Occupancy!$BJ$68:'Occupancy'!$B$79,1)*12/$B65)),"-",IF(AN65="","",AN65/VLOOKUP(Occupancy!$B$65,Occupancy!$BJ$68:'Occupancy'!$B$79,1)*12/$B65))</f>
        <v>-</v>
      </c>
      <c r="AR65" s="122"/>
      <c r="AS65" s="115">
        <f>IF(ISERROR(AT65/12*Occupancy!$B$65),"-",AT65/12*Occupancy!$B$65)</f>
        <v>0</v>
      </c>
      <c r="AT65" s="116"/>
      <c r="AU65" s="115" t="str">
        <f>IF(ISERROR(IF(AR65="","",AR65/VLOOKUP(Occupancy!$B$65,Occupancy!$BJ$68:'Occupancy'!$B$79,1)*12/$B65)),"-",IF(AR65="","",AR65/VLOOKUP(Occupancy!$B$65,Occupancy!$BJ$68:'Occupancy'!$B$79,1)*12/$B65))</f>
        <v/>
      </c>
      <c r="AV65" s="115" t="str">
        <f>IF(ISERROR(IF(AS65="","",AS65/VLOOKUP(Occupancy!$B$65,Occupancy!$BJ$68:'Occupancy'!$B$79,1)*12/$B65)),"-",IF(AS65="","",AS65/VLOOKUP(Occupancy!$B$65,Occupancy!$BJ$68:'Occupancy'!$B$79,1)*12/$B65))</f>
        <v>-</v>
      </c>
      <c r="AW65" s="117"/>
      <c r="AX65" s="118">
        <f>IF(ISERROR(AY65/12*Occupancy!$B$65),"-",AY65/12*Occupancy!$B$65)</f>
        <v>0</v>
      </c>
      <c r="AY65" s="117"/>
      <c r="AZ65" s="118" t="str">
        <f>IF(ISERROR(IF(AW65="","",AW65/VLOOKUP(Occupancy!$B$65,Occupancy!$BJ$68:'Occupancy'!$B$79,1)*12/$B65)),"-",IF(AW65="","",AW65/VLOOKUP(Occupancy!$B$65,Occupancy!$BJ$68:'Occupancy'!$B$79,1)*12/$B65))</f>
        <v/>
      </c>
      <c r="BA65" s="118" t="str">
        <f>IF(ISERROR(IF(AX65="","",AX65/VLOOKUP(Occupancy!$B$65,Occupancy!$BJ$68:'Occupancy'!$B$79,1)*12/$B65)),"-",IF(AX65="","",AX65/VLOOKUP(Occupancy!$B$65,Occupancy!$BJ$68:'Occupancy'!$B$79,1)*12/$B65))</f>
        <v>-</v>
      </c>
      <c r="BB65" s="124">
        <f t="shared" si="3"/>
        <v>0</v>
      </c>
      <c r="BC65" s="124">
        <f t="shared" si="4"/>
        <v>0</v>
      </c>
      <c r="BD65" s="124">
        <f t="shared" si="5"/>
        <v>0</v>
      </c>
      <c r="BE65" s="124" t="str">
        <f>IF(ISERROR(IF(BB65="","",BB65/VLOOKUP(Occupancy!$B$65,Occupancy!$BJ$68:'Occupancy'!$B$79,1)*12/$B65)),"-",IF(BB65="","",BB65/VLOOKUP(Occupancy!$B$65,Occupancy!$BJ$68:'Occupancy'!$B$79,1)*12/$B65))</f>
        <v>-</v>
      </c>
      <c r="BF65" s="125" t="str">
        <f>IF(ISERROR(IF(BC65="","",BC65/VLOOKUP(Occupancy!$B$65,Occupancy!$BJ$68:'Occupancy'!$B$79,1)*12/$B65)),"-",IF(BC65="","",BC65/VLOOKUP(Occupancy!$B$65,Occupancy!$BJ$68:'Occupancy'!$B$79,1)*12/$B65))</f>
        <v>-</v>
      </c>
    </row>
    <row r="66" spans="1:58" x14ac:dyDescent="0.25">
      <c r="A66" s="202" t="s">
        <v>189</v>
      </c>
      <c r="B66" s="35" t="str">
        <f>Operating!B71</f>
        <v>-</v>
      </c>
      <c r="C66" s="183" t="str">
        <f>IF(ISERROR(INDEX(MgmtCompanyData!$C$2:$C$2250,MATCH(A66,MgmtCompanyData!$B$2:$B$2250,0),0)),"-",INDEX(MgmtCompanyData!$C$2:$C$2250,MATCH(A66,MgmtCompanyData!$B$2:$B$2250,0),0))</f>
        <v>-</v>
      </c>
      <c r="D66" s="114"/>
      <c r="E66" s="115">
        <f>IF(ISERROR(F66/12*Occupancy!$B$65),"-",F66/12*Occupancy!$B$65)</f>
        <v>0</v>
      </c>
      <c r="F66" s="116"/>
      <c r="G66" s="115" t="str">
        <f>IF(ISERROR(IF(D66="","",D66/VLOOKUP(Occupancy!$B$65,Occupancy!$BJ$68:'Occupancy'!$B$79,1)*12/$B66)),"-",IF(D66="","",D66/VLOOKUP(Occupancy!$B$65,Occupancy!$BJ$68:'Occupancy'!$B$79,1)*12/$B66))</f>
        <v/>
      </c>
      <c r="H66" s="115" t="str">
        <f>IF(ISERROR(IF(E66="","",E66/VLOOKUP(Occupancy!$B$65,Occupancy!$BJ$68:'Occupancy'!$B$79,1)*12/$B66)),"-",IF(E66="","",E66/VLOOKUP(Occupancy!$B$65,Occupancy!$BJ$68:'Occupancy'!$B$79,1)*12/$B66))</f>
        <v>-</v>
      </c>
      <c r="I66" s="117"/>
      <c r="J66" s="118">
        <f>IF(ISERROR(K66/12*Occupancy!$B$65),"-",K66/12*Occupancy!$B$65)</f>
        <v>0</v>
      </c>
      <c r="K66" s="117"/>
      <c r="L66" s="118" t="str">
        <f>IF(ISERROR(IF(I66="","",I66/VLOOKUP(Occupancy!$B$65,Occupancy!$BJ$68:'Occupancy'!$B$79,1)*12/$B66)),"-",IF(I66="","",I66/VLOOKUP(Occupancy!$B$65,Occupancy!$BJ$68:'Occupancy'!$B$79,1)*12/$B66))</f>
        <v/>
      </c>
      <c r="M66" s="118" t="str">
        <f>IF(ISERROR(IF(J66="","",J66/VLOOKUP(Occupancy!$B$65,Occupancy!$BJ$68:'Occupancy'!$B$79,1)*12/$B66)),"-",IF(J66="","",J66/VLOOKUP(Occupancy!$B$65,Occupancy!$BJ$68:'Occupancy'!$B$79,1)*12/$B66))</f>
        <v>-</v>
      </c>
      <c r="N66" s="116"/>
      <c r="O66" s="115">
        <f>IF(ISERROR(P66/12*Occupancy!$B$65),"-",P66/12*Occupancy!$B$65)</f>
        <v>0</v>
      </c>
      <c r="P66" s="116"/>
      <c r="Q66" s="115" t="str">
        <f>IF(ISERROR(IF(N66="","",N66/VLOOKUP(Occupancy!$B$65,Occupancy!$BJ$68:'Occupancy'!$B$79,1)*12/$B66)),"-",IF(N66="","",N66/VLOOKUP(Occupancy!$B$65,Occupancy!$BJ$68:'Occupancy'!$B$79,1)*12/$B66))</f>
        <v/>
      </c>
      <c r="R66" s="115" t="str">
        <f>IF(ISERROR(IF(O66="","",O66/VLOOKUP(Occupancy!$B$65,Occupancy!$BJ$68:'Occupancy'!$B$79,1)*12/$B66)),"-",IF(O66="","",O66/VLOOKUP(Occupancy!$B$65,Occupancy!$BJ$68:'Occupancy'!$B$79,1)*12/$B66))</f>
        <v>-</v>
      </c>
      <c r="S66" s="117"/>
      <c r="T66" s="118">
        <f>IF(ISERROR(U66/12*Occupancy!$B$65),"-",U66/12*Occupancy!$B$65)</f>
        <v>0</v>
      </c>
      <c r="U66" s="117"/>
      <c r="V66" s="118" t="str">
        <f>IF(ISERROR(IF(S66="","",S66/VLOOKUP(Occupancy!$B$65,Occupancy!$BJ$68:'Occupancy'!$B$79,1)*12/$B66)),"-",IF(S66="","",S66/VLOOKUP(Occupancy!$B$65,Occupancy!$BJ$68:'Occupancy'!$B$79,1)*12/$B66))</f>
        <v/>
      </c>
      <c r="W66" s="118" t="str">
        <f>IF(ISERROR(IF(T66="","",T66/VLOOKUP(Occupancy!$B$65,Occupancy!$BJ$68:'Occupancy'!$B$79,1)*12/$B66)),"-",IF(T66="","",T66/VLOOKUP(Occupancy!$B$65,Occupancy!$BJ$68:'Occupancy'!$B$79,1)*12/$B66))</f>
        <v>-</v>
      </c>
      <c r="X66" s="116"/>
      <c r="Y66" s="115">
        <f>IF(ISERROR(Z66/12*Occupancy!$B$65),"-",Z66/12*Occupancy!$B$65)</f>
        <v>0</v>
      </c>
      <c r="Z66" s="116"/>
      <c r="AA66" s="115" t="str">
        <f>IF(ISERROR(IF(X66="","",X66/VLOOKUP(Occupancy!$B$65,Occupancy!$BJ$68:'Occupancy'!$B$79,1)*12/$B66)),"-",IF(X66="","",X66/VLOOKUP(Occupancy!$B$65,Occupancy!$BJ$68:'Occupancy'!$B$79,1)*12/$B66))</f>
        <v/>
      </c>
      <c r="AB66" s="119" t="str">
        <f>IF(ISERROR(IF(Y66="","",Y66/VLOOKUP(Occupancy!$B$65,Occupancy!$BJ$68:'Occupancy'!$B$79,1)*12/$B66)),"-",IF(Y66="","",Y66/VLOOKUP(Occupancy!$B$65,Occupancy!$BJ$68:'Occupancy'!$B$79,1)*12/$B66))</f>
        <v>-</v>
      </c>
      <c r="AC66" s="120"/>
      <c r="AD66" s="118">
        <f>IF(ISERROR(AE66/12*Occupancy!$B$65),"-",AE66/12*Occupancy!$B$65)</f>
        <v>0</v>
      </c>
      <c r="AE66" s="120"/>
      <c r="AF66" s="118" t="str">
        <f>IF(ISERROR(IF(AC66="","",AC66/VLOOKUP(Occupancy!$B$65,Occupancy!$BJ$68:'Occupancy'!$B$79,1)*12/$B66)),"-",IF(AC66="","",AC66/VLOOKUP(Occupancy!$B$65,Occupancy!$BJ$68:'Occupancy'!$B$79,1)*12/$B66))</f>
        <v/>
      </c>
      <c r="AG66" s="121" t="str">
        <f>IF(ISERROR(IF(AD66="","",AD66/VLOOKUP(Occupancy!$B$65,Occupancy!$BJ$68:'Occupancy'!$B$79,1)*12/$B66)),"-",IF(AD66="","",AD66/VLOOKUP(Occupancy!$B$65,Occupancy!$BJ$68:'Occupancy'!$B$79,1)*12/$B66))</f>
        <v>-</v>
      </c>
      <c r="AH66" s="122"/>
      <c r="AI66" s="115">
        <f>IF(ISERROR(AJ66/12*Occupancy!$B$65),"-",AJ66/12*Occupancy!$B$65)</f>
        <v>0</v>
      </c>
      <c r="AJ66" s="116"/>
      <c r="AK66" s="115" t="str">
        <f>IF(ISERROR(IF(AH66="","",AH66/VLOOKUP(Occupancy!$B$65,Occupancy!$BJ$68:'Occupancy'!$B$79,1)*12/$B66)),"-",IF(AH66="","",AH66/VLOOKUP(Occupancy!$B$65,Occupancy!$BJ$68:'Occupancy'!$B$79,1)*12/$B66))</f>
        <v/>
      </c>
      <c r="AL66" s="119" t="str">
        <f>IF(ISERROR(IF(AI66="","",AI66/VLOOKUP(Occupancy!$B$65,Occupancy!$BJ$68:'Occupancy'!$B$79,1)*12/$B66)),"-",IF(AI66="","",AI66/VLOOKUP(Occupancy!$B$65,Occupancy!$BJ$68:'Occupancy'!$B$79,1)*12/$B66))</f>
        <v>-</v>
      </c>
      <c r="AM66" s="123"/>
      <c r="AN66" s="118">
        <f>IF(ISERROR(AO66/12*Occupancy!$B$65),"-",AO66/12*Occupancy!$B$65)</f>
        <v>0</v>
      </c>
      <c r="AO66" s="123"/>
      <c r="AP66" s="118" t="str">
        <f>IF(ISERROR(IF(AM66="","",AM66/VLOOKUP(Occupancy!$B$65,Occupancy!$BJ$68:'Occupancy'!$B$79,1)*12/$B66)),"-",IF(AM66="","",AM66/VLOOKUP(Occupancy!$B$65,Occupancy!$BJ$68:'Occupancy'!$B$79,1)*12/$B66))</f>
        <v/>
      </c>
      <c r="AQ66" s="118" t="str">
        <f>IF(ISERROR(IF(AN66="","",AN66/VLOOKUP(Occupancy!$B$65,Occupancy!$BJ$68:'Occupancy'!$B$79,1)*12/$B66)),"-",IF(AN66="","",AN66/VLOOKUP(Occupancy!$B$65,Occupancy!$BJ$68:'Occupancy'!$B$79,1)*12/$B66))</f>
        <v>-</v>
      </c>
      <c r="AR66" s="122"/>
      <c r="AS66" s="115">
        <f>IF(ISERROR(AT66/12*Occupancy!$B$65),"-",AT66/12*Occupancy!$B$65)</f>
        <v>0</v>
      </c>
      <c r="AT66" s="116"/>
      <c r="AU66" s="115" t="str">
        <f>IF(ISERROR(IF(AR66="","",AR66/VLOOKUP(Occupancy!$B$65,Occupancy!$BJ$68:'Occupancy'!$B$79,1)*12/$B66)),"-",IF(AR66="","",AR66/VLOOKUP(Occupancy!$B$65,Occupancy!$BJ$68:'Occupancy'!$B$79,1)*12/$B66))</f>
        <v/>
      </c>
      <c r="AV66" s="115" t="str">
        <f>IF(ISERROR(IF(AS66="","",AS66/VLOOKUP(Occupancy!$B$65,Occupancy!$BJ$68:'Occupancy'!$B$79,1)*12/$B66)),"-",IF(AS66="","",AS66/VLOOKUP(Occupancy!$B$65,Occupancy!$BJ$68:'Occupancy'!$B$79,1)*12/$B66))</f>
        <v>-</v>
      </c>
      <c r="AW66" s="117"/>
      <c r="AX66" s="118">
        <f>IF(ISERROR(AY66/12*Occupancy!$B$65),"-",AY66/12*Occupancy!$B$65)</f>
        <v>0</v>
      </c>
      <c r="AY66" s="117"/>
      <c r="AZ66" s="118" t="str">
        <f>IF(ISERROR(IF(AW66="","",AW66/VLOOKUP(Occupancy!$B$65,Occupancy!$BJ$68:'Occupancy'!$B$79,1)*12/$B66)),"-",IF(AW66="","",AW66/VLOOKUP(Occupancy!$B$65,Occupancy!$BJ$68:'Occupancy'!$B$79,1)*12/$B66))</f>
        <v/>
      </c>
      <c r="BA66" s="118" t="str">
        <f>IF(ISERROR(IF(AX66="","",AX66/VLOOKUP(Occupancy!$B$65,Occupancy!$BJ$68:'Occupancy'!$B$79,1)*12/$B66)),"-",IF(AX66="","",AX66/VLOOKUP(Occupancy!$B$65,Occupancy!$BJ$68:'Occupancy'!$B$79,1)*12/$B66))</f>
        <v>-</v>
      </c>
      <c r="BB66" s="124">
        <f t="shared" si="3"/>
        <v>0</v>
      </c>
      <c r="BC66" s="124">
        <f t="shared" si="4"/>
        <v>0</v>
      </c>
      <c r="BD66" s="124">
        <f t="shared" si="5"/>
        <v>0</v>
      </c>
      <c r="BE66" s="124" t="str">
        <f>IF(ISERROR(IF(BB66="","",BB66/VLOOKUP(Occupancy!$B$65,Occupancy!$BJ$68:'Occupancy'!$B$79,1)*12/$B66)),"-",IF(BB66="","",BB66/VLOOKUP(Occupancy!$B$65,Occupancy!$BJ$68:'Occupancy'!$B$79,1)*12/$B66))</f>
        <v>-</v>
      </c>
      <c r="BF66" s="125" t="str">
        <f>IF(ISERROR(IF(BC66="","",BC66/VLOOKUP(Occupancy!$B$65,Occupancy!$BJ$68:'Occupancy'!$B$79,1)*12/$B66)),"-",IF(BC66="","",BC66/VLOOKUP(Occupancy!$B$65,Occupancy!$BJ$68:'Occupancy'!$B$79,1)*12/$B66))</f>
        <v>-</v>
      </c>
    </row>
    <row r="67" spans="1:58" x14ac:dyDescent="0.25">
      <c r="A67" s="15"/>
      <c r="B67" s="23"/>
      <c r="C67" s="23"/>
      <c r="D67" s="94"/>
      <c r="E67" s="95"/>
      <c r="F67" s="96"/>
      <c r="G67" s="95"/>
      <c r="H67" s="95"/>
      <c r="I67" s="97"/>
      <c r="J67" s="98"/>
      <c r="K67" s="97"/>
      <c r="L67" s="98"/>
      <c r="M67" s="98"/>
      <c r="N67" s="96"/>
      <c r="O67" s="95"/>
      <c r="P67" s="96"/>
      <c r="Q67" s="95"/>
      <c r="R67" s="95"/>
      <c r="S67" s="97"/>
      <c r="T67" s="98"/>
      <c r="U67" s="97"/>
      <c r="V67" s="98"/>
      <c r="W67" s="98"/>
      <c r="X67" s="96"/>
      <c r="Y67" s="95"/>
      <c r="Z67" s="96"/>
      <c r="AA67" s="95"/>
      <c r="AB67" s="99"/>
      <c r="AC67" s="100"/>
      <c r="AD67" s="98"/>
      <c r="AE67" s="100"/>
      <c r="AF67" s="98"/>
      <c r="AG67" s="101"/>
      <c r="AH67" s="102"/>
      <c r="AI67" s="95"/>
      <c r="AJ67" s="96"/>
      <c r="AK67" s="95"/>
      <c r="AL67" s="99"/>
      <c r="AM67" s="103"/>
      <c r="AN67" s="98"/>
      <c r="AO67" s="103"/>
      <c r="AP67" s="98"/>
      <c r="AQ67" s="98"/>
      <c r="AR67" s="102"/>
      <c r="AS67" s="95"/>
      <c r="AT67" s="96"/>
      <c r="AU67" s="95"/>
      <c r="AV67" s="95"/>
      <c r="AW67" s="97"/>
      <c r="AX67" s="98"/>
      <c r="AY67" s="97"/>
      <c r="AZ67" s="98"/>
      <c r="BA67" s="98"/>
      <c r="BB67" s="104"/>
      <c r="BC67" s="104"/>
      <c r="BD67" s="104"/>
      <c r="BE67" s="104"/>
      <c r="BF67" s="105"/>
    </row>
    <row r="68" spans="1:58" ht="15.75" thickBot="1" x14ac:dyDescent="0.3">
      <c r="A68" s="22" t="s">
        <v>37</v>
      </c>
      <c r="B68" s="126">
        <f>IF(ISERROR(SUM(B41:B66)),"-",SUM(B41:B66))</f>
        <v>0</v>
      </c>
      <c r="C68" s="126"/>
      <c r="D68" s="191">
        <f>IF(ISERROR(SUM(D41:D66)),"-",SUM(D41:D66))</f>
        <v>0</v>
      </c>
      <c r="E68" s="192">
        <f>IF(ISERROR(F68/12*Occupancy!$B$65),"-",F68/12*Occupancy!$B$65)</f>
        <v>0</v>
      </c>
      <c r="F68" s="193">
        <f>IF(ISERROR(SUM(F41:F66)),"-",SUM(F41:F66))</f>
        <v>0</v>
      </c>
      <c r="G68" s="192" t="str">
        <f>IF(ISERROR(D68/$B68/VLOOKUP(Occupancy!$B$65,Occupancy!$B$68:'Occupancy'!$B$79,1)*12),"-",D68/$B68/VLOOKUP(Occupancy!$B$65,Occupancy!$B$68:'Occupancy'!$B$79,1)*12)</f>
        <v>-</v>
      </c>
      <c r="H68" s="192" t="str">
        <f>IF(ISERROR(E68/$B68/VLOOKUP(Occupancy!$B$65,Occupancy!$B$68:'Occupancy'!$B$79,1)*12),"-",E68/$B68/VLOOKUP(Occupancy!$B$65,Occupancy!$B$68:'Occupancy'!$B$79,1)*12)</f>
        <v>-</v>
      </c>
      <c r="I68" s="194">
        <f>IF(ISERROR(SUM(I41:I66)),"-",SUM(I41:I66))</f>
        <v>0</v>
      </c>
      <c r="J68" s="195">
        <f>IF(ISERROR(K68/12*Occupancy!$B$65),"-",K68/12*Occupancy!$B$65)</f>
        <v>0</v>
      </c>
      <c r="K68" s="194">
        <f>IF(ISERROR(SUM(K41:K66)),"-",SUM(K41:K66))</f>
        <v>0</v>
      </c>
      <c r="L68" s="195" t="str">
        <f>IF(ISERROR(I68/$B68/VLOOKUP(Occupancy!$B$65,Occupancy!$B$68:'Occupancy'!$B$79,1)*12),"-",I68/$B68/VLOOKUP(Occupancy!$B$65,Occupancy!$B$68:'Occupancy'!$B$79,1)*12)</f>
        <v>-</v>
      </c>
      <c r="M68" s="195" t="str">
        <f>IF(ISERROR(J68/$B68/VLOOKUP(Occupancy!$B$65,Occupancy!$B$68:'Occupancy'!$B$79,1)*12),"-",J68/$B68/VLOOKUP(Occupancy!$B$65,Occupancy!$B$68:'Occupancy'!$B$79,1)*12)</f>
        <v>-</v>
      </c>
      <c r="N68" s="193">
        <f>IF(ISERROR(SUM(N41:N66)),"-",SUM(N41:N66))</f>
        <v>0</v>
      </c>
      <c r="O68" s="192">
        <f>IF(ISERROR(P68/12*Occupancy!$B$65),"-",P68/12*Occupancy!$B$65)</f>
        <v>0</v>
      </c>
      <c r="P68" s="193">
        <f>IF(ISERROR(SUM(P41:P66)),"-",SUM(P41:P66))</f>
        <v>0</v>
      </c>
      <c r="Q68" s="192" t="str">
        <f>IF(ISERROR(N68/$B68/VLOOKUP(Occupancy!$B$65,Occupancy!$B$68:'Occupancy'!$B$79,1)*12),"-",N68/$B68/VLOOKUP(Occupancy!$B$65,Occupancy!$B$68:'Occupancy'!$B$79,1)*12)</f>
        <v>-</v>
      </c>
      <c r="R68" s="192" t="str">
        <f>IF(ISERROR(O68/$B68/VLOOKUP(Occupancy!$B$65,Occupancy!$B$68:'Occupancy'!$B$79,1)*12),"-",O68/$B68/VLOOKUP(Occupancy!$B$65,Occupancy!$B$68:'Occupancy'!$B$79,1)*12)</f>
        <v>-</v>
      </c>
      <c r="S68" s="194">
        <f>IF(ISERROR(SUM(S41:S66)),"-",SUM(S41:S66))</f>
        <v>0</v>
      </c>
      <c r="T68" s="195">
        <f>IF(ISERROR(U68/12*Occupancy!$B$65),"-",U68/12*Occupancy!$B$65)</f>
        <v>0</v>
      </c>
      <c r="U68" s="194">
        <f>IF(ISERROR(SUM(U41:U66)),"-",SUM(U41:U66))</f>
        <v>0</v>
      </c>
      <c r="V68" s="195" t="str">
        <f>IF(ISERROR(S68/$B68/VLOOKUP(Occupancy!$B$65,Occupancy!$B$68:'Occupancy'!$B$79,1)*12),"-",S68/$B68/VLOOKUP(Occupancy!$B$65,Occupancy!$B$68:'Occupancy'!$B$79,1)*12)</f>
        <v>-</v>
      </c>
      <c r="W68" s="195" t="str">
        <f>IF(ISERROR(T68/$B68/VLOOKUP(Occupancy!$B$65,Occupancy!$B$68:'Occupancy'!$B$79,1)*12),"-",T68/$B68/VLOOKUP(Occupancy!$B$65,Occupancy!$B$68:'Occupancy'!$B$79,1)*12)</f>
        <v>-</v>
      </c>
      <c r="X68" s="193">
        <f>IF(ISERROR(SUM(X41:X66)),"-",SUM(X41:X66))</f>
        <v>0</v>
      </c>
      <c r="Y68" s="192">
        <f>IF(ISERROR(Z68/12*Occupancy!$B$65),"-",Z68/12*Occupancy!$B$65)</f>
        <v>0</v>
      </c>
      <c r="Z68" s="193">
        <f>IF(ISERROR(SUM(Z41:Z66)),"-",SUM(Z41:Z66))</f>
        <v>0</v>
      </c>
      <c r="AA68" s="192" t="str">
        <f>IF(ISERROR(X68/$B68/VLOOKUP(Occupancy!$B$65,Occupancy!$B$68:'Occupancy'!$B$79,1)*12),"-",X68/$B68/VLOOKUP(Occupancy!$B$65,Occupancy!$B$68:'Occupancy'!$B$79,1)*12)</f>
        <v>-</v>
      </c>
      <c r="AB68" s="192" t="str">
        <f>IF(ISERROR(Y68/$B68/VLOOKUP(Occupancy!$B$65,Occupancy!$B$68:'Occupancy'!$B$79,1)*12),"-",Y68/$B68/VLOOKUP(Occupancy!$B$65,Occupancy!$B$68:'Occupancy'!$B$79,1)*12)</f>
        <v>-</v>
      </c>
      <c r="AC68" s="196">
        <f>IF(ISERROR(SUM(AC41:AC66)),"-",SUM(AC41:AC66))</f>
        <v>0</v>
      </c>
      <c r="AD68" s="195">
        <f>IF(ISERROR(AE68/12*Occupancy!$B$65),"-",AE68/12*Occupancy!$B$65)</f>
        <v>0</v>
      </c>
      <c r="AE68" s="196">
        <f>IF(ISERROR(SUM(AE41:AE66)),"-",SUM(AE41:AE66))</f>
        <v>0</v>
      </c>
      <c r="AF68" s="195" t="str">
        <f>IF(ISERROR(AC68/$B68/VLOOKUP(Occupancy!$B$65,Occupancy!$B$68:'Occupancy'!$B$79,1)*12),"-",AC68/$B68/VLOOKUP(Occupancy!$B$65,Occupancy!$B$68:'Occupancy'!$B$79,1)*12)</f>
        <v>-</v>
      </c>
      <c r="AG68" s="195" t="str">
        <f>IF(ISERROR(AD68/$B68/VLOOKUP(Occupancy!$B$65,Occupancy!$B$68:'Occupancy'!$B$79,1)*12),"-",AD68/$B68/VLOOKUP(Occupancy!$B$65,Occupancy!$B$68:'Occupancy'!$B$79,1)*12)</f>
        <v>-</v>
      </c>
      <c r="AH68" s="193">
        <f>IF(ISERROR(SUM(AH41:AH66)),"-",SUM(AH41:AH66))</f>
        <v>0</v>
      </c>
      <c r="AI68" s="192">
        <f>IF(ISERROR(AJ68/12*Occupancy!$B$65),"-",AJ68/12*Occupancy!$B$65)</f>
        <v>0</v>
      </c>
      <c r="AJ68" s="193">
        <f>IF(ISERROR(SUM(AJ41:AJ66)),"-",SUM(AJ41:AJ66))</f>
        <v>0</v>
      </c>
      <c r="AK68" s="192" t="str">
        <f>IF(ISERROR(AH68/$B68/VLOOKUP(Occupancy!$B$65,Occupancy!$B$68:'Occupancy'!$B$79,1)*12),"-",AH68/$B68/VLOOKUP(Occupancy!$B$65,Occupancy!$B$68:'Occupancy'!$B$79,1)*12)</f>
        <v>-</v>
      </c>
      <c r="AL68" s="192" t="str">
        <f>IF(ISERROR(AI68/$B68/VLOOKUP(Occupancy!$B$65,Occupancy!$B$68:'Occupancy'!$B$79,1)*12),"-",AI68/$B68/VLOOKUP(Occupancy!$B$65,Occupancy!$B$68:'Occupancy'!$B$79,1)*12)</f>
        <v>-</v>
      </c>
      <c r="AM68" s="197">
        <f>IF(ISERROR(SUM(AM41:AM66)),"-",SUM(AM41:AM66))</f>
        <v>0</v>
      </c>
      <c r="AN68" s="195">
        <f>IF(ISERROR(AO68/12*Occupancy!$B$65),"-",AO68/12*Occupancy!$B$65)</f>
        <v>0</v>
      </c>
      <c r="AO68" s="197">
        <f>IF(ISERROR(SUM(AO41:AO66)),"-",SUM(AO41:AO66))</f>
        <v>0</v>
      </c>
      <c r="AP68" s="195" t="str">
        <f>IF(ISERROR(AM68/$B68/VLOOKUP(Occupancy!$B$65,Occupancy!$B$68:'Occupancy'!$B$79,1)*12),"-",AM68/$B68/VLOOKUP(Occupancy!$B$65,Occupancy!$B$68:'Occupancy'!$B$79,1)*12)</f>
        <v>-</v>
      </c>
      <c r="AQ68" s="195" t="str">
        <f>IF(ISERROR(AN68/$B68/VLOOKUP(Occupancy!$B$65,Occupancy!$B$68:'Occupancy'!$B$79,1)*12),"-",AN68/$B68/VLOOKUP(Occupancy!$B$65,Occupancy!$B$68:'Occupancy'!$B$79,1)*12)</f>
        <v>-</v>
      </c>
      <c r="AR68" s="193">
        <f>IF(ISERROR(SUM(AR41:AR66)),"-",SUM(AR41:AR66))</f>
        <v>0</v>
      </c>
      <c r="AS68" s="192">
        <f>IF(ISERROR(AT68/12*Occupancy!$B$65),"-",AT68/12*Occupancy!$B$65)</f>
        <v>0</v>
      </c>
      <c r="AT68" s="193">
        <f>IF(ISERROR(SUM(AT41:AT66)),"-",SUM(AT41:AT66))</f>
        <v>0</v>
      </c>
      <c r="AU68" s="192" t="str">
        <f>IF(ISERROR(AR68/$B68/VLOOKUP(Occupancy!$B$65,Occupancy!$B$68:'Occupancy'!$B$79,1)*12),"-",AR68/$B68/VLOOKUP(Occupancy!$B$65,Occupancy!$B$68:'Occupancy'!$B$79,1)*12)</f>
        <v>-</v>
      </c>
      <c r="AV68" s="192" t="str">
        <f>IF(ISERROR(AS68/$B68/VLOOKUP(Occupancy!$B$65,Occupancy!$B$68:'Occupancy'!$B$79,1)*12),"-",AS68/$B68/VLOOKUP(Occupancy!$B$65,Occupancy!$B$68:'Occupancy'!$B$79,1)*12)</f>
        <v>-</v>
      </c>
      <c r="AW68" s="194">
        <f>IF(ISERROR(SUM(AW41:AW66)),"-",SUM(AW41:AW66))</f>
        <v>0</v>
      </c>
      <c r="AX68" s="195">
        <f>IF(ISERROR(AY68/12*Occupancy!$B$65),"-",AY68/12*Occupancy!$B$65)</f>
        <v>0</v>
      </c>
      <c r="AY68" s="194">
        <f>IF(ISERROR(SUM(AY41:AY66)),"-",SUM(AY41:AY66))</f>
        <v>0</v>
      </c>
      <c r="AZ68" s="195" t="str">
        <f>IF(ISERROR(AW68/$B68/VLOOKUP(Occupancy!$B$65,Occupancy!$B$68:'Occupancy'!$B$79,1)*12),"-",AW68/$B68/VLOOKUP(Occupancy!$B$65,Occupancy!$B$68:'Occupancy'!$B$79,1)*12)</f>
        <v>-</v>
      </c>
      <c r="BA68" s="195" t="str">
        <f>IF(ISERROR(AX68/$B68/VLOOKUP(Occupancy!$B$65,Occupancy!$B$68:'Occupancy'!$B$79,1)*12),"-",AX68/$B68/VLOOKUP(Occupancy!$B$65,Occupancy!$B$68:'Occupancy'!$B$79,1)*12)</f>
        <v>-</v>
      </c>
      <c r="BB68" s="198">
        <f>IF(ISERROR(SUM(BB41:BB66)),"-",SUM(BB41:BB66))</f>
        <v>0</v>
      </c>
      <c r="BC68" s="198">
        <f>IF(ISERROR(SUM(BC41:BC66)),"-",SUM(BC41:BC66))</f>
        <v>0</v>
      </c>
      <c r="BD68" s="198">
        <f>IF(ISERROR(SUM(BD41:BD66)),"-",SUM(BD41:BD66))</f>
        <v>0</v>
      </c>
      <c r="BE68" s="198" t="str">
        <f>IF(ISERROR(BB68/$B68/VLOOKUP(Occupancy!$B$65,Occupancy!$B$68:'Occupancy'!$B$79,1)*12),"-",BB68/$B68/VLOOKUP(Occupancy!$B$65,Occupancy!$B$68:'Occupancy'!$B$79,1)*12)</f>
        <v>-</v>
      </c>
      <c r="BF68" s="199" t="str">
        <f>IF(ISERROR(BC68/$B68/VLOOKUP(Occupancy!$B$65,Occupancy!$B$68:'Occupancy'!$B$79,1)*12),"-",BC68/$B68/VLOOKUP(Occupancy!$B$65,Occupancy!$B$68:'Occupancy'!$B$79,1)*12)</f>
        <v>-</v>
      </c>
    </row>
    <row r="7888" spans="1:58" s="7" customFormat="1" ht="22.5" customHeigh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  <c r="BE7888"/>
      <c r="BF7888"/>
    </row>
    <row r="7889" spans="1:58" s="18" customForma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  <c r="BE7889"/>
      <c r="BF7889"/>
    </row>
    <row r="7890" spans="1:58" ht="16.5" customHeight="1" x14ac:dyDescent="0.25"/>
    <row r="7891" spans="1:58" ht="16.5" customHeight="1" x14ac:dyDescent="0.25"/>
    <row r="7892" spans="1:58" ht="16.5" customHeight="1" x14ac:dyDescent="0.25"/>
    <row r="7893" spans="1:58" ht="16.5" customHeight="1" x14ac:dyDescent="0.25"/>
    <row r="7894" spans="1:58" ht="16.5" customHeight="1" x14ac:dyDescent="0.25"/>
    <row r="7896" spans="1:58" s="7" customFormat="1" ht="20.25" customHeigh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  <c r="BE7896"/>
      <c r="BF7896"/>
    </row>
  </sheetData>
  <mergeCells count="13">
    <mergeCell ref="AR4:AV4"/>
    <mergeCell ref="AW4:BA4"/>
    <mergeCell ref="BB4:BF4"/>
    <mergeCell ref="D3:AB3"/>
    <mergeCell ref="AH3:BF3"/>
    <mergeCell ref="S4:W4"/>
    <mergeCell ref="X4:AB4"/>
    <mergeCell ref="AH4:AL4"/>
    <mergeCell ref="B4:B5"/>
    <mergeCell ref="C4:C5"/>
    <mergeCell ref="D4:H4"/>
    <mergeCell ref="I4:M4"/>
    <mergeCell ref="N4:R4"/>
  </mergeCells>
  <pageMargins left="0.7" right="0.7" top="0.75" bottom="0.75" header="0.3" footer="0.3"/>
  <pageSetup scale="67" orientation="portrait" r:id="rId1"/>
  <rowBreaks count="1" manualBreakCount="1">
    <brk id="7393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I79"/>
  <sheetViews>
    <sheetView zoomScale="70" zoomScaleNormal="70" workbookViewId="0">
      <pane xSplit="1" topLeftCell="B1" activePane="topRight" state="frozen"/>
      <selection pane="topRight" activeCell="A5" sqref="A5"/>
    </sheetView>
  </sheetViews>
  <sheetFormatPr defaultRowHeight="15" x14ac:dyDescent="0.25"/>
  <cols>
    <col min="1" max="1" width="21.85546875" bestFit="1" customWidth="1"/>
    <col min="2" max="59" width="13" customWidth="1"/>
  </cols>
  <sheetData>
    <row r="1" spans="1:61" x14ac:dyDescent="0.25">
      <c r="A1" s="9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</row>
    <row r="2" spans="1:61" x14ac:dyDescent="0.25">
      <c r="A2" s="9" t="s">
        <v>72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61" x14ac:dyDescent="0.25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</row>
    <row r="4" spans="1:61" ht="36" customHeight="1" x14ac:dyDescent="0.25">
      <c r="A4" s="31"/>
      <c r="B4" s="34" t="s">
        <v>81</v>
      </c>
      <c r="C4" s="34" t="s">
        <v>83</v>
      </c>
      <c r="D4" s="34" t="s">
        <v>85</v>
      </c>
      <c r="E4" s="34" t="s">
        <v>87</v>
      </c>
      <c r="F4" s="34" t="s">
        <v>89</v>
      </c>
      <c r="G4" s="34" t="s">
        <v>91</v>
      </c>
      <c r="H4" s="34" t="s">
        <v>93</v>
      </c>
      <c r="I4" s="34" t="s">
        <v>95</v>
      </c>
      <c r="J4" s="34" t="s">
        <v>97</v>
      </c>
      <c r="K4" s="34" t="s">
        <v>99</v>
      </c>
      <c r="L4" s="34" t="s">
        <v>101</v>
      </c>
      <c r="M4" s="34" t="s">
        <v>103</v>
      </c>
      <c r="N4" s="34" t="s">
        <v>105</v>
      </c>
      <c r="O4" s="34" t="s">
        <v>107</v>
      </c>
      <c r="P4" s="34" t="s">
        <v>109</v>
      </c>
      <c r="Q4" s="34" t="s">
        <v>111</v>
      </c>
      <c r="R4" s="34" t="s">
        <v>113</v>
      </c>
      <c r="S4" s="34" t="s">
        <v>115</v>
      </c>
      <c r="T4" s="34" t="s">
        <v>117</v>
      </c>
      <c r="U4" s="34" t="s">
        <v>119</v>
      </c>
      <c r="V4" s="34" t="s">
        <v>121</v>
      </c>
      <c r="W4" s="34" t="s">
        <v>123</v>
      </c>
      <c r="X4" s="34" t="s">
        <v>125</v>
      </c>
      <c r="Y4" s="34" t="s">
        <v>127</v>
      </c>
      <c r="Z4" s="34" t="s">
        <v>129</v>
      </c>
      <c r="AA4" s="34" t="s">
        <v>131</v>
      </c>
      <c r="AB4" s="34" t="s">
        <v>133</v>
      </c>
      <c r="AC4" s="34" t="s">
        <v>135</v>
      </c>
      <c r="AD4" s="34" t="s">
        <v>137</v>
      </c>
      <c r="AE4" s="34" t="s">
        <v>139</v>
      </c>
      <c r="AF4" s="34" t="s">
        <v>141</v>
      </c>
      <c r="AG4" s="34" t="s">
        <v>223</v>
      </c>
      <c r="AH4" s="34" t="s">
        <v>143</v>
      </c>
      <c r="AI4" s="34" t="s">
        <v>145</v>
      </c>
      <c r="AJ4" s="34" t="s">
        <v>147</v>
      </c>
      <c r="AK4" s="34" t="s">
        <v>149</v>
      </c>
      <c r="AL4" s="34" t="s">
        <v>151</v>
      </c>
      <c r="AM4" s="34" t="s">
        <v>153</v>
      </c>
      <c r="AN4" s="34" t="s">
        <v>155</v>
      </c>
      <c r="AO4" s="34" t="s">
        <v>157</v>
      </c>
      <c r="AP4" s="34" t="s">
        <v>159</v>
      </c>
      <c r="AQ4" s="34" t="s">
        <v>161</v>
      </c>
      <c r="AR4" s="34" t="s">
        <v>163</v>
      </c>
      <c r="AS4" s="34" t="s">
        <v>165</v>
      </c>
      <c r="AT4" s="34" t="s">
        <v>167</v>
      </c>
      <c r="AU4" s="34" t="s">
        <v>169</v>
      </c>
      <c r="AV4" s="34" t="s">
        <v>171</v>
      </c>
      <c r="AW4" s="34" t="s">
        <v>173</v>
      </c>
      <c r="AX4" s="34" t="s">
        <v>175</v>
      </c>
      <c r="AY4" s="34" t="s">
        <v>177</v>
      </c>
      <c r="AZ4" s="34" t="s">
        <v>179</v>
      </c>
      <c r="BA4" s="34" t="s">
        <v>181</v>
      </c>
      <c r="BB4" s="34" t="s">
        <v>183</v>
      </c>
      <c r="BC4" s="34" t="s">
        <v>185</v>
      </c>
      <c r="BD4" s="34" t="s">
        <v>187</v>
      </c>
      <c r="BE4" s="34" t="s">
        <v>197</v>
      </c>
      <c r="BF4" s="34" t="s">
        <v>189</v>
      </c>
      <c r="BG4" s="34"/>
      <c r="BH4" s="30" t="s">
        <v>75</v>
      </c>
      <c r="BI4" s="30" t="s">
        <v>76</v>
      </c>
    </row>
    <row r="5" spans="1:61" x14ac:dyDescent="0.25">
      <c r="A5" s="26">
        <v>43105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>
        <v>0</v>
      </c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  <c r="BF5" s="109"/>
      <c r="BG5" s="109"/>
      <c r="BH5" s="28"/>
      <c r="BI5" s="29"/>
    </row>
    <row r="6" spans="1:61" x14ac:dyDescent="0.25">
      <c r="A6" s="26">
        <v>43112</v>
      </c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>
        <v>0</v>
      </c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28"/>
      <c r="BI6" s="29"/>
    </row>
    <row r="7" spans="1:61" x14ac:dyDescent="0.25">
      <c r="A7" s="26">
        <v>43119</v>
      </c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>
        <v>0</v>
      </c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28"/>
      <c r="BI7" s="29"/>
    </row>
    <row r="8" spans="1:61" x14ac:dyDescent="0.25">
      <c r="A8" s="26">
        <v>43126</v>
      </c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>
        <v>0</v>
      </c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28"/>
      <c r="BI8" s="29"/>
    </row>
    <row r="9" spans="1:61" x14ac:dyDescent="0.25">
      <c r="A9" s="26">
        <v>43133</v>
      </c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09"/>
      <c r="AE9" s="109"/>
      <c r="AF9" s="109">
        <v>0</v>
      </c>
      <c r="AG9" s="109"/>
      <c r="AH9" s="109"/>
      <c r="AI9" s="109"/>
      <c r="AJ9" s="109"/>
      <c r="AK9" s="109"/>
      <c r="AL9" s="109"/>
      <c r="AM9" s="109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109"/>
      <c r="AZ9" s="109"/>
      <c r="BA9" s="109"/>
      <c r="BB9" s="109"/>
      <c r="BC9" s="109"/>
      <c r="BD9" s="109"/>
      <c r="BE9" s="109"/>
      <c r="BF9" s="109"/>
      <c r="BG9" s="109"/>
      <c r="BH9" s="28"/>
      <c r="BI9" s="29"/>
    </row>
    <row r="10" spans="1:61" x14ac:dyDescent="0.25">
      <c r="A10" s="26">
        <v>43140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>
        <v>0</v>
      </c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28"/>
      <c r="BI10" s="29"/>
    </row>
    <row r="11" spans="1:61" x14ac:dyDescent="0.25">
      <c r="A11" s="26">
        <v>43147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  <c r="AF11" s="109">
        <v>0</v>
      </c>
      <c r="AG11" s="109"/>
      <c r="AH11" s="109"/>
      <c r="AI11" s="109"/>
      <c r="AJ11" s="109"/>
      <c r="AK11" s="109"/>
      <c r="AL11" s="109"/>
      <c r="AM11" s="10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109"/>
      <c r="BE11" s="109"/>
      <c r="BF11" s="109"/>
      <c r="BG11" s="109"/>
      <c r="BH11" s="28"/>
      <c r="BI11" s="29"/>
    </row>
    <row r="12" spans="1:61" x14ac:dyDescent="0.25">
      <c r="A12" s="26">
        <v>43154</v>
      </c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>
        <v>0</v>
      </c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28"/>
      <c r="BI12" s="29"/>
    </row>
    <row r="13" spans="1:61" x14ac:dyDescent="0.25">
      <c r="A13" s="26">
        <v>43161</v>
      </c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>
        <v>0</v>
      </c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28"/>
      <c r="BI13" s="29"/>
    </row>
    <row r="14" spans="1:61" x14ac:dyDescent="0.25">
      <c r="A14" s="26">
        <v>43168</v>
      </c>
      <c r="B14" s="110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>
        <v>0</v>
      </c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28"/>
      <c r="BI14" s="29"/>
    </row>
    <row r="15" spans="1:61" x14ac:dyDescent="0.25">
      <c r="A15" s="26">
        <v>43175</v>
      </c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>
        <v>0</v>
      </c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28"/>
      <c r="BI15" s="29"/>
    </row>
    <row r="16" spans="1:61" x14ac:dyDescent="0.25">
      <c r="A16" s="26">
        <v>43182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>
        <v>0</v>
      </c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28"/>
      <c r="BI16" s="29"/>
    </row>
    <row r="17" spans="1:61" x14ac:dyDescent="0.25">
      <c r="A17" s="26">
        <v>43189</v>
      </c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>
        <v>0</v>
      </c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28"/>
      <c r="BI17" s="29"/>
    </row>
    <row r="18" spans="1:61" x14ac:dyDescent="0.25">
      <c r="A18" s="26">
        <v>43196</v>
      </c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>
        <v>0</v>
      </c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28"/>
      <c r="BI18" s="29"/>
    </row>
    <row r="19" spans="1:61" x14ac:dyDescent="0.25">
      <c r="A19" s="26">
        <v>43203</v>
      </c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>
        <v>0</v>
      </c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28"/>
      <c r="BI19" s="29"/>
    </row>
    <row r="20" spans="1:61" x14ac:dyDescent="0.25">
      <c r="A20" s="26">
        <v>43210</v>
      </c>
      <c r="B20" s="110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>
        <v>0</v>
      </c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28"/>
      <c r="BI20" s="29"/>
    </row>
    <row r="21" spans="1:61" x14ac:dyDescent="0.25">
      <c r="A21" s="26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28"/>
      <c r="BI21" s="29"/>
    </row>
    <row r="22" spans="1:61" x14ac:dyDescent="0.25">
      <c r="A22" s="26"/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28"/>
      <c r="BI22" s="29"/>
    </row>
    <row r="23" spans="1:61" x14ac:dyDescent="0.25">
      <c r="A23" s="26"/>
      <c r="B23" s="10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28"/>
      <c r="BI23" s="29"/>
    </row>
    <row r="24" spans="1:61" x14ac:dyDescent="0.25">
      <c r="A24" s="26"/>
      <c r="B24" s="110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28"/>
      <c r="BI24" s="29"/>
    </row>
    <row r="25" spans="1:61" x14ac:dyDescent="0.25">
      <c r="A25" s="26"/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28"/>
      <c r="BI25" s="29"/>
    </row>
    <row r="26" spans="1:61" x14ac:dyDescent="0.25">
      <c r="A26" s="26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28"/>
      <c r="BI26" s="29"/>
    </row>
    <row r="27" spans="1:61" x14ac:dyDescent="0.25">
      <c r="A27" s="26"/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28"/>
      <c r="BI27" s="29"/>
    </row>
    <row r="28" spans="1:61" x14ac:dyDescent="0.25">
      <c r="A28" s="26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28"/>
      <c r="BI28" s="29"/>
    </row>
    <row r="29" spans="1:61" x14ac:dyDescent="0.25">
      <c r="A29" s="26"/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28"/>
      <c r="BI29" s="29"/>
    </row>
    <row r="30" spans="1:61" x14ac:dyDescent="0.25">
      <c r="A30" s="26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28"/>
      <c r="BI30" s="29"/>
    </row>
    <row r="31" spans="1:61" x14ac:dyDescent="0.25">
      <c r="A31" s="26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28"/>
      <c r="BI31" s="29"/>
    </row>
    <row r="32" spans="1:61" x14ac:dyDescent="0.25">
      <c r="A32" s="26"/>
      <c r="B32" s="110"/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0"/>
      <c r="BH32" s="28"/>
      <c r="BI32" s="29"/>
    </row>
    <row r="33" spans="1:61" x14ac:dyDescent="0.25">
      <c r="A33" s="26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28"/>
      <c r="BI33" s="29"/>
    </row>
    <row r="34" spans="1:61" x14ac:dyDescent="0.25">
      <c r="A34" s="26"/>
      <c r="B34" s="110"/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28"/>
      <c r="BI34" s="29"/>
    </row>
    <row r="35" spans="1:61" x14ac:dyDescent="0.25">
      <c r="A35" s="26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28"/>
      <c r="BI35" s="29"/>
    </row>
    <row r="36" spans="1:61" x14ac:dyDescent="0.25">
      <c r="A36" s="26"/>
      <c r="B36" s="110"/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28"/>
      <c r="BI36" s="29"/>
    </row>
    <row r="37" spans="1:61" x14ac:dyDescent="0.25">
      <c r="A37" s="26"/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28"/>
      <c r="BI37" s="29"/>
    </row>
    <row r="38" spans="1:61" x14ac:dyDescent="0.25">
      <c r="A38" s="26"/>
      <c r="B38" s="110"/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28"/>
      <c r="BI38" s="29"/>
    </row>
    <row r="39" spans="1:61" x14ac:dyDescent="0.25">
      <c r="A39" s="11"/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28"/>
      <c r="BI39" s="29"/>
    </row>
    <row r="40" spans="1:61" x14ac:dyDescent="0.25">
      <c r="A40" s="11"/>
      <c r="B40" s="110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28"/>
      <c r="BI40" s="29"/>
    </row>
    <row r="41" spans="1:61" x14ac:dyDescent="0.25">
      <c r="A41" s="11"/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28"/>
      <c r="BI41" s="29"/>
    </row>
    <row r="42" spans="1:61" x14ac:dyDescent="0.25">
      <c r="A42" s="11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28"/>
      <c r="BI42" s="29"/>
    </row>
    <row r="43" spans="1:61" x14ac:dyDescent="0.25">
      <c r="A43" s="11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28"/>
      <c r="BI43" s="29"/>
    </row>
    <row r="44" spans="1:61" x14ac:dyDescent="0.25">
      <c r="A44" s="11"/>
      <c r="B44" s="110"/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28"/>
      <c r="BI44" s="29"/>
    </row>
    <row r="45" spans="1:61" x14ac:dyDescent="0.25">
      <c r="A45" s="11"/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28"/>
      <c r="BI45" s="29"/>
    </row>
    <row r="46" spans="1:61" x14ac:dyDescent="0.25">
      <c r="A46" s="11"/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28"/>
      <c r="BI46" s="29"/>
    </row>
    <row r="47" spans="1:61" x14ac:dyDescent="0.25">
      <c r="A47" s="11"/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28"/>
      <c r="BI47" s="29"/>
    </row>
    <row r="48" spans="1:61" x14ac:dyDescent="0.25">
      <c r="A48" s="11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28"/>
      <c r="BI48" s="29"/>
    </row>
    <row r="49" spans="1:61" x14ac:dyDescent="0.25">
      <c r="A49" s="11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28"/>
      <c r="BI49" s="29"/>
    </row>
    <row r="50" spans="1:61" x14ac:dyDescent="0.25">
      <c r="A50" s="11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28"/>
      <c r="BI50" s="29"/>
    </row>
    <row r="51" spans="1:61" x14ac:dyDescent="0.25">
      <c r="A51" s="11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28"/>
      <c r="BI51" s="29"/>
    </row>
    <row r="52" spans="1:61" x14ac:dyDescent="0.25">
      <c r="A52" s="11"/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28"/>
      <c r="BI52" s="29"/>
    </row>
    <row r="53" spans="1:61" x14ac:dyDescent="0.25">
      <c r="A53" s="11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28"/>
      <c r="BI53" s="29"/>
    </row>
    <row r="54" spans="1:61" x14ac:dyDescent="0.25">
      <c r="A54" s="11"/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28"/>
      <c r="BI54" s="29"/>
    </row>
    <row r="55" spans="1:61" x14ac:dyDescent="0.25">
      <c r="A55" s="11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28"/>
      <c r="BI55" s="29"/>
    </row>
    <row r="56" spans="1:61" x14ac:dyDescent="0.25">
      <c r="A56" s="11"/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28"/>
      <c r="BI56" s="29"/>
    </row>
    <row r="57" spans="1:61" x14ac:dyDescent="0.25">
      <c r="A57" s="12"/>
      <c r="B57" s="27" t="str">
        <f>IF(ISERROR(AVERAGE(B5:B56)),"-",AVERAGE(B5:B56))</f>
        <v>-</v>
      </c>
      <c r="C57" s="27" t="str">
        <f t="shared" ref="C57:BG57" si="0">IF(ISERROR(AVERAGE(C5:C56)),"-",AVERAGE(C5:C56))</f>
        <v>-</v>
      </c>
      <c r="D57" s="27" t="str">
        <f t="shared" si="0"/>
        <v>-</v>
      </c>
      <c r="E57" s="27" t="str">
        <f t="shared" si="0"/>
        <v>-</v>
      </c>
      <c r="F57" s="27" t="str">
        <f t="shared" si="0"/>
        <v>-</v>
      </c>
      <c r="G57" s="27" t="str">
        <f t="shared" si="0"/>
        <v>-</v>
      </c>
      <c r="H57" s="27" t="str">
        <f t="shared" si="0"/>
        <v>-</v>
      </c>
      <c r="I57" s="27" t="str">
        <f t="shared" si="0"/>
        <v>-</v>
      </c>
      <c r="J57" s="27" t="str">
        <f t="shared" si="0"/>
        <v>-</v>
      </c>
      <c r="K57" s="27" t="str">
        <f t="shared" si="0"/>
        <v>-</v>
      </c>
      <c r="L57" s="27" t="str">
        <f t="shared" si="0"/>
        <v>-</v>
      </c>
      <c r="M57" s="27" t="str">
        <f t="shared" si="0"/>
        <v>-</v>
      </c>
      <c r="N57" s="27" t="str">
        <f t="shared" si="0"/>
        <v>-</v>
      </c>
      <c r="O57" s="27" t="str">
        <f t="shared" si="0"/>
        <v>-</v>
      </c>
      <c r="P57" s="27" t="str">
        <f t="shared" si="0"/>
        <v>-</v>
      </c>
      <c r="Q57" s="27" t="str">
        <f t="shared" si="0"/>
        <v>-</v>
      </c>
      <c r="R57" s="27" t="str">
        <f t="shared" si="0"/>
        <v>-</v>
      </c>
      <c r="S57" s="27" t="str">
        <f t="shared" si="0"/>
        <v>-</v>
      </c>
      <c r="T57" s="27" t="str">
        <f t="shared" si="0"/>
        <v>-</v>
      </c>
      <c r="U57" s="27" t="str">
        <f t="shared" si="0"/>
        <v>-</v>
      </c>
      <c r="V57" s="27" t="str">
        <f t="shared" si="0"/>
        <v>-</v>
      </c>
      <c r="W57" s="27" t="str">
        <f t="shared" si="0"/>
        <v>-</v>
      </c>
      <c r="X57" s="27" t="str">
        <f t="shared" si="0"/>
        <v>-</v>
      </c>
      <c r="Y57" s="27" t="str">
        <f t="shared" si="0"/>
        <v>-</v>
      </c>
      <c r="Z57" s="27" t="str">
        <f t="shared" si="0"/>
        <v>-</v>
      </c>
      <c r="AA57" s="27" t="str">
        <f t="shared" si="0"/>
        <v>-</v>
      </c>
      <c r="AB57" s="27" t="str">
        <f t="shared" si="0"/>
        <v>-</v>
      </c>
      <c r="AC57" s="27" t="str">
        <f t="shared" si="0"/>
        <v>-</v>
      </c>
      <c r="AD57" s="27" t="str">
        <f t="shared" si="0"/>
        <v>-</v>
      </c>
      <c r="AE57" s="27" t="str">
        <f t="shared" si="0"/>
        <v>-</v>
      </c>
      <c r="AF57" s="27">
        <f t="shared" si="0"/>
        <v>0</v>
      </c>
      <c r="AG57" s="27" t="str">
        <f t="shared" si="0"/>
        <v>-</v>
      </c>
      <c r="AH57" s="27" t="str">
        <f t="shared" si="0"/>
        <v>-</v>
      </c>
      <c r="AI57" s="27" t="str">
        <f t="shared" si="0"/>
        <v>-</v>
      </c>
      <c r="AJ57" s="27" t="str">
        <f t="shared" si="0"/>
        <v>-</v>
      </c>
      <c r="AK57" s="27" t="str">
        <f t="shared" si="0"/>
        <v>-</v>
      </c>
      <c r="AL57" s="27" t="str">
        <f t="shared" si="0"/>
        <v>-</v>
      </c>
      <c r="AM57" s="27" t="str">
        <f t="shared" si="0"/>
        <v>-</v>
      </c>
      <c r="AN57" s="27" t="str">
        <f t="shared" si="0"/>
        <v>-</v>
      </c>
      <c r="AO57" s="27" t="str">
        <f t="shared" si="0"/>
        <v>-</v>
      </c>
      <c r="AP57" s="27" t="str">
        <f t="shared" si="0"/>
        <v>-</v>
      </c>
      <c r="AQ57" s="27" t="str">
        <f t="shared" si="0"/>
        <v>-</v>
      </c>
      <c r="AR57" s="27" t="str">
        <f t="shared" si="0"/>
        <v>-</v>
      </c>
      <c r="AS57" s="27" t="str">
        <f t="shared" si="0"/>
        <v>-</v>
      </c>
      <c r="AT57" s="27" t="str">
        <f t="shared" si="0"/>
        <v>-</v>
      </c>
      <c r="AU57" s="27" t="str">
        <f t="shared" si="0"/>
        <v>-</v>
      </c>
      <c r="AV57" s="27" t="str">
        <f t="shared" si="0"/>
        <v>-</v>
      </c>
      <c r="AW57" s="27" t="str">
        <f t="shared" si="0"/>
        <v>-</v>
      </c>
      <c r="AX57" s="27" t="str">
        <f t="shared" si="0"/>
        <v>-</v>
      </c>
      <c r="AY57" s="27" t="str">
        <f t="shared" si="0"/>
        <v>-</v>
      </c>
      <c r="AZ57" s="27" t="str">
        <f t="shared" si="0"/>
        <v>-</v>
      </c>
      <c r="BA57" s="27" t="str">
        <f t="shared" si="0"/>
        <v>-</v>
      </c>
      <c r="BB57" s="27" t="str">
        <f t="shared" si="0"/>
        <v>-</v>
      </c>
      <c r="BC57" s="27" t="str">
        <f t="shared" si="0"/>
        <v>-</v>
      </c>
      <c r="BD57" s="27" t="str">
        <f t="shared" si="0"/>
        <v>-</v>
      </c>
      <c r="BE57" s="27" t="str">
        <f t="shared" si="0"/>
        <v>-</v>
      </c>
      <c r="BF57" s="27" t="str">
        <f t="shared" si="0"/>
        <v>-</v>
      </c>
      <c r="BG57" s="27" t="str">
        <f t="shared" si="0"/>
        <v>-</v>
      </c>
      <c r="BH57" s="13"/>
      <c r="BI57" s="10"/>
    </row>
    <row r="58" spans="1:61" x14ac:dyDescent="0.25">
      <c r="A58" s="12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0"/>
    </row>
    <row r="59" spans="1:61" x14ac:dyDescent="0.25">
      <c r="A59" s="17"/>
    </row>
    <row r="60" spans="1:61" x14ac:dyDescent="0.25">
      <c r="A60" s="17"/>
    </row>
    <row r="61" spans="1:61" x14ac:dyDescent="0.25">
      <c r="A61" s="17"/>
    </row>
    <row r="62" spans="1:61" x14ac:dyDescent="0.25">
      <c r="A62" s="17"/>
    </row>
    <row r="63" spans="1:61" x14ac:dyDescent="0.25">
      <c r="A63" s="17"/>
    </row>
    <row r="64" spans="1:61" ht="15.75" thickBot="1" x14ac:dyDescent="0.3">
      <c r="A64" s="17"/>
    </row>
    <row r="65" spans="1:59" ht="15.75" thickBot="1" x14ac:dyDescent="0.3">
      <c r="A65" s="17"/>
      <c r="B65" s="33">
        <v>4</v>
      </c>
      <c r="C65" s="204"/>
      <c r="D65" s="204"/>
      <c r="E65" s="204"/>
      <c r="F65" s="204"/>
      <c r="G65" s="204"/>
      <c r="H65" s="204"/>
      <c r="I65" s="204"/>
      <c r="J65" s="204"/>
      <c r="K65" s="204"/>
      <c r="L65" s="204"/>
      <c r="M65" s="204"/>
      <c r="N65" s="204"/>
      <c r="O65" s="204"/>
      <c r="P65" s="204"/>
      <c r="Q65" s="204"/>
      <c r="R65" s="204"/>
      <c r="S65" s="204"/>
      <c r="T65" s="204"/>
      <c r="U65" s="204"/>
      <c r="V65" s="204"/>
      <c r="W65" s="204"/>
      <c r="X65" s="204"/>
      <c r="Y65" s="204"/>
      <c r="Z65" s="204"/>
      <c r="AA65" s="204"/>
      <c r="AB65" s="204"/>
      <c r="AC65" s="204"/>
      <c r="AD65" s="204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  <c r="AP65" s="204"/>
      <c r="AQ65" s="204"/>
      <c r="AR65" s="204"/>
      <c r="AS65" s="204"/>
      <c r="AT65" s="204"/>
      <c r="AU65" s="204"/>
      <c r="AV65" s="204"/>
      <c r="AW65" s="204"/>
      <c r="AX65" s="204"/>
      <c r="AY65" s="204"/>
      <c r="AZ65" s="204"/>
      <c r="BA65" s="204"/>
      <c r="BB65" s="204"/>
      <c r="BC65" s="204"/>
      <c r="BD65" s="204"/>
      <c r="BE65" s="204"/>
      <c r="BF65" s="204"/>
      <c r="BG65" s="204"/>
    </row>
    <row r="66" spans="1:59" ht="15.75" thickBot="1" x14ac:dyDescent="0.3">
      <c r="A66" s="17"/>
    </row>
    <row r="67" spans="1:59" ht="15.75" thickBot="1" x14ac:dyDescent="0.3">
      <c r="A67" s="17"/>
      <c r="B67" s="8" t="s">
        <v>56</v>
      </c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4"/>
      <c r="P67" s="204"/>
      <c r="Q67" s="204"/>
      <c r="R67" s="204"/>
      <c r="S67" s="204"/>
      <c r="T67" s="204"/>
      <c r="U67" s="204"/>
      <c r="V67" s="204"/>
      <c r="W67" s="204"/>
      <c r="X67" s="204"/>
      <c r="Y67" s="204"/>
      <c r="Z67" s="204"/>
      <c r="AA67" s="204"/>
      <c r="AB67" s="204"/>
      <c r="AC67" s="204"/>
      <c r="AD67" s="204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  <c r="AP67" s="204"/>
      <c r="AQ67" s="204"/>
      <c r="AR67" s="204"/>
      <c r="AS67" s="204"/>
      <c r="AT67" s="204"/>
      <c r="AU67" s="204"/>
      <c r="AV67" s="204"/>
      <c r="AW67" s="204"/>
      <c r="AX67" s="204"/>
      <c r="AY67" s="204"/>
      <c r="AZ67" s="204"/>
      <c r="BA67" s="204"/>
      <c r="BB67" s="204"/>
      <c r="BC67" s="204"/>
      <c r="BD67" s="204"/>
      <c r="BE67" s="204"/>
      <c r="BF67" s="204"/>
      <c r="BG67" s="204"/>
    </row>
    <row r="68" spans="1:59" ht="15.75" thickBot="1" x14ac:dyDescent="0.3">
      <c r="A68" s="17"/>
      <c r="B68" s="8">
        <v>1</v>
      </c>
      <c r="C68" s="204"/>
      <c r="D68" s="204"/>
      <c r="E68" s="204"/>
      <c r="F68" s="204"/>
      <c r="G68" s="204"/>
      <c r="H68" s="204"/>
      <c r="I68" s="204"/>
      <c r="J68" s="204"/>
      <c r="K68" s="204"/>
      <c r="L68" s="204"/>
      <c r="M68" s="204"/>
      <c r="N68" s="204"/>
      <c r="O68" s="204"/>
      <c r="P68" s="204"/>
      <c r="Q68" s="204"/>
      <c r="R68" s="204"/>
      <c r="S68" s="204"/>
      <c r="T68" s="204"/>
      <c r="U68" s="204"/>
      <c r="V68" s="204"/>
      <c r="W68" s="204"/>
      <c r="X68" s="204"/>
      <c r="Y68" s="204"/>
      <c r="Z68" s="204"/>
      <c r="AA68" s="204"/>
      <c r="AB68" s="204"/>
      <c r="AC68" s="204"/>
      <c r="AD68" s="204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  <c r="AP68" s="204"/>
      <c r="AQ68" s="204"/>
      <c r="AR68" s="204"/>
      <c r="AS68" s="204"/>
      <c r="AT68" s="204"/>
      <c r="AU68" s="204"/>
      <c r="AV68" s="204"/>
      <c r="AW68" s="204"/>
      <c r="AX68" s="204"/>
      <c r="AY68" s="204"/>
      <c r="AZ68" s="204"/>
      <c r="BA68" s="204"/>
      <c r="BB68" s="204"/>
      <c r="BC68" s="204"/>
      <c r="BD68" s="204"/>
      <c r="BE68" s="204"/>
      <c r="BF68" s="204"/>
      <c r="BG68" s="204"/>
    </row>
    <row r="69" spans="1:59" ht="15.75" thickBot="1" x14ac:dyDescent="0.3">
      <c r="B69" s="8">
        <v>2</v>
      </c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  <c r="AP69" s="204"/>
      <c r="AQ69" s="204"/>
      <c r="AR69" s="204"/>
      <c r="AS69" s="204"/>
      <c r="AT69" s="204"/>
      <c r="AU69" s="204"/>
      <c r="AV69" s="204"/>
      <c r="AW69" s="204"/>
      <c r="AX69" s="204"/>
      <c r="AY69" s="204"/>
      <c r="AZ69" s="204"/>
      <c r="BA69" s="204"/>
      <c r="BB69" s="204"/>
      <c r="BC69" s="204"/>
      <c r="BD69" s="204"/>
      <c r="BE69" s="204"/>
      <c r="BF69" s="204"/>
      <c r="BG69" s="204"/>
    </row>
    <row r="70" spans="1:59" ht="15.75" thickBot="1" x14ac:dyDescent="0.3">
      <c r="B70" s="8">
        <v>3</v>
      </c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  <c r="AP70" s="204"/>
      <c r="AQ70" s="204"/>
      <c r="AR70" s="204"/>
      <c r="AS70" s="204"/>
      <c r="AT70" s="204"/>
      <c r="AU70" s="204"/>
      <c r="AV70" s="204"/>
      <c r="AW70" s="204"/>
      <c r="AX70" s="204"/>
      <c r="AY70" s="204"/>
      <c r="AZ70" s="204"/>
      <c r="BA70" s="204"/>
      <c r="BB70" s="204"/>
      <c r="BC70" s="204"/>
      <c r="BD70" s="204"/>
      <c r="BE70" s="204"/>
      <c r="BF70" s="204"/>
      <c r="BG70" s="204"/>
    </row>
    <row r="71" spans="1:59" ht="15.75" thickBot="1" x14ac:dyDescent="0.3">
      <c r="B71" s="8">
        <v>4</v>
      </c>
      <c r="C71" s="204"/>
      <c r="D71" s="204"/>
      <c r="E71" s="204"/>
      <c r="F71" s="204"/>
      <c r="G71" s="204"/>
      <c r="H71" s="204"/>
      <c r="I71" s="204"/>
      <c r="J71" s="204"/>
      <c r="K71" s="204"/>
      <c r="L71" s="204"/>
      <c r="M71" s="204"/>
      <c r="N71" s="204"/>
      <c r="O71" s="204"/>
      <c r="P71" s="204"/>
      <c r="Q71" s="204"/>
      <c r="R71" s="204"/>
      <c r="S71" s="204"/>
      <c r="T71" s="204"/>
      <c r="U71" s="204"/>
      <c r="V71" s="204"/>
      <c r="W71" s="204"/>
      <c r="X71" s="204"/>
      <c r="Y71" s="204"/>
      <c r="Z71" s="204"/>
      <c r="AA71" s="204"/>
      <c r="AB71" s="204"/>
      <c r="AC71" s="204"/>
      <c r="AD71" s="204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  <c r="AP71" s="204"/>
      <c r="AQ71" s="204"/>
      <c r="AR71" s="204"/>
      <c r="AS71" s="204"/>
      <c r="AT71" s="204"/>
      <c r="AU71" s="204"/>
      <c r="AV71" s="204"/>
      <c r="AW71" s="204"/>
      <c r="AX71" s="204"/>
      <c r="AY71" s="204"/>
      <c r="AZ71" s="204"/>
      <c r="BA71" s="204"/>
      <c r="BB71" s="204"/>
      <c r="BC71" s="204"/>
      <c r="BD71" s="204"/>
      <c r="BE71" s="204"/>
      <c r="BF71" s="204"/>
      <c r="BG71" s="204"/>
    </row>
    <row r="72" spans="1:59" ht="15.75" thickBot="1" x14ac:dyDescent="0.3">
      <c r="B72" s="8">
        <v>5</v>
      </c>
      <c r="C72" s="204"/>
      <c r="D72" s="204"/>
      <c r="E72" s="204"/>
      <c r="F72" s="204"/>
      <c r="G72" s="204"/>
      <c r="H72" s="204"/>
      <c r="I72" s="204"/>
      <c r="J72" s="204"/>
      <c r="K72" s="204"/>
      <c r="L72" s="204"/>
      <c r="M72" s="204"/>
      <c r="N72" s="204"/>
      <c r="O72" s="204"/>
      <c r="P72" s="204"/>
      <c r="Q72" s="204"/>
      <c r="R72" s="204"/>
      <c r="S72" s="204"/>
      <c r="T72" s="204"/>
      <c r="U72" s="204"/>
      <c r="V72" s="204"/>
      <c r="W72" s="204"/>
      <c r="X72" s="204"/>
      <c r="Y72" s="204"/>
      <c r="Z72" s="204"/>
      <c r="AA72" s="204"/>
      <c r="AB72" s="204"/>
      <c r="AC72" s="204"/>
      <c r="AD72" s="204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  <c r="AP72" s="204"/>
      <c r="AQ72" s="204"/>
      <c r="AR72" s="204"/>
      <c r="AS72" s="204"/>
      <c r="AT72" s="204"/>
      <c r="AU72" s="204"/>
      <c r="AV72" s="204"/>
      <c r="AW72" s="204"/>
      <c r="AX72" s="204"/>
      <c r="AY72" s="204"/>
      <c r="AZ72" s="204"/>
      <c r="BA72" s="204"/>
      <c r="BB72" s="204"/>
      <c r="BC72" s="204"/>
      <c r="BD72" s="204"/>
      <c r="BE72" s="204"/>
      <c r="BF72" s="204"/>
      <c r="BG72" s="204"/>
    </row>
    <row r="73" spans="1:59" ht="15.75" thickBot="1" x14ac:dyDescent="0.3">
      <c r="B73" s="8">
        <v>6</v>
      </c>
      <c r="C73" s="204"/>
      <c r="D73" s="204"/>
      <c r="E73" s="204"/>
      <c r="F73" s="204"/>
      <c r="G73" s="204"/>
      <c r="H73" s="204"/>
      <c r="I73" s="204"/>
      <c r="J73" s="204"/>
      <c r="K73" s="204"/>
      <c r="L73" s="204"/>
      <c r="M73" s="204"/>
      <c r="N73" s="204"/>
      <c r="O73" s="204"/>
      <c r="P73" s="204"/>
      <c r="Q73" s="204"/>
      <c r="R73" s="204"/>
      <c r="S73" s="204"/>
      <c r="T73" s="204"/>
      <c r="U73" s="204"/>
      <c r="V73" s="204"/>
      <c r="W73" s="204"/>
      <c r="X73" s="204"/>
      <c r="Y73" s="204"/>
      <c r="Z73" s="204"/>
      <c r="AA73" s="204"/>
      <c r="AB73" s="204"/>
      <c r="AC73" s="204"/>
      <c r="AD73" s="204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  <c r="AP73" s="204"/>
      <c r="AQ73" s="204"/>
      <c r="AR73" s="204"/>
      <c r="AS73" s="204"/>
      <c r="AT73" s="204"/>
      <c r="AU73" s="204"/>
      <c r="AV73" s="204"/>
      <c r="AW73" s="204"/>
      <c r="AX73" s="204"/>
      <c r="AY73" s="204"/>
      <c r="AZ73" s="204"/>
      <c r="BA73" s="204"/>
      <c r="BB73" s="204"/>
      <c r="BC73" s="204"/>
      <c r="BD73" s="204"/>
      <c r="BE73" s="204"/>
      <c r="BF73" s="204"/>
      <c r="BG73" s="204"/>
    </row>
    <row r="74" spans="1:59" ht="15.75" thickBot="1" x14ac:dyDescent="0.3">
      <c r="B74" s="8">
        <v>7</v>
      </c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Q74" s="204"/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204"/>
      <c r="AF74" s="204"/>
      <c r="AG74" s="204"/>
      <c r="AH74" s="204"/>
      <c r="AI74" s="204"/>
      <c r="AJ74" s="204"/>
      <c r="AK74" s="204"/>
      <c r="AL74" s="204"/>
      <c r="AM74" s="204"/>
      <c r="AN74" s="204"/>
      <c r="AO74" s="204"/>
      <c r="AP74" s="204"/>
      <c r="AQ74" s="204"/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204"/>
      <c r="BF74" s="204"/>
      <c r="BG74" s="204"/>
    </row>
    <row r="75" spans="1:59" ht="15.75" thickBot="1" x14ac:dyDescent="0.3">
      <c r="B75" s="8">
        <v>8</v>
      </c>
      <c r="C75" s="204"/>
      <c r="D75" s="204"/>
      <c r="E75" s="204"/>
      <c r="F75" s="204"/>
      <c r="G75" s="204"/>
      <c r="H75" s="204"/>
      <c r="I75" s="204"/>
      <c r="J75" s="204"/>
      <c r="K75" s="204"/>
      <c r="L75" s="204"/>
      <c r="M75" s="204"/>
      <c r="N75" s="204"/>
      <c r="O75" s="204"/>
      <c r="P75" s="204"/>
      <c r="Q75" s="204"/>
      <c r="R75" s="204"/>
      <c r="S75" s="204"/>
      <c r="T75" s="204"/>
      <c r="U75" s="204"/>
      <c r="V75" s="204"/>
      <c r="W75" s="204"/>
      <c r="X75" s="204"/>
      <c r="Y75" s="204"/>
      <c r="Z75" s="204"/>
      <c r="AA75" s="204"/>
      <c r="AB75" s="204"/>
      <c r="AC75" s="204"/>
      <c r="AD75" s="204"/>
      <c r="AE75" s="204"/>
      <c r="AF75" s="204"/>
      <c r="AG75" s="204"/>
      <c r="AH75" s="204"/>
      <c r="AI75" s="204"/>
      <c r="AJ75" s="204"/>
      <c r="AK75" s="204"/>
      <c r="AL75" s="204"/>
      <c r="AM75" s="204"/>
      <c r="AN75" s="204"/>
      <c r="AO75" s="204"/>
      <c r="AP75" s="204"/>
      <c r="AQ75" s="204"/>
      <c r="AR75" s="204"/>
      <c r="AS75" s="204"/>
      <c r="AT75" s="204"/>
      <c r="AU75" s="204"/>
      <c r="AV75" s="204"/>
      <c r="AW75" s="204"/>
      <c r="AX75" s="204"/>
      <c r="AY75" s="204"/>
      <c r="AZ75" s="204"/>
      <c r="BA75" s="204"/>
      <c r="BB75" s="204"/>
      <c r="BC75" s="204"/>
      <c r="BD75" s="204"/>
      <c r="BE75" s="204"/>
      <c r="BF75" s="204"/>
      <c r="BG75" s="204"/>
    </row>
    <row r="76" spans="1:59" ht="15.75" thickBot="1" x14ac:dyDescent="0.3">
      <c r="B76" s="8">
        <v>9</v>
      </c>
      <c r="C76" s="204"/>
      <c r="D76" s="204"/>
      <c r="E76" s="204"/>
      <c r="F76" s="204"/>
      <c r="G76" s="204"/>
      <c r="H76" s="204"/>
      <c r="I76" s="204"/>
      <c r="J76" s="204"/>
      <c r="K76" s="204"/>
      <c r="L76" s="204"/>
      <c r="M76" s="204"/>
      <c r="N76" s="204"/>
      <c r="O76" s="204"/>
      <c r="P76" s="204"/>
      <c r="Q76" s="204"/>
      <c r="R76" s="204"/>
      <c r="S76" s="204"/>
      <c r="T76" s="204"/>
      <c r="U76" s="204"/>
      <c r="V76" s="204"/>
      <c r="W76" s="204"/>
      <c r="X76" s="204"/>
      <c r="Y76" s="204"/>
      <c r="Z76" s="204"/>
      <c r="AA76" s="204"/>
      <c r="AB76" s="204"/>
      <c r="AC76" s="204"/>
      <c r="AD76" s="204"/>
      <c r="AE76" s="204"/>
      <c r="AF76" s="204"/>
      <c r="AG76" s="204"/>
      <c r="AH76" s="204"/>
      <c r="AI76" s="204"/>
      <c r="AJ76" s="204"/>
      <c r="AK76" s="204"/>
      <c r="AL76" s="204"/>
      <c r="AM76" s="204"/>
      <c r="AN76" s="204"/>
      <c r="AO76" s="204"/>
      <c r="AP76" s="204"/>
      <c r="AQ76" s="204"/>
      <c r="AR76" s="204"/>
      <c r="AS76" s="204"/>
      <c r="AT76" s="204"/>
      <c r="AU76" s="204"/>
      <c r="AV76" s="204"/>
      <c r="AW76" s="204"/>
      <c r="AX76" s="204"/>
      <c r="AY76" s="204"/>
      <c r="AZ76" s="204"/>
      <c r="BA76" s="204"/>
      <c r="BB76" s="204"/>
      <c r="BC76" s="204"/>
      <c r="BD76" s="204"/>
      <c r="BE76" s="204"/>
      <c r="BF76" s="204"/>
      <c r="BG76" s="204"/>
    </row>
    <row r="77" spans="1:59" ht="15.75" thickBot="1" x14ac:dyDescent="0.3">
      <c r="B77" s="8">
        <v>10</v>
      </c>
      <c r="C77" s="204"/>
      <c r="D77" s="204"/>
      <c r="E77" s="204"/>
      <c r="F77" s="204"/>
      <c r="G77" s="204"/>
      <c r="H77" s="204"/>
      <c r="I77" s="204"/>
      <c r="J77" s="204"/>
      <c r="K77" s="204"/>
      <c r="L77" s="204"/>
      <c r="M77" s="204"/>
      <c r="N77" s="204"/>
      <c r="O77" s="204"/>
      <c r="P77" s="204"/>
      <c r="Q77" s="204"/>
      <c r="R77" s="204"/>
      <c r="S77" s="204"/>
      <c r="T77" s="204"/>
      <c r="U77" s="204"/>
      <c r="V77" s="204"/>
      <c r="W77" s="204"/>
      <c r="X77" s="204"/>
      <c r="Y77" s="204"/>
      <c r="Z77" s="204"/>
      <c r="AA77" s="204"/>
      <c r="AB77" s="204"/>
      <c r="AC77" s="204"/>
      <c r="AD77" s="204"/>
      <c r="AE77" s="204"/>
      <c r="AF77" s="204"/>
      <c r="AG77" s="204"/>
      <c r="AH77" s="204"/>
      <c r="AI77" s="204"/>
      <c r="AJ77" s="204"/>
      <c r="AK77" s="204"/>
      <c r="AL77" s="204"/>
      <c r="AM77" s="204"/>
      <c r="AN77" s="204"/>
      <c r="AO77" s="204"/>
      <c r="AP77" s="204"/>
      <c r="AQ77" s="204"/>
      <c r="AR77" s="204"/>
      <c r="AS77" s="204"/>
      <c r="AT77" s="204"/>
      <c r="AU77" s="204"/>
      <c r="AV77" s="204"/>
      <c r="AW77" s="204"/>
      <c r="AX77" s="204"/>
      <c r="AY77" s="204"/>
      <c r="AZ77" s="204"/>
      <c r="BA77" s="204"/>
      <c r="BB77" s="204"/>
      <c r="BC77" s="204"/>
      <c r="BD77" s="204"/>
      <c r="BE77" s="204"/>
      <c r="BF77" s="204"/>
      <c r="BG77" s="204"/>
    </row>
    <row r="78" spans="1:59" ht="15.75" thickBot="1" x14ac:dyDescent="0.3">
      <c r="B78" s="8">
        <v>11</v>
      </c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4"/>
      <c r="AP78" s="204"/>
      <c r="AQ78" s="204"/>
      <c r="AR78" s="204"/>
      <c r="AS78" s="204"/>
      <c r="AT78" s="204"/>
      <c r="AU78" s="204"/>
      <c r="AV78" s="204"/>
      <c r="AW78" s="204"/>
      <c r="AX78" s="204"/>
      <c r="AY78" s="204"/>
      <c r="AZ78" s="204"/>
      <c r="BA78" s="204"/>
      <c r="BB78" s="204"/>
      <c r="BC78" s="204"/>
      <c r="BD78" s="204"/>
      <c r="BE78" s="204"/>
      <c r="BF78" s="204"/>
      <c r="BG78" s="204"/>
    </row>
    <row r="79" spans="1:59" ht="15.75" thickBot="1" x14ac:dyDescent="0.3">
      <c r="B79" s="33">
        <v>12</v>
      </c>
      <c r="C79" s="204"/>
      <c r="D79" s="204"/>
      <c r="E79" s="204"/>
      <c r="F79" s="204"/>
      <c r="G79" s="204"/>
      <c r="H79" s="204"/>
      <c r="I79" s="204"/>
      <c r="J79" s="204"/>
      <c r="K79" s="204"/>
      <c r="L79" s="204"/>
      <c r="M79" s="204"/>
      <c r="N79" s="204"/>
      <c r="O79" s="204"/>
      <c r="P79" s="204"/>
      <c r="Q79" s="204"/>
      <c r="R79" s="204"/>
      <c r="S79" s="204"/>
      <c r="T79" s="204"/>
      <c r="U79" s="204"/>
      <c r="V79" s="204"/>
      <c r="W79" s="204"/>
      <c r="X79" s="204"/>
      <c r="Y79" s="204"/>
      <c r="Z79" s="204"/>
      <c r="AA79" s="204"/>
      <c r="AB79" s="204"/>
      <c r="AC79" s="204"/>
      <c r="AD79" s="204"/>
      <c r="AE79" s="204"/>
      <c r="AF79" s="204"/>
      <c r="AG79" s="204"/>
      <c r="AH79" s="204"/>
      <c r="AI79" s="204"/>
      <c r="AJ79" s="204"/>
      <c r="AK79" s="204"/>
      <c r="AL79" s="204"/>
      <c r="AM79" s="204"/>
      <c r="AN79" s="204"/>
      <c r="AO79" s="204"/>
      <c r="AP79" s="204"/>
      <c r="AQ79" s="204"/>
      <c r="AR79" s="204"/>
      <c r="AS79" s="204"/>
      <c r="AT79" s="204"/>
      <c r="AU79" s="204"/>
      <c r="AV79" s="204"/>
      <c r="AW79" s="204"/>
      <c r="AX79" s="204"/>
      <c r="AY79" s="204"/>
      <c r="AZ79" s="204"/>
      <c r="BA79" s="204"/>
      <c r="BB79" s="204"/>
      <c r="BC79" s="204"/>
      <c r="BD79" s="204"/>
      <c r="BE79" s="204"/>
      <c r="BF79" s="204"/>
      <c r="BG79" s="204"/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0"/>
  <sheetViews>
    <sheetView workbookViewId="0">
      <selection activeCell="A2" sqref="A2:Z1048576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66</v>
      </c>
      <c r="I1" t="s">
        <v>61</v>
      </c>
      <c r="J1" t="s">
        <v>65</v>
      </c>
      <c r="K1" t="s">
        <v>62</v>
      </c>
      <c r="L1" t="s">
        <v>63</v>
      </c>
      <c r="M1" t="s">
        <v>73</v>
      </c>
      <c r="N1" t="s">
        <v>41</v>
      </c>
      <c r="O1" t="s">
        <v>46</v>
      </c>
      <c r="P1" t="s">
        <v>44</v>
      </c>
    </row>
    <row r="2" spans="1:16" x14ac:dyDescent="0.25">
      <c r="A2" t="s">
        <v>222</v>
      </c>
      <c r="B2" t="s">
        <v>223</v>
      </c>
      <c r="C2" t="s">
        <v>190</v>
      </c>
      <c r="D2">
        <v>0</v>
      </c>
      <c r="E2" t="s">
        <v>224</v>
      </c>
      <c r="F2" t="s">
        <v>198</v>
      </c>
      <c r="G2" t="s">
        <v>234</v>
      </c>
      <c r="H2" t="s">
        <v>235</v>
      </c>
      <c r="I2" t="s">
        <v>249</v>
      </c>
      <c r="J2" t="s">
        <v>237</v>
      </c>
      <c r="K2" t="s">
        <v>250</v>
      </c>
      <c r="L2">
        <v>851</v>
      </c>
      <c r="M2">
        <v>750</v>
      </c>
      <c r="N2">
        <v>3112</v>
      </c>
      <c r="O2">
        <v>6741</v>
      </c>
      <c r="P2">
        <v>2901</v>
      </c>
    </row>
    <row r="3" spans="1:16" x14ac:dyDescent="0.25">
      <c r="A3" t="s">
        <v>222</v>
      </c>
      <c r="B3" t="s">
        <v>223</v>
      </c>
      <c r="C3" t="s">
        <v>190</v>
      </c>
      <c r="D3">
        <v>0</v>
      </c>
      <c r="E3" t="s">
        <v>224</v>
      </c>
      <c r="F3" t="s">
        <v>198</v>
      </c>
      <c r="G3" t="s">
        <v>234</v>
      </c>
      <c r="H3" t="s">
        <v>235</v>
      </c>
      <c r="I3" t="s">
        <v>251</v>
      </c>
      <c r="J3" t="s">
        <v>237</v>
      </c>
      <c r="K3" t="s">
        <v>252</v>
      </c>
      <c r="L3">
        <v>741</v>
      </c>
      <c r="M3">
        <v>750</v>
      </c>
      <c r="N3">
        <v>3112</v>
      </c>
      <c r="O3">
        <v>6741</v>
      </c>
      <c r="P3">
        <v>2901</v>
      </c>
    </row>
    <row r="4" spans="1:16" x14ac:dyDescent="0.25">
      <c r="A4" t="s">
        <v>222</v>
      </c>
      <c r="B4" t="s">
        <v>223</v>
      </c>
      <c r="C4" t="s">
        <v>190</v>
      </c>
      <c r="D4">
        <v>0</v>
      </c>
      <c r="E4" t="s">
        <v>224</v>
      </c>
      <c r="F4" t="s">
        <v>198</v>
      </c>
      <c r="G4" t="s">
        <v>234</v>
      </c>
      <c r="H4" t="s">
        <v>235</v>
      </c>
      <c r="I4" t="s">
        <v>253</v>
      </c>
      <c r="J4" t="s">
        <v>237</v>
      </c>
      <c r="K4" t="s">
        <v>254</v>
      </c>
      <c r="L4">
        <v>1520</v>
      </c>
      <c r="M4">
        <v>750</v>
      </c>
      <c r="N4">
        <v>3112</v>
      </c>
      <c r="O4">
        <v>6741</v>
      </c>
      <c r="P4">
        <v>2901</v>
      </c>
    </row>
    <row r="5" spans="1:16" x14ac:dyDescent="0.25">
      <c r="A5" t="s">
        <v>222</v>
      </c>
      <c r="B5" t="s">
        <v>223</v>
      </c>
      <c r="C5" t="s">
        <v>190</v>
      </c>
      <c r="D5">
        <v>0</v>
      </c>
      <c r="E5" t="s">
        <v>224</v>
      </c>
      <c r="F5" t="s">
        <v>198</v>
      </c>
      <c r="G5" t="s">
        <v>234</v>
      </c>
      <c r="H5" t="s">
        <v>235</v>
      </c>
      <c r="I5" t="s">
        <v>255</v>
      </c>
      <c r="J5" t="s">
        <v>237</v>
      </c>
      <c r="K5" t="s">
        <v>256</v>
      </c>
      <c r="L5">
        <v>1750</v>
      </c>
      <c r="M5">
        <v>750</v>
      </c>
      <c r="N5">
        <v>3112</v>
      </c>
      <c r="O5">
        <v>6741</v>
      </c>
      <c r="P5">
        <v>2901</v>
      </c>
    </row>
    <row r="6" spans="1:16" x14ac:dyDescent="0.25">
      <c r="A6" t="s">
        <v>222</v>
      </c>
      <c r="B6" t="s">
        <v>223</v>
      </c>
      <c r="C6" t="s">
        <v>190</v>
      </c>
      <c r="D6">
        <v>0</v>
      </c>
      <c r="E6" t="s">
        <v>224</v>
      </c>
      <c r="F6" t="s">
        <v>198</v>
      </c>
      <c r="G6" t="s">
        <v>234</v>
      </c>
      <c r="H6" t="s">
        <v>235</v>
      </c>
      <c r="I6" t="s">
        <v>257</v>
      </c>
      <c r="J6" t="s">
        <v>237</v>
      </c>
      <c r="K6" t="s">
        <v>258</v>
      </c>
      <c r="L6">
        <v>1120</v>
      </c>
      <c r="M6">
        <v>750</v>
      </c>
      <c r="N6">
        <v>3112</v>
      </c>
      <c r="O6">
        <v>6741</v>
      </c>
      <c r="P6">
        <v>2901</v>
      </c>
    </row>
    <row r="7" spans="1:16" x14ac:dyDescent="0.25">
      <c r="A7" t="s">
        <v>222</v>
      </c>
      <c r="B7" t="s">
        <v>223</v>
      </c>
      <c r="C7" t="s">
        <v>190</v>
      </c>
      <c r="D7">
        <v>0</v>
      </c>
      <c r="E7" t="s">
        <v>224</v>
      </c>
      <c r="F7" t="s">
        <v>198</v>
      </c>
      <c r="G7" t="s">
        <v>234</v>
      </c>
      <c r="H7" t="s">
        <v>235</v>
      </c>
      <c r="I7" t="s">
        <v>259</v>
      </c>
      <c r="J7" t="s">
        <v>237</v>
      </c>
      <c r="K7" t="s">
        <v>260</v>
      </c>
      <c r="L7">
        <v>891</v>
      </c>
      <c r="M7">
        <v>750</v>
      </c>
      <c r="N7">
        <v>3112</v>
      </c>
      <c r="O7">
        <v>6741</v>
      </c>
      <c r="P7">
        <v>2901</v>
      </c>
    </row>
    <row r="8" spans="1:16" x14ac:dyDescent="0.25">
      <c r="A8" t="s">
        <v>222</v>
      </c>
      <c r="B8" t="s">
        <v>223</v>
      </c>
      <c r="C8" t="s">
        <v>190</v>
      </c>
      <c r="D8">
        <v>0</v>
      </c>
      <c r="E8" t="s">
        <v>224</v>
      </c>
      <c r="F8" t="s">
        <v>198</v>
      </c>
      <c r="G8" t="s">
        <v>234</v>
      </c>
      <c r="H8" t="s">
        <v>235</v>
      </c>
      <c r="I8" t="s">
        <v>261</v>
      </c>
      <c r="J8" t="s">
        <v>237</v>
      </c>
      <c r="K8" t="s">
        <v>262</v>
      </c>
      <c r="L8">
        <v>3310</v>
      </c>
      <c r="M8">
        <v>750</v>
      </c>
      <c r="N8">
        <v>3112</v>
      </c>
      <c r="O8">
        <v>6741</v>
      </c>
      <c r="P8">
        <v>2901</v>
      </c>
    </row>
    <row r="9" spans="1:16" x14ac:dyDescent="0.25">
      <c r="A9" t="s">
        <v>222</v>
      </c>
      <c r="B9" t="s">
        <v>223</v>
      </c>
      <c r="C9" t="s">
        <v>190</v>
      </c>
      <c r="D9">
        <v>0</v>
      </c>
      <c r="E9" t="s">
        <v>224</v>
      </c>
      <c r="F9" t="s">
        <v>198</v>
      </c>
      <c r="G9" t="s">
        <v>234</v>
      </c>
      <c r="H9" t="s">
        <v>235</v>
      </c>
      <c r="I9" t="s">
        <v>236</v>
      </c>
      <c r="J9" t="s">
        <v>237</v>
      </c>
      <c r="K9" t="s">
        <v>238</v>
      </c>
      <c r="L9">
        <v>890</v>
      </c>
      <c r="M9">
        <v>750</v>
      </c>
      <c r="N9">
        <v>3112</v>
      </c>
      <c r="O9">
        <v>6741</v>
      </c>
      <c r="P9">
        <v>2901</v>
      </c>
    </row>
    <row r="10" spans="1:16" x14ac:dyDescent="0.25">
      <c r="A10" t="s">
        <v>222</v>
      </c>
      <c r="B10" t="s">
        <v>223</v>
      </c>
      <c r="C10" t="s">
        <v>190</v>
      </c>
      <c r="D10">
        <v>0</v>
      </c>
      <c r="E10" t="s">
        <v>224</v>
      </c>
      <c r="F10" t="s">
        <v>198</v>
      </c>
      <c r="G10" t="s">
        <v>234</v>
      </c>
      <c r="H10" t="s">
        <v>235</v>
      </c>
      <c r="I10" t="s">
        <v>239</v>
      </c>
      <c r="J10" t="s">
        <v>237</v>
      </c>
      <c r="K10" t="s">
        <v>240</v>
      </c>
      <c r="L10">
        <v>600</v>
      </c>
      <c r="M10">
        <v>750</v>
      </c>
      <c r="N10">
        <v>3112</v>
      </c>
      <c r="O10">
        <v>6741</v>
      </c>
      <c r="P10">
        <v>2901</v>
      </c>
    </row>
    <row r="11" spans="1:16" x14ac:dyDescent="0.25">
      <c r="A11" t="s">
        <v>222</v>
      </c>
      <c r="B11" t="s">
        <v>223</v>
      </c>
      <c r="C11" t="s">
        <v>190</v>
      </c>
      <c r="D11">
        <v>0</v>
      </c>
      <c r="E11" t="s">
        <v>224</v>
      </c>
      <c r="F11" t="s">
        <v>198</v>
      </c>
      <c r="G11" t="s">
        <v>234</v>
      </c>
      <c r="H11" t="s">
        <v>235</v>
      </c>
      <c r="I11" t="s">
        <v>241</v>
      </c>
      <c r="J11" t="s">
        <v>237</v>
      </c>
      <c r="K11" t="s">
        <v>242</v>
      </c>
      <c r="L11">
        <v>900</v>
      </c>
      <c r="M11">
        <v>750</v>
      </c>
      <c r="N11">
        <v>3112</v>
      </c>
      <c r="O11">
        <v>6741</v>
      </c>
      <c r="P11">
        <v>2901</v>
      </c>
    </row>
    <row r="12" spans="1:16" x14ac:dyDescent="0.25">
      <c r="A12" t="s">
        <v>222</v>
      </c>
      <c r="B12" t="s">
        <v>223</v>
      </c>
      <c r="C12" t="s">
        <v>190</v>
      </c>
      <c r="D12">
        <v>0</v>
      </c>
      <c r="E12" t="s">
        <v>224</v>
      </c>
      <c r="F12" t="s">
        <v>198</v>
      </c>
      <c r="G12" t="s">
        <v>234</v>
      </c>
      <c r="H12" t="s">
        <v>235</v>
      </c>
      <c r="I12" t="s">
        <v>263</v>
      </c>
      <c r="J12" t="s">
        <v>237</v>
      </c>
      <c r="K12" t="s">
        <v>264</v>
      </c>
      <c r="L12">
        <v>1321</v>
      </c>
      <c r="M12">
        <v>750</v>
      </c>
      <c r="N12">
        <v>3112</v>
      </c>
      <c r="O12">
        <v>6741</v>
      </c>
      <c r="P12">
        <v>2901</v>
      </c>
    </row>
    <row r="13" spans="1:16" x14ac:dyDescent="0.25">
      <c r="A13" t="s">
        <v>222</v>
      </c>
      <c r="B13" t="s">
        <v>223</v>
      </c>
      <c r="C13" t="s">
        <v>190</v>
      </c>
      <c r="D13">
        <v>0</v>
      </c>
      <c r="E13" t="s">
        <v>224</v>
      </c>
      <c r="F13" t="s">
        <v>198</v>
      </c>
      <c r="G13" t="s">
        <v>234</v>
      </c>
      <c r="H13" t="s">
        <v>235</v>
      </c>
      <c r="I13" t="s">
        <v>265</v>
      </c>
      <c r="J13" t="s">
        <v>237</v>
      </c>
      <c r="K13" t="s">
        <v>266</v>
      </c>
      <c r="L13">
        <v>5420</v>
      </c>
      <c r="M13">
        <v>750</v>
      </c>
      <c r="N13">
        <v>3112</v>
      </c>
      <c r="O13">
        <v>6741</v>
      </c>
      <c r="P13">
        <v>2901</v>
      </c>
    </row>
    <row r="14" spans="1:16" x14ac:dyDescent="0.25">
      <c r="A14" t="s">
        <v>222</v>
      </c>
      <c r="B14" t="s">
        <v>223</v>
      </c>
      <c r="C14" t="s">
        <v>190</v>
      </c>
      <c r="D14">
        <v>0</v>
      </c>
      <c r="E14" t="s">
        <v>224</v>
      </c>
      <c r="F14" t="s">
        <v>198</v>
      </c>
      <c r="G14" t="s">
        <v>234</v>
      </c>
      <c r="H14" t="s">
        <v>235</v>
      </c>
      <c r="I14" t="s">
        <v>267</v>
      </c>
      <c r="J14" t="s">
        <v>237</v>
      </c>
      <c r="K14" t="s">
        <v>268</v>
      </c>
      <c r="L14">
        <v>1210</v>
      </c>
      <c r="M14">
        <v>750</v>
      </c>
      <c r="N14">
        <v>3112</v>
      </c>
      <c r="O14">
        <v>6741</v>
      </c>
      <c r="P14">
        <v>2901</v>
      </c>
    </row>
    <row r="15" spans="1:16" x14ac:dyDescent="0.25">
      <c r="A15" t="s">
        <v>222</v>
      </c>
      <c r="B15" t="s">
        <v>223</v>
      </c>
      <c r="C15" t="s">
        <v>190</v>
      </c>
      <c r="D15">
        <v>0</v>
      </c>
      <c r="E15" t="s">
        <v>224</v>
      </c>
      <c r="F15" t="s">
        <v>198</v>
      </c>
      <c r="G15" t="s">
        <v>234</v>
      </c>
      <c r="H15" t="s">
        <v>235</v>
      </c>
      <c r="I15" t="s">
        <v>243</v>
      </c>
      <c r="J15" t="s">
        <v>237</v>
      </c>
      <c r="K15" t="s">
        <v>244</v>
      </c>
      <c r="L15">
        <v>750</v>
      </c>
      <c r="M15">
        <v>750</v>
      </c>
      <c r="N15">
        <v>3112</v>
      </c>
      <c r="O15">
        <v>6741</v>
      </c>
      <c r="P15">
        <v>2901</v>
      </c>
    </row>
    <row r="16" spans="1:16" x14ac:dyDescent="0.25">
      <c r="A16" t="s">
        <v>205</v>
      </c>
      <c r="B16" t="s">
        <v>197</v>
      </c>
      <c r="C16" t="s">
        <v>190</v>
      </c>
      <c r="D16">
        <v>23</v>
      </c>
      <c r="E16" t="s">
        <v>194</v>
      </c>
      <c r="F16" t="s">
        <v>198</v>
      </c>
      <c r="G16" t="s">
        <v>234</v>
      </c>
      <c r="H16" t="s">
        <v>235</v>
      </c>
      <c r="I16" t="s">
        <v>269</v>
      </c>
      <c r="J16" t="s">
        <v>270</v>
      </c>
      <c r="K16" t="s">
        <v>271</v>
      </c>
      <c r="L16">
        <v>50</v>
      </c>
      <c r="M16">
        <v>100</v>
      </c>
      <c r="N16">
        <v>50</v>
      </c>
      <c r="O16">
        <v>0</v>
      </c>
      <c r="P16">
        <v>0</v>
      </c>
    </row>
    <row r="17" spans="1:16" x14ac:dyDescent="0.25">
      <c r="A17" t="s">
        <v>205</v>
      </c>
      <c r="B17" t="s">
        <v>197</v>
      </c>
      <c r="C17" t="s">
        <v>190</v>
      </c>
      <c r="D17">
        <v>23</v>
      </c>
      <c r="E17" t="s">
        <v>194</v>
      </c>
      <c r="F17" t="s">
        <v>198</v>
      </c>
      <c r="G17" t="s">
        <v>234</v>
      </c>
      <c r="H17" t="s">
        <v>235</v>
      </c>
      <c r="I17" t="s">
        <v>243</v>
      </c>
      <c r="J17" t="s">
        <v>270</v>
      </c>
      <c r="K17" t="s">
        <v>244</v>
      </c>
      <c r="L17">
        <v>100</v>
      </c>
      <c r="M17">
        <v>100</v>
      </c>
      <c r="N17">
        <v>50</v>
      </c>
      <c r="O17">
        <v>0</v>
      </c>
      <c r="P17">
        <v>0</v>
      </c>
    </row>
    <row r="18" spans="1:16" x14ac:dyDescent="0.25">
      <c r="A18" t="s">
        <v>205</v>
      </c>
      <c r="B18" t="s">
        <v>197</v>
      </c>
      <c r="C18" t="s">
        <v>190</v>
      </c>
      <c r="D18">
        <v>23</v>
      </c>
      <c r="E18" t="s">
        <v>194</v>
      </c>
      <c r="F18" t="s">
        <v>198</v>
      </c>
      <c r="G18" t="s">
        <v>234</v>
      </c>
      <c r="H18" t="s">
        <v>235</v>
      </c>
      <c r="I18" t="s">
        <v>253</v>
      </c>
      <c r="J18" t="s">
        <v>237</v>
      </c>
      <c r="K18" t="s">
        <v>254</v>
      </c>
      <c r="L18">
        <v>800</v>
      </c>
      <c r="M18">
        <v>100</v>
      </c>
      <c r="N18">
        <v>850</v>
      </c>
      <c r="O18">
        <v>0</v>
      </c>
      <c r="P18">
        <v>0</v>
      </c>
    </row>
    <row r="19" spans="1:16" x14ac:dyDescent="0.25">
      <c r="A19" t="s">
        <v>205</v>
      </c>
      <c r="B19" t="s">
        <v>197</v>
      </c>
      <c r="C19" t="s">
        <v>190</v>
      </c>
      <c r="D19">
        <v>23</v>
      </c>
      <c r="E19" t="s">
        <v>194</v>
      </c>
      <c r="F19" t="s">
        <v>198</v>
      </c>
      <c r="G19" t="s">
        <v>234</v>
      </c>
      <c r="H19" t="s">
        <v>235</v>
      </c>
      <c r="I19" t="s">
        <v>269</v>
      </c>
      <c r="J19" t="s">
        <v>237</v>
      </c>
      <c r="K19" t="s">
        <v>271</v>
      </c>
      <c r="L19">
        <v>50</v>
      </c>
      <c r="M19">
        <v>100</v>
      </c>
      <c r="N19">
        <v>850</v>
      </c>
      <c r="O19">
        <v>0</v>
      </c>
      <c r="P19">
        <v>0</v>
      </c>
    </row>
    <row r="20" spans="1:16" x14ac:dyDescent="0.25">
      <c r="A20" t="s">
        <v>205</v>
      </c>
      <c r="B20" t="s">
        <v>197</v>
      </c>
      <c r="C20" t="s">
        <v>190</v>
      </c>
      <c r="D20">
        <v>23</v>
      </c>
      <c r="E20" t="s">
        <v>194</v>
      </c>
      <c r="F20" t="s">
        <v>198</v>
      </c>
      <c r="G20" t="s">
        <v>234</v>
      </c>
      <c r="H20" t="s">
        <v>235</v>
      </c>
      <c r="I20" t="s">
        <v>243</v>
      </c>
      <c r="J20" t="s">
        <v>237</v>
      </c>
      <c r="K20" t="s">
        <v>244</v>
      </c>
      <c r="L20">
        <v>100</v>
      </c>
      <c r="M20">
        <v>100</v>
      </c>
      <c r="N20">
        <v>850</v>
      </c>
      <c r="O20">
        <v>0</v>
      </c>
      <c r="P20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8"/>
  <sheetViews>
    <sheetView workbookViewId="0">
      <selection activeCell="A2" sqref="A2:D58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4" x14ac:dyDescent="0.25">
      <c r="A1" t="s">
        <v>57</v>
      </c>
      <c r="B1" t="s">
        <v>70</v>
      </c>
      <c r="C1" t="s">
        <v>71</v>
      </c>
      <c r="D1" t="s">
        <v>15</v>
      </c>
    </row>
    <row r="2" spans="1:4" x14ac:dyDescent="0.25">
      <c r="A2" t="s">
        <v>80</v>
      </c>
      <c r="B2" t="s">
        <v>81</v>
      </c>
      <c r="C2" t="s">
        <v>190</v>
      </c>
      <c r="D2" t="s">
        <v>191</v>
      </c>
    </row>
    <row r="3" spans="1:4" x14ac:dyDescent="0.25">
      <c r="A3" t="s">
        <v>82</v>
      </c>
      <c r="B3" t="s">
        <v>83</v>
      </c>
      <c r="C3" t="s">
        <v>190</v>
      </c>
      <c r="D3" t="s">
        <v>192</v>
      </c>
    </row>
    <row r="4" spans="1:4" x14ac:dyDescent="0.25">
      <c r="A4" t="s">
        <v>84</v>
      </c>
      <c r="B4" t="s">
        <v>85</v>
      </c>
      <c r="C4" t="s">
        <v>190</v>
      </c>
      <c r="D4" t="s">
        <v>193</v>
      </c>
    </row>
    <row r="5" spans="1:4" x14ac:dyDescent="0.25">
      <c r="A5" t="s">
        <v>86</v>
      </c>
      <c r="B5" t="s">
        <v>87</v>
      </c>
      <c r="C5" t="s">
        <v>190</v>
      </c>
      <c r="D5" t="s">
        <v>191</v>
      </c>
    </row>
    <row r="6" spans="1:4" x14ac:dyDescent="0.25">
      <c r="A6" t="s">
        <v>88</v>
      </c>
      <c r="B6" t="s">
        <v>89</v>
      </c>
      <c r="C6" t="s">
        <v>190</v>
      </c>
      <c r="D6" t="s">
        <v>193</v>
      </c>
    </row>
    <row r="7" spans="1:4" x14ac:dyDescent="0.25">
      <c r="A7" t="s">
        <v>90</v>
      </c>
      <c r="B7" t="s">
        <v>91</v>
      </c>
      <c r="C7" t="s">
        <v>190</v>
      </c>
      <c r="D7" t="s">
        <v>192</v>
      </c>
    </row>
    <row r="8" spans="1:4" x14ac:dyDescent="0.25">
      <c r="A8" t="s">
        <v>92</v>
      </c>
      <c r="B8" t="s">
        <v>93</v>
      </c>
      <c r="C8" t="s">
        <v>190</v>
      </c>
      <c r="D8" t="s">
        <v>194</v>
      </c>
    </row>
    <row r="9" spans="1:4" x14ac:dyDescent="0.25">
      <c r="A9" t="s">
        <v>94</v>
      </c>
      <c r="B9" t="s">
        <v>95</v>
      </c>
      <c r="C9" t="s">
        <v>190</v>
      </c>
      <c r="D9" t="s">
        <v>192</v>
      </c>
    </row>
    <row r="10" spans="1:4" x14ac:dyDescent="0.25">
      <c r="A10" t="s">
        <v>96</v>
      </c>
      <c r="B10" t="s">
        <v>97</v>
      </c>
      <c r="C10" t="s">
        <v>190</v>
      </c>
      <c r="D10" t="s">
        <v>192</v>
      </c>
    </row>
    <row r="11" spans="1:4" x14ac:dyDescent="0.25">
      <c r="A11" t="s">
        <v>98</v>
      </c>
      <c r="B11" t="s">
        <v>99</v>
      </c>
      <c r="C11" t="s">
        <v>190</v>
      </c>
      <c r="D11" t="s">
        <v>194</v>
      </c>
    </row>
    <row r="12" spans="1:4" x14ac:dyDescent="0.25">
      <c r="A12" t="s">
        <v>102</v>
      </c>
      <c r="B12" t="s">
        <v>103</v>
      </c>
      <c r="C12" t="s">
        <v>190</v>
      </c>
      <c r="D12" t="s">
        <v>192</v>
      </c>
    </row>
    <row r="13" spans="1:4" x14ac:dyDescent="0.25">
      <c r="A13" t="s">
        <v>104</v>
      </c>
      <c r="B13" t="s">
        <v>105</v>
      </c>
      <c r="C13" t="s">
        <v>190</v>
      </c>
      <c r="D13" t="s">
        <v>196</v>
      </c>
    </row>
    <row r="14" spans="1:4" x14ac:dyDescent="0.25">
      <c r="A14" t="s">
        <v>106</v>
      </c>
      <c r="B14" t="s">
        <v>107</v>
      </c>
      <c r="C14" t="s">
        <v>190</v>
      </c>
      <c r="D14" t="s">
        <v>191</v>
      </c>
    </row>
    <row r="15" spans="1:4" x14ac:dyDescent="0.25">
      <c r="A15" t="s">
        <v>110</v>
      </c>
      <c r="B15" t="s">
        <v>111</v>
      </c>
      <c r="C15" t="s">
        <v>190</v>
      </c>
      <c r="D15" t="s">
        <v>193</v>
      </c>
    </row>
    <row r="16" spans="1:4" x14ac:dyDescent="0.25">
      <c r="A16" t="s">
        <v>112</v>
      </c>
      <c r="B16" t="s">
        <v>113</v>
      </c>
      <c r="C16" t="s">
        <v>190</v>
      </c>
      <c r="D16" t="s">
        <v>196</v>
      </c>
    </row>
    <row r="17" spans="1:4" x14ac:dyDescent="0.25">
      <c r="A17" t="s">
        <v>114</v>
      </c>
      <c r="B17" t="s">
        <v>115</v>
      </c>
      <c r="C17" t="s">
        <v>190</v>
      </c>
      <c r="D17" t="s">
        <v>196</v>
      </c>
    </row>
    <row r="18" spans="1:4" x14ac:dyDescent="0.25">
      <c r="A18" t="s">
        <v>116</v>
      </c>
      <c r="B18" t="s">
        <v>117</v>
      </c>
      <c r="C18" t="s">
        <v>190</v>
      </c>
      <c r="D18" t="s">
        <v>196</v>
      </c>
    </row>
    <row r="19" spans="1:4" x14ac:dyDescent="0.25">
      <c r="A19" t="s">
        <v>118</v>
      </c>
      <c r="B19" t="s">
        <v>119</v>
      </c>
      <c r="C19" t="s">
        <v>190</v>
      </c>
      <c r="D19" t="s">
        <v>196</v>
      </c>
    </row>
    <row r="20" spans="1:4" x14ac:dyDescent="0.25">
      <c r="A20" t="s">
        <v>120</v>
      </c>
      <c r="B20" t="s">
        <v>121</v>
      </c>
      <c r="C20" t="s">
        <v>190</v>
      </c>
      <c r="D20" t="s">
        <v>196</v>
      </c>
    </row>
    <row r="21" spans="1:4" x14ac:dyDescent="0.25">
      <c r="A21" t="s">
        <v>122</v>
      </c>
      <c r="B21" t="s">
        <v>123</v>
      </c>
      <c r="C21" t="s">
        <v>190</v>
      </c>
      <c r="D21" t="s">
        <v>196</v>
      </c>
    </row>
    <row r="22" spans="1:4" x14ac:dyDescent="0.25">
      <c r="A22" t="s">
        <v>124</v>
      </c>
      <c r="B22" t="s">
        <v>125</v>
      </c>
      <c r="C22" t="s">
        <v>190</v>
      </c>
      <c r="D22" t="s">
        <v>196</v>
      </c>
    </row>
    <row r="23" spans="1:4" x14ac:dyDescent="0.25">
      <c r="A23" t="s">
        <v>126</v>
      </c>
      <c r="B23" t="s">
        <v>127</v>
      </c>
      <c r="C23" t="s">
        <v>190</v>
      </c>
      <c r="D23" t="s">
        <v>196</v>
      </c>
    </row>
    <row r="24" spans="1:4" x14ac:dyDescent="0.25">
      <c r="A24" t="s">
        <v>128</v>
      </c>
      <c r="B24" t="s">
        <v>129</v>
      </c>
      <c r="C24" t="s">
        <v>190</v>
      </c>
      <c r="D24" t="s">
        <v>196</v>
      </c>
    </row>
    <row r="25" spans="1:4" x14ac:dyDescent="0.25">
      <c r="A25" t="s">
        <v>130</v>
      </c>
      <c r="B25" t="s">
        <v>131</v>
      </c>
      <c r="C25" t="s">
        <v>190</v>
      </c>
      <c r="D25" t="s">
        <v>193</v>
      </c>
    </row>
    <row r="26" spans="1:4" x14ac:dyDescent="0.25">
      <c r="A26" t="s">
        <v>134</v>
      </c>
      <c r="B26" t="s">
        <v>135</v>
      </c>
      <c r="C26" t="s">
        <v>190</v>
      </c>
      <c r="D26" t="s">
        <v>191</v>
      </c>
    </row>
    <row r="27" spans="1:4" x14ac:dyDescent="0.25">
      <c r="A27" t="s">
        <v>136</v>
      </c>
      <c r="B27" t="s">
        <v>137</v>
      </c>
      <c r="C27" t="s">
        <v>190</v>
      </c>
      <c r="D27" t="s">
        <v>193</v>
      </c>
    </row>
    <row r="28" spans="1:4" x14ac:dyDescent="0.25">
      <c r="A28" t="s">
        <v>138</v>
      </c>
      <c r="B28" t="s">
        <v>139</v>
      </c>
      <c r="C28" t="s">
        <v>190</v>
      </c>
      <c r="D28" t="s">
        <v>193</v>
      </c>
    </row>
    <row r="29" spans="1:4" x14ac:dyDescent="0.25">
      <c r="A29" t="s">
        <v>140</v>
      </c>
      <c r="B29" t="s">
        <v>141</v>
      </c>
      <c r="C29" t="s">
        <v>190</v>
      </c>
      <c r="D29" t="s">
        <v>194</v>
      </c>
    </row>
    <row r="30" spans="1:4" x14ac:dyDescent="0.25">
      <c r="A30" t="s">
        <v>222</v>
      </c>
      <c r="B30" t="s">
        <v>223</v>
      </c>
      <c r="C30" t="s">
        <v>190</v>
      </c>
      <c r="D30" t="s">
        <v>224</v>
      </c>
    </row>
    <row r="31" spans="1:4" x14ac:dyDescent="0.25">
      <c r="A31" t="s">
        <v>144</v>
      </c>
      <c r="B31" t="s">
        <v>145</v>
      </c>
      <c r="C31" t="s">
        <v>190</v>
      </c>
      <c r="D31" t="s">
        <v>194</v>
      </c>
    </row>
    <row r="32" spans="1:4" x14ac:dyDescent="0.25">
      <c r="A32" t="s">
        <v>205</v>
      </c>
      <c r="B32" t="s">
        <v>197</v>
      </c>
      <c r="C32" t="s">
        <v>190</v>
      </c>
      <c r="D32" t="s">
        <v>194</v>
      </c>
    </row>
    <row r="33" spans="1:4" x14ac:dyDescent="0.25">
      <c r="A33" t="s">
        <v>100</v>
      </c>
      <c r="B33" t="s">
        <v>101</v>
      </c>
      <c r="C33" t="s">
        <v>195</v>
      </c>
      <c r="D33" t="s">
        <v>194</v>
      </c>
    </row>
    <row r="34" spans="1:4" x14ac:dyDescent="0.25">
      <c r="A34" t="s">
        <v>108</v>
      </c>
      <c r="B34" t="s">
        <v>109</v>
      </c>
      <c r="C34" t="s">
        <v>195</v>
      </c>
      <c r="D34" t="s">
        <v>191</v>
      </c>
    </row>
    <row r="35" spans="1:4" x14ac:dyDescent="0.25">
      <c r="A35" t="s">
        <v>132</v>
      </c>
      <c r="B35" t="s">
        <v>133</v>
      </c>
      <c r="C35" t="s">
        <v>195</v>
      </c>
      <c r="D35" t="s">
        <v>193</v>
      </c>
    </row>
    <row r="36" spans="1:4" x14ac:dyDescent="0.25">
      <c r="A36" t="s">
        <v>142</v>
      </c>
      <c r="B36" t="s">
        <v>143</v>
      </c>
      <c r="C36" t="s">
        <v>195</v>
      </c>
      <c r="D36" t="s">
        <v>194</v>
      </c>
    </row>
    <row r="37" spans="1:4" x14ac:dyDescent="0.25">
      <c r="A37" t="s">
        <v>146</v>
      </c>
      <c r="B37" t="s">
        <v>147</v>
      </c>
      <c r="C37" t="s">
        <v>195</v>
      </c>
      <c r="D37" t="s">
        <v>192</v>
      </c>
    </row>
    <row r="38" spans="1:4" x14ac:dyDescent="0.25">
      <c r="A38" t="s">
        <v>148</v>
      </c>
      <c r="B38" t="s">
        <v>149</v>
      </c>
      <c r="C38" t="s">
        <v>195</v>
      </c>
      <c r="D38" t="s">
        <v>196</v>
      </c>
    </row>
    <row r="39" spans="1:4" x14ac:dyDescent="0.25">
      <c r="A39" t="s">
        <v>150</v>
      </c>
      <c r="B39" t="s">
        <v>151</v>
      </c>
      <c r="C39" t="s">
        <v>195</v>
      </c>
      <c r="D39" t="s">
        <v>196</v>
      </c>
    </row>
    <row r="40" spans="1:4" x14ac:dyDescent="0.25">
      <c r="A40" t="s">
        <v>152</v>
      </c>
      <c r="B40" t="s">
        <v>153</v>
      </c>
      <c r="C40" t="s">
        <v>195</v>
      </c>
      <c r="D40" t="s">
        <v>196</v>
      </c>
    </row>
    <row r="41" spans="1:4" x14ac:dyDescent="0.25">
      <c r="A41" t="s">
        <v>154</v>
      </c>
      <c r="B41" t="s">
        <v>155</v>
      </c>
      <c r="C41" t="s">
        <v>195</v>
      </c>
      <c r="D41" t="s">
        <v>196</v>
      </c>
    </row>
    <row r="42" spans="1:4" x14ac:dyDescent="0.25">
      <c r="A42" t="s">
        <v>156</v>
      </c>
      <c r="B42" t="s">
        <v>157</v>
      </c>
      <c r="C42" t="s">
        <v>195</v>
      </c>
      <c r="D42" t="s">
        <v>196</v>
      </c>
    </row>
    <row r="43" spans="1:4" x14ac:dyDescent="0.25">
      <c r="A43" t="s">
        <v>158</v>
      </c>
      <c r="B43" t="s">
        <v>159</v>
      </c>
      <c r="C43" t="s">
        <v>195</v>
      </c>
      <c r="D43" t="s">
        <v>196</v>
      </c>
    </row>
    <row r="44" spans="1:4" x14ac:dyDescent="0.25">
      <c r="A44" t="s">
        <v>160</v>
      </c>
      <c r="B44" t="s">
        <v>161</v>
      </c>
      <c r="C44" t="s">
        <v>195</v>
      </c>
      <c r="D44" t="s">
        <v>196</v>
      </c>
    </row>
    <row r="45" spans="1:4" x14ac:dyDescent="0.25">
      <c r="A45" t="s">
        <v>162</v>
      </c>
      <c r="B45" t="s">
        <v>163</v>
      </c>
      <c r="C45" t="s">
        <v>195</v>
      </c>
      <c r="D45" t="s">
        <v>196</v>
      </c>
    </row>
    <row r="46" spans="1:4" x14ac:dyDescent="0.25">
      <c r="A46" t="s">
        <v>164</v>
      </c>
      <c r="B46" t="s">
        <v>165</v>
      </c>
      <c r="C46" t="s">
        <v>195</v>
      </c>
      <c r="D46" t="s">
        <v>196</v>
      </c>
    </row>
    <row r="47" spans="1:4" x14ac:dyDescent="0.25">
      <c r="A47" t="s">
        <v>166</v>
      </c>
      <c r="B47" t="s">
        <v>167</v>
      </c>
      <c r="C47" t="s">
        <v>195</v>
      </c>
      <c r="D47" t="s">
        <v>196</v>
      </c>
    </row>
    <row r="48" spans="1:4" x14ac:dyDescent="0.25">
      <c r="A48" t="s">
        <v>168</v>
      </c>
      <c r="B48" t="s">
        <v>169</v>
      </c>
      <c r="C48" t="s">
        <v>195</v>
      </c>
      <c r="D48" t="s">
        <v>196</v>
      </c>
    </row>
    <row r="49" spans="1:4" x14ac:dyDescent="0.25">
      <c r="A49" t="s">
        <v>170</v>
      </c>
      <c r="B49" t="s">
        <v>171</v>
      </c>
      <c r="C49" t="s">
        <v>195</v>
      </c>
      <c r="D49" t="s">
        <v>196</v>
      </c>
    </row>
    <row r="50" spans="1:4" x14ac:dyDescent="0.25">
      <c r="A50" t="s">
        <v>172</v>
      </c>
      <c r="B50" t="s">
        <v>173</v>
      </c>
      <c r="C50" t="s">
        <v>195</v>
      </c>
      <c r="D50" t="s">
        <v>196</v>
      </c>
    </row>
    <row r="51" spans="1:4" x14ac:dyDescent="0.25">
      <c r="A51" t="s">
        <v>174</v>
      </c>
      <c r="B51" t="s">
        <v>175</v>
      </c>
      <c r="C51" t="s">
        <v>195</v>
      </c>
      <c r="D51" t="s">
        <v>196</v>
      </c>
    </row>
    <row r="52" spans="1:4" x14ac:dyDescent="0.25">
      <c r="A52" t="s">
        <v>176</v>
      </c>
      <c r="B52" t="s">
        <v>177</v>
      </c>
      <c r="C52" t="s">
        <v>195</v>
      </c>
      <c r="D52" t="s">
        <v>196</v>
      </c>
    </row>
    <row r="53" spans="1:4" x14ac:dyDescent="0.25">
      <c r="A53" t="s">
        <v>178</v>
      </c>
      <c r="B53" t="s">
        <v>179</v>
      </c>
      <c r="C53" t="s">
        <v>195</v>
      </c>
      <c r="D53" t="s">
        <v>196</v>
      </c>
    </row>
    <row r="54" spans="1:4" x14ac:dyDescent="0.25">
      <c r="A54" t="s">
        <v>180</v>
      </c>
      <c r="B54" t="s">
        <v>181</v>
      </c>
      <c r="C54" t="s">
        <v>195</v>
      </c>
      <c r="D54" t="s">
        <v>196</v>
      </c>
    </row>
    <row r="55" spans="1:4" x14ac:dyDescent="0.25">
      <c r="A55" t="s">
        <v>182</v>
      </c>
      <c r="B55" t="s">
        <v>183</v>
      </c>
      <c r="C55" t="s">
        <v>195</v>
      </c>
      <c r="D55" t="s">
        <v>196</v>
      </c>
    </row>
    <row r="56" spans="1:4" x14ac:dyDescent="0.25">
      <c r="A56" t="s">
        <v>184</v>
      </c>
      <c r="B56" t="s">
        <v>185</v>
      </c>
      <c r="C56" t="s">
        <v>195</v>
      </c>
      <c r="D56" t="s">
        <v>194</v>
      </c>
    </row>
    <row r="57" spans="1:4" x14ac:dyDescent="0.25">
      <c r="A57" t="s">
        <v>186</v>
      </c>
      <c r="B57" t="s">
        <v>187</v>
      </c>
      <c r="C57" t="s">
        <v>195</v>
      </c>
      <c r="D57" t="s">
        <v>194</v>
      </c>
    </row>
    <row r="58" spans="1:4" x14ac:dyDescent="0.25">
      <c r="A58" t="s">
        <v>188</v>
      </c>
      <c r="B58" t="s">
        <v>189</v>
      </c>
      <c r="C58" t="s">
        <v>195</v>
      </c>
      <c r="D58" t="s">
        <v>194</v>
      </c>
    </row>
  </sheetData>
  <autoFilter ref="A1:D55">
    <sortState ref="A2:D58">
      <sortCondition ref="C1:C3"/>
    </sortState>
  </autoFilter>
  <sortState ref="A2:D55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71"/>
  <sheetViews>
    <sheetView workbookViewId="0">
      <selection activeCell="A2" sqref="A2:Z104857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</row>
    <row r="2" spans="1:10" x14ac:dyDescent="0.25">
      <c r="A2" t="s">
        <v>222</v>
      </c>
      <c r="B2" t="s">
        <v>223</v>
      </c>
      <c r="C2" t="s">
        <v>190</v>
      </c>
      <c r="D2">
        <v>0</v>
      </c>
      <c r="E2" t="s">
        <v>224</v>
      </c>
      <c r="F2" t="s">
        <v>198</v>
      </c>
      <c r="G2" t="s">
        <v>225</v>
      </c>
      <c r="H2" t="s">
        <v>226</v>
      </c>
      <c r="I2" t="s">
        <v>227</v>
      </c>
      <c r="J2">
        <v>400</v>
      </c>
    </row>
    <row r="3" spans="1:10" x14ac:dyDescent="0.25">
      <c r="A3" t="s">
        <v>222</v>
      </c>
      <c r="B3" t="s">
        <v>223</v>
      </c>
      <c r="C3" t="s">
        <v>190</v>
      </c>
      <c r="D3">
        <v>0</v>
      </c>
      <c r="E3" t="s">
        <v>224</v>
      </c>
      <c r="F3" t="s">
        <v>198</v>
      </c>
      <c r="G3" t="s">
        <v>225</v>
      </c>
      <c r="H3" t="s">
        <v>230</v>
      </c>
      <c r="I3" t="s">
        <v>231</v>
      </c>
      <c r="J3">
        <v>700</v>
      </c>
    </row>
    <row r="4" spans="1:10" x14ac:dyDescent="0.25">
      <c r="A4" t="s">
        <v>222</v>
      </c>
      <c r="B4" t="s">
        <v>223</v>
      </c>
      <c r="C4" t="s">
        <v>190</v>
      </c>
      <c r="D4">
        <v>0</v>
      </c>
      <c r="E4" t="s">
        <v>224</v>
      </c>
      <c r="F4" t="s">
        <v>198</v>
      </c>
      <c r="G4" t="s">
        <v>225</v>
      </c>
      <c r="H4" t="s">
        <v>245</v>
      </c>
      <c r="I4" t="s">
        <v>246</v>
      </c>
      <c r="J4">
        <v>200</v>
      </c>
    </row>
    <row r="5" spans="1:10" x14ac:dyDescent="0.25">
      <c r="A5" t="s">
        <v>222</v>
      </c>
      <c r="B5" t="s">
        <v>223</v>
      </c>
      <c r="C5" t="s">
        <v>190</v>
      </c>
      <c r="D5">
        <v>0</v>
      </c>
      <c r="E5" t="s">
        <v>224</v>
      </c>
      <c r="F5" t="s">
        <v>198</v>
      </c>
      <c r="G5" t="s">
        <v>225</v>
      </c>
      <c r="H5" t="s">
        <v>226</v>
      </c>
      <c r="I5" t="s">
        <v>227</v>
      </c>
      <c r="J5">
        <v>200</v>
      </c>
    </row>
    <row r="6" spans="1:10" x14ac:dyDescent="0.25">
      <c r="A6" t="s">
        <v>222</v>
      </c>
      <c r="B6" t="s">
        <v>223</v>
      </c>
      <c r="C6" t="s">
        <v>190</v>
      </c>
      <c r="D6">
        <v>0</v>
      </c>
      <c r="E6" t="s">
        <v>224</v>
      </c>
      <c r="F6" t="s">
        <v>198</v>
      </c>
      <c r="G6" t="s">
        <v>225</v>
      </c>
      <c r="H6" t="s">
        <v>232</v>
      </c>
      <c r="I6" t="s">
        <v>233</v>
      </c>
      <c r="J6">
        <v>700</v>
      </c>
    </row>
    <row r="7" spans="1:10" x14ac:dyDescent="0.25">
      <c r="A7" t="s">
        <v>222</v>
      </c>
      <c r="B7" t="s">
        <v>223</v>
      </c>
      <c r="C7" t="s">
        <v>190</v>
      </c>
      <c r="D7">
        <v>0</v>
      </c>
      <c r="E7" t="s">
        <v>224</v>
      </c>
      <c r="F7" t="s">
        <v>198</v>
      </c>
      <c r="G7" t="s">
        <v>225</v>
      </c>
      <c r="H7" t="s">
        <v>228</v>
      </c>
      <c r="I7" t="s">
        <v>229</v>
      </c>
      <c r="J7">
        <v>1200</v>
      </c>
    </row>
    <row r="8" spans="1:10" x14ac:dyDescent="0.25">
      <c r="A8" t="s">
        <v>205</v>
      </c>
      <c r="B8" t="s">
        <v>197</v>
      </c>
      <c r="C8" t="s">
        <v>190</v>
      </c>
      <c r="D8">
        <v>23</v>
      </c>
      <c r="E8" t="s">
        <v>194</v>
      </c>
      <c r="F8" t="s">
        <v>198</v>
      </c>
      <c r="G8" t="s">
        <v>225</v>
      </c>
      <c r="H8" t="s">
        <v>230</v>
      </c>
      <c r="I8" t="s">
        <v>231</v>
      </c>
      <c r="J8">
        <v>800</v>
      </c>
    </row>
    <row r="9" spans="1:10" x14ac:dyDescent="0.25">
      <c r="A9" t="s">
        <v>205</v>
      </c>
      <c r="B9" t="s">
        <v>197</v>
      </c>
      <c r="C9" t="s">
        <v>190</v>
      </c>
      <c r="D9">
        <v>23</v>
      </c>
      <c r="E9" t="s">
        <v>194</v>
      </c>
      <c r="F9" t="s">
        <v>198</v>
      </c>
      <c r="G9" t="s">
        <v>225</v>
      </c>
      <c r="H9" t="s">
        <v>272</v>
      </c>
      <c r="I9" t="s">
        <v>273</v>
      </c>
      <c r="J9">
        <v>0</v>
      </c>
    </row>
    <row r="10" spans="1:10" x14ac:dyDescent="0.25">
      <c r="A10" t="s">
        <v>205</v>
      </c>
      <c r="B10" t="s">
        <v>197</v>
      </c>
      <c r="C10" t="s">
        <v>190</v>
      </c>
      <c r="D10">
        <v>23</v>
      </c>
      <c r="E10" t="s">
        <v>194</v>
      </c>
      <c r="F10" t="s">
        <v>198</v>
      </c>
      <c r="G10" t="s">
        <v>225</v>
      </c>
      <c r="H10" t="s">
        <v>274</v>
      </c>
      <c r="I10" t="s">
        <v>275</v>
      </c>
      <c r="J10">
        <v>0</v>
      </c>
    </row>
    <row r="11" spans="1:10" x14ac:dyDescent="0.25">
      <c r="A11" t="s">
        <v>205</v>
      </c>
      <c r="B11" t="s">
        <v>197</v>
      </c>
      <c r="C11" t="s">
        <v>190</v>
      </c>
      <c r="D11">
        <v>23</v>
      </c>
      <c r="E11" t="s">
        <v>194</v>
      </c>
      <c r="F11" t="s">
        <v>198</v>
      </c>
      <c r="G11" t="s">
        <v>225</v>
      </c>
      <c r="H11" t="s">
        <v>276</v>
      </c>
      <c r="I11" t="s">
        <v>277</v>
      </c>
      <c r="J11">
        <v>0</v>
      </c>
    </row>
    <row r="12" spans="1:10" x14ac:dyDescent="0.25">
      <c r="A12" t="s">
        <v>205</v>
      </c>
      <c r="B12" t="s">
        <v>197</v>
      </c>
      <c r="C12" t="s">
        <v>190</v>
      </c>
      <c r="D12">
        <v>23</v>
      </c>
      <c r="E12" t="s">
        <v>194</v>
      </c>
      <c r="F12" t="s">
        <v>198</v>
      </c>
      <c r="G12" t="s">
        <v>225</v>
      </c>
      <c r="H12" t="s">
        <v>278</v>
      </c>
      <c r="I12" t="s">
        <v>279</v>
      </c>
      <c r="J12">
        <v>0</v>
      </c>
    </row>
    <row r="13" spans="1:10" x14ac:dyDescent="0.25">
      <c r="A13" t="s">
        <v>205</v>
      </c>
      <c r="B13" t="s">
        <v>197</v>
      </c>
      <c r="C13" t="s">
        <v>190</v>
      </c>
      <c r="D13">
        <v>23</v>
      </c>
      <c r="E13" t="s">
        <v>194</v>
      </c>
      <c r="F13" t="s">
        <v>198</v>
      </c>
      <c r="G13" t="s">
        <v>225</v>
      </c>
      <c r="H13" t="s">
        <v>280</v>
      </c>
      <c r="I13" t="s">
        <v>281</v>
      </c>
      <c r="J13">
        <v>0</v>
      </c>
    </row>
    <row r="14" spans="1:10" x14ac:dyDescent="0.25">
      <c r="A14" t="s">
        <v>205</v>
      </c>
      <c r="B14" t="s">
        <v>197</v>
      </c>
      <c r="C14" t="s">
        <v>190</v>
      </c>
      <c r="D14">
        <v>23</v>
      </c>
      <c r="E14" t="s">
        <v>194</v>
      </c>
      <c r="F14" t="s">
        <v>198</v>
      </c>
      <c r="G14" t="s">
        <v>225</v>
      </c>
      <c r="H14" t="s">
        <v>282</v>
      </c>
      <c r="I14" t="s">
        <v>283</v>
      </c>
      <c r="J14">
        <v>0</v>
      </c>
    </row>
    <row r="15" spans="1:10" x14ac:dyDescent="0.25">
      <c r="A15" t="s">
        <v>205</v>
      </c>
      <c r="B15" t="s">
        <v>197</v>
      </c>
      <c r="C15" t="s">
        <v>190</v>
      </c>
      <c r="D15">
        <v>23</v>
      </c>
      <c r="E15" t="s">
        <v>194</v>
      </c>
      <c r="F15" t="s">
        <v>198</v>
      </c>
      <c r="G15" t="s">
        <v>225</v>
      </c>
      <c r="H15" t="s">
        <v>284</v>
      </c>
      <c r="I15" t="s">
        <v>285</v>
      </c>
      <c r="J15">
        <v>0</v>
      </c>
    </row>
    <row r="16" spans="1:10" x14ac:dyDescent="0.25">
      <c r="A16" t="s">
        <v>205</v>
      </c>
      <c r="B16" t="s">
        <v>197</v>
      </c>
      <c r="C16" t="s">
        <v>190</v>
      </c>
      <c r="D16">
        <v>23</v>
      </c>
      <c r="E16" t="s">
        <v>194</v>
      </c>
      <c r="F16" t="s">
        <v>198</v>
      </c>
      <c r="G16" t="s">
        <v>225</v>
      </c>
      <c r="H16" t="s">
        <v>286</v>
      </c>
      <c r="I16" t="s">
        <v>287</v>
      </c>
      <c r="J16">
        <v>0</v>
      </c>
    </row>
    <row r="17" spans="1:10" x14ac:dyDescent="0.25">
      <c r="A17" t="s">
        <v>205</v>
      </c>
      <c r="B17" t="s">
        <v>197</v>
      </c>
      <c r="C17" t="s">
        <v>190</v>
      </c>
      <c r="D17">
        <v>23</v>
      </c>
      <c r="E17" t="s">
        <v>194</v>
      </c>
      <c r="F17" t="s">
        <v>198</v>
      </c>
      <c r="G17" t="s">
        <v>225</v>
      </c>
      <c r="H17" t="s">
        <v>288</v>
      </c>
      <c r="I17" t="s">
        <v>289</v>
      </c>
      <c r="J17">
        <v>0</v>
      </c>
    </row>
    <row r="18" spans="1:10" x14ac:dyDescent="0.25">
      <c r="A18" t="s">
        <v>205</v>
      </c>
      <c r="B18" t="s">
        <v>197</v>
      </c>
      <c r="C18" t="s">
        <v>190</v>
      </c>
      <c r="D18">
        <v>23</v>
      </c>
      <c r="E18" t="s">
        <v>194</v>
      </c>
      <c r="F18" t="s">
        <v>198</v>
      </c>
      <c r="G18" t="s">
        <v>225</v>
      </c>
      <c r="H18" t="s">
        <v>290</v>
      </c>
      <c r="I18" t="s">
        <v>291</v>
      </c>
      <c r="J18">
        <v>0</v>
      </c>
    </row>
    <row r="19" spans="1:10" x14ac:dyDescent="0.25">
      <c r="A19" t="s">
        <v>205</v>
      </c>
      <c r="B19" t="s">
        <v>197</v>
      </c>
      <c r="C19" t="s">
        <v>190</v>
      </c>
      <c r="D19">
        <v>23</v>
      </c>
      <c r="E19" t="s">
        <v>194</v>
      </c>
      <c r="F19" t="s">
        <v>198</v>
      </c>
      <c r="G19" t="s">
        <v>225</v>
      </c>
      <c r="H19" t="s">
        <v>292</v>
      </c>
      <c r="I19" t="s">
        <v>293</v>
      </c>
      <c r="J19">
        <v>0</v>
      </c>
    </row>
    <row r="20" spans="1:10" x14ac:dyDescent="0.25">
      <c r="A20" t="s">
        <v>205</v>
      </c>
      <c r="B20" t="s">
        <v>197</v>
      </c>
      <c r="C20" t="s">
        <v>190</v>
      </c>
      <c r="D20">
        <v>23</v>
      </c>
      <c r="E20" t="s">
        <v>194</v>
      </c>
      <c r="F20" t="s">
        <v>198</v>
      </c>
      <c r="G20" t="s">
        <v>225</v>
      </c>
      <c r="H20" t="s">
        <v>294</v>
      </c>
      <c r="I20" t="s">
        <v>295</v>
      </c>
      <c r="J20">
        <v>0</v>
      </c>
    </row>
    <row r="21" spans="1:10" x14ac:dyDescent="0.25">
      <c r="A21" t="s">
        <v>205</v>
      </c>
      <c r="B21" t="s">
        <v>197</v>
      </c>
      <c r="C21" t="s">
        <v>190</v>
      </c>
      <c r="D21">
        <v>23</v>
      </c>
      <c r="E21" t="s">
        <v>194</v>
      </c>
      <c r="F21" t="s">
        <v>198</v>
      </c>
      <c r="G21" t="s">
        <v>225</v>
      </c>
      <c r="H21" t="s">
        <v>296</v>
      </c>
      <c r="I21" t="s">
        <v>297</v>
      </c>
      <c r="J21">
        <v>0</v>
      </c>
    </row>
    <row r="22" spans="1:10" x14ac:dyDescent="0.25">
      <c r="A22" t="s">
        <v>205</v>
      </c>
      <c r="B22" t="s">
        <v>197</v>
      </c>
      <c r="C22" t="s">
        <v>190</v>
      </c>
      <c r="D22">
        <v>23</v>
      </c>
      <c r="E22" t="s">
        <v>194</v>
      </c>
      <c r="F22" t="s">
        <v>198</v>
      </c>
      <c r="G22" t="s">
        <v>225</v>
      </c>
      <c r="H22" t="s">
        <v>298</v>
      </c>
      <c r="I22" t="s">
        <v>299</v>
      </c>
      <c r="J22">
        <v>0</v>
      </c>
    </row>
    <row r="23" spans="1:10" x14ac:dyDescent="0.25">
      <c r="A23" t="s">
        <v>205</v>
      </c>
      <c r="B23" t="s">
        <v>197</v>
      </c>
      <c r="C23" t="s">
        <v>190</v>
      </c>
      <c r="D23">
        <v>23</v>
      </c>
      <c r="E23" t="s">
        <v>194</v>
      </c>
      <c r="F23" t="s">
        <v>198</v>
      </c>
      <c r="G23" t="s">
        <v>225</v>
      </c>
      <c r="H23" t="s">
        <v>300</v>
      </c>
      <c r="I23" t="s">
        <v>301</v>
      </c>
      <c r="J23">
        <v>0</v>
      </c>
    </row>
    <row r="24" spans="1:10" x14ac:dyDescent="0.25">
      <c r="A24" t="s">
        <v>205</v>
      </c>
      <c r="B24" t="s">
        <v>197</v>
      </c>
      <c r="C24" t="s">
        <v>190</v>
      </c>
      <c r="D24">
        <v>23</v>
      </c>
      <c r="E24" t="s">
        <v>194</v>
      </c>
      <c r="F24" t="s">
        <v>198</v>
      </c>
      <c r="G24" t="s">
        <v>225</v>
      </c>
      <c r="H24" t="s">
        <v>302</v>
      </c>
      <c r="I24" t="s">
        <v>303</v>
      </c>
      <c r="J24">
        <v>0</v>
      </c>
    </row>
    <row r="25" spans="1:10" x14ac:dyDescent="0.25">
      <c r="A25" t="s">
        <v>205</v>
      </c>
      <c r="B25" t="s">
        <v>197</v>
      </c>
      <c r="C25" t="s">
        <v>190</v>
      </c>
      <c r="D25">
        <v>23</v>
      </c>
      <c r="E25" t="s">
        <v>194</v>
      </c>
      <c r="F25" t="s">
        <v>198</v>
      </c>
      <c r="G25" t="s">
        <v>225</v>
      </c>
      <c r="H25" t="s">
        <v>304</v>
      </c>
      <c r="I25" t="s">
        <v>305</v>
      </c>
      <c r="J25">
        <v>0</v>
      </c>
    </row>
    <row r="26" spans="1:10" x14ac:dyDescent="0.25">
      <c r="A26" t="s">
        <v>205</v>
      </c>
      <c r="B26" t="s">
        <v>197</v>
      </c>
      <c r="C26" t="s">
        <v>190</v>
      </c>
      <c r="D26">
        <v>23</v>
      </c>
      <c r="E26" t="s">
        <v>194</v>
      </c>
      <c r="F26" t="s">
        <v>198</v>
      </c>
      <c r="G26" t="s">
        <v>225</v>
      </c>
      <c r="H26" t="s">
        <v>306</v>
      </c>
      <c r="I26" t="s">
        <v>307</v>
      </c>
      <c r="J26">
        <v>0</v>
      </c>
    </row>
    <row r="27" spans="1:10" x14ac:dyDescent="0.25">
      <c r="A27" t="s">
        <v>205</v>
      </c>
      <c r="B27" t="s">
        <v>197</v>
      </c>
      <c r="C27" t="s">
        <v>190</v>
      </c>
      <c r="D27">
        <v>23</v>
      </c>
      <c r="E27" t="s">
        <v>194</v>
      </c>
      <c r="F27" t="s">
        <v>198</v>
      </c>
      <c r="G27" t="s">
        <v>225</v>
      </c>
      <c r="H27" t="s">
        <v>308</v>
      </c>
      <c r="I27" t="s">
        <v>309</v>
      </c>
      <c r="J27">
        <v>700</v>
      </c>
    </row>
    <row r="28" spans="1:10" x14ac:dyDescent="0.25">
      <c r="A28" t="s">
        <v>205</v>
      </c>
      <c r="B28" t="s">
        <v>197</v>
      </c>
      <c r="C28" t="s">
        <v>190</v>
      </c>
      <c r="D28">
        <v>23</v>
      </c>
      <c r="E28" t="s">
        <v>194</v>
      </c>
      <c r="F28" t="s">
        <v>198</v>
      </c>
      <c r="G28" t="s">
        <v>225</v>
      </c>
      <c r="H28" t="s">
        <v>310</v>
      </c>
      <c r="I28" t="s">
        <v>311</v>
      </c>
      <c r="J28">
        <v>0</v>
      </c>
    </row>
    <row r="29" spans="1:10" x14ac:dyDescent="0.25">
      <c r="A29" t="s">
        <v>205</v>
      </c>
      <c r="B29" t="s">
        <v>197</v>
      </c>
      <c r="C29" t="s">
        <v>190</v>
      </c>
      <c r="D29">
        <v>23</v>
      </c>
      <c r="E29" t="s">
        <v>194</v>
      </c>
      <c r="F29" t="s">
        <v>198</v>
      </c>
      <c r="G29" t="s">
        <v>225</v>
      </c>
      <c r="H29" t="s">
        <v>226</v>
      </c>
      <c r="I29" t="s">
        <v>227</v>
      </c>
      <c r="J29">
        <v>0</v>
      </c>
    </row>
    <row r="30" spans="1:10" x14ac:dyDescent="0.25">
      <c r="A30" t="s">
        <v>205</v>
      </c>
      <c r="B30" t="s">
        <v>197</v>
      </c>
      <c r="C30" t="s">
        <v>190</v>
      </c>
      <c r="D30">
        <v>23</v>
      </c>
      <c r="E30" t="s">
        <v>194</v>
      </c>
      <c r="F30" t="s">
        <v>198</v>
      </c>
      <c r="G30" t="s">
        <v>225</v>
      </c>
      <c r="H30" t="s">
        <v>312</v>
      </c>
      <c r="I30" t="s">
        <v>313</v>
      </c>
      <c r="J30">
        <v>120</v>
      </c>
    </row>
    <row r="31" spans="1:10" x14ac:dyDescent="0.25">
      <c r="A31" t="s">
        <v>205</v>
      </c>
      <c r="B31" t="s">
        <v>197</v>
      </c>
      <c r="C31" t="s">
        <v>190</v>
      </c>
      <c r="D31">
        <v>23</v>
      </c>
      <c r="E31" t="s">
        <v>194</v>
      </c>
      <c r="F31" t="s">
        <v>198</v>
      </c>
      <c r="G31" t="s">
        <v>225</v>
      </c>
      <c r="H31" t="s">
        <v>314</v>
      </c>
      <c r="I31" t="s">
        <v>315</v>
      </c>
      <c r="J31">
        <v>200</v>
      </c>
    </row>
    <row r="32" spans="1:10" x14ac:dyDescent="0.25">
      <c r="A32" t="s">
        <v>205</v>
      </c>
      <c r="B32" t="s">
        <v>197</v>
      </c>
      <c r="C32" t="s">
        <v>190</v>
      </c>
      <c r="D32">
        <v>23</v>
      </c>
      <c r="E32" t="s">
        <v>194</v>
      </c>
      <c r="F32" t="s">
        <v>198</v>
      </c>
      <c r="G32" t="s">
        <v>225</v>
      </c>
      <c r="H32" t="s">
        <v>316</v>
      </c>
      <c r="I32" t="s">
        <v>317</v>
      </c>
      <c r="J32">
        <v>230</v>
      </c>
    </row>
    <row r="33" spans="1:10" x14ac:dyDescent="0.25">
      <c r="A33" t="s">
        <v>205</v>
      </c>
      <c r="B33" t="s">
        <v>197</v>
      </c>
      <c r="C33" t="s">
        <v>190</v>
      </c>
      <c r="D33">
        <v>23</v>
      </c>
      <c r="E33" t="s">
        <v>194</v>
      </c>
      <c r="F33" t="s">
        <v>198</v>
      </c>
      <c r="G33" t="s">
        <v>225</v>
      </c>
      <c r="H33" t="s">
        <v>318</v>
      </c>
      <c r="I33" t="s">
        <v>319</v>
      </c>
      <c r="J33">
        <v>0</v>
      </c>
    </row>
    <row r="34" spans="1:10" x14ac:dyDescent="0.25">
      <c r="A34" t="s">
        <v>205</v>
      </c>
      <c r="B34" t="s">
        <v>197</v>
      </c>
      <c r="C34" t="s">
        <v>190</v>
      </c>
      <c r="D34">
        <v>23</v>
      </c>
      <c r="E34" t="s">
        <v>194</v>
      </c>
      <c r="F34" t="s">
        <v>198</v>
      </c>
      <c r="G34" t="s">
        <v>225</v>
      </c>
      <c r="H34" t="s">
        <v>320</v>
      </c>
      <c r="I34" t="s">
        <v>321</v>
      </c>
      <c r="J34">
        <v>0</v>
      </c>
    </row>
    <row r="35" spans="1:10" x14ac:dyDescent="0.25">
      <c r="A35" t="s">
        <v>205</v>
      </c>
      <c r="B35" t="s">
        <v>197</v>
      </c>
      <c r="C35" t="s">
        <v>190</v>
      </c>
      <c r="D35">
        <v>23</v>
      </c>
      <c r="E35" t="s">
        <v>194</v>
      </c>
      <c r="F35" t="s">
        <v>198</v>
      </c>
      <c r="G35" t="s">
        <v>225</v>
      </c>
      <c r="H35" t="s">
        <v>322</v>
      </c>
      <c r="I35" t="s">
        <v>323</v>
      </c>
      <c r="J35">
        <v>0</v>
      </c>
    </row>
    <row r="36" spans="1:10" x14ac:dyDescent="0.25">
      <c r="A36" t="s">
        <v>205</v>
      </c>
      <c r="B36" t="s">
        <v>197</v>
      </c>
      <c r="C36" t="s">
        <v>190</v>
      </c>
      <c r="D36">
        <v>23</v>
      </c>
      <c r="E36" t="s">
        <v>194</v>
      </c>
      <c r="F36" t="s">
        <v>198</v>
      </c>
      <c r="G36" t="s">
        <v>225</v>
      </c>
      <c r="H36" t="s">
        <v>324</v>
      </c>
      <c r="I36" t="s">
        <v>325</v>
      </c>
      <c r="J36">
        <v>0</v>
      </c>
    </row>
    <row r="37" spans="1:10" x14ac:dyDescent="0.25">
      <c r="A37" t="s">
        <v>205</v>
      </c>
      <c r="B37" t="s">
        <v>197</v>
      </c>
      <c r="C37" t="s">
        <v>190</v>
      </c>
      <c r="D37">
        <v>23</v>
      </c>
      <c r="E37" t="s">
        <v>194</v>
      </c>
      <c r="F37" t="s">
        <v>198</v>
      </c>
      <c r="G37" t="s">
        <v>225</v>
      </c>
      <c r="H37" t="s">
        <v>326</v>
      </c>
      <c r="I37" t="s">
        <v>327</v>
      </c>
      <c r="J37">
        <v>100</v>
      </c>
    </row>
    <row r="38" spans="1:10" x14ac:dyDescent="0.25">
      <c r="A38" t="s">
        <v>205</v>
      </c>
      <c r="B38" t="s">
        <v>197</v>
      </c>
      <c r="C38" t="s">
        <v>190</v>
      </c>
      <c r="D38">
        <v>23</v>
      </c>
      <c r="E38" t="s">
        <v>194</v>
      </c>
      <c r="F38" t="s">
        <v>198</v>
      </c>
      <c r="G38" t="s">
        <v>225</v>
      </c>
      <c r="H38" t="s">
        <v>232</v>
      </c>
      <c r="I38" t="s">
        <v>233</v>
      </c>
      <c r="J38">
        <v>100</v>
      </c>
    </row>
    <row r="39" spans="1:10" x14ac:dyDescent="0.25">
      <c r="A39" t="s">
        <v>205</v>
      </c>
      <c r="B39" t="s">
        <v>197</v>
      </c>
      <c r="C39" t="s">
        <v>190</v>
      </c>
      <c r="D39">
        <v>23</v>
      </c>
      <c r="E39" t="s">
        <v>194</v>
      </c>
      <c r="F39" t="s">
        <v>198</v>
      </c>
      <c r="G39" t="s">
        <v>225</v>
      </c>
      <c r="H39" t="s">
        <v>328</v>
      </c>
      <c r="I39" t="s">
        <v>329</v>
      </c>
      <c r="J39">
        <v>0</v>
      </c>
    </row>
    <row r="40" spans="1:10" x14ac:dyDescent="0.25">
      <c r="A40" t="s">
        <v>205</v>
      </c>
      <c r="B40" t="s">
        <v>197</v>
      </c>
      <c r="C40" t="s">
        <v>190</v>
      </c>
      <c r="D40">
        <v>23</v>
      </c>
      <c r="E40" t="s">
        <v>194</v>
      </c>
      <c r="F40" t="s">
        <v>198</v>
      </c>
      <c r="G40" t="s">
        <v>225</v>
      </c>
      <c r="H40" t="s">
        <v>330</v>
      </c>
      <c r="I40" t="s">
        <v>331</v>
      </c>
      <c r="J40">
        <v>0</v>
      </c>
    </row>
    <row r="41" spans="1:10" x14ac:dyDescent="0.25">
      <c r="A41" t="s">
        <v>205</v>
      </c>
      <c r="B41" t="s">
        <v>197</v>
      </c>
      <c r="C41" t="s">
        <v>190</v>
      </c>
      <c r="D41">
        <v>23</v>
      </c>
      <c r="E41" t="s">
        <v>194</v>
      </c>
      <c r="F41" t="s">
        <v>198</v>
      </c>
      <c r="G41" t="s">
        <v>225</v>
      </c>
      <c r="H41" t="s">
        <v>228</v>
      </c>
      <c r="I41" t="s">
        <v>229</v>
      </c>
      <c r="J41">
        <v>200</v>
      </c>
    </row>
    <row r="42" spans="1:10" x14ac:dyDescent="0.25">
      <c r="A42" t="s">
        <v>205</v>
      </c>
      <c r="B42" t="s">
        <v>197</v>
      </c>
      <c r="C42" t="s">
        <v>190</v>
      </c>
      <c r="D42">
        <v>23</v>
      </c>
      <c r="E42" t="s">
        <v>194</v>
      </c>
      <c r="F42" t="s">
        <v>198</v>
      </c>
      <c r="G42" t="s">
        <v>225</v>
      </c>
      <c r="H42" t="s">
        <v>332</v>
      </c>
      <c r="I42" t="s">
        <v>333</v>
      </c>
      <c r="J42">
        <v>0</v>
      </c>
    </row>
    <row r="43" spans="1:10" x14ac:dyDescent="0.25">
      <c r="A43" t="s">
        <v>205</v>
      </c>
      <c r="B43" t="s">
        <v>197</v>
      </c>
      <c r="C43" t="s">
        <v>190</v>
      </c>
      <c r="D43">
        <v>23</v>
      </c>
      <c r="E43" t="s">
        <v>194</v>
      </c>
      <c r="F43" t="s">
        <v>198</v>
      </c>
      <c r="G43" t="s">
        <v>225</v>
      </c>
      <c r="H43" t="s">
        <v>334</v>
      </c>
      <c r="I43" t="s">
        <v>335</v>
      </c>
      <c r="J43">
        <v>0</v>
      </c>
    </row>
    <row r="44" spans="1:10" x14ac:dyDescent="0.25">
      <c r="A44" t="s">
        <v>205</v>
      </c>
      <c r="B44" t="s">
        <v>197</v>
      </c>
      <c r="C44" t="s">
        <v>190</v>
      </c>
      <c r="D44">
        <v>23</v>
      </c>
      <c r="E44" t="s">
        <v>194</v>
      </c>
      <c r="F44" t="s">
        <v>198</v>
      </c>
      <c r="G44" t="s">
        <v>225</v>
      </c>
      <c r="H44" t="s">
        <v>334</v>
      </c>
      <c r="I44" t="s">
        <v>336</v>
      </c>
      <c r="J44">
        <v>0</v>
      </c>
    </row>
    <row r="45" spans="1:10" x14ac:dyDescent="0.25">
      <c r="A45" t="s">
        <v>205</v>
      </c>
      <c r="B45" t="s">
        <v>197</v>
      </c>
      <c r="C45" t="s">
        <v>190</v>
      </c>
      <c r="D45">
        <v>23</v>
      </c>
      <c r="E45" t="s">
        <v>194</v>
      </c>
      <c r="F45" t="s">
        <v>198</v>
      </c>
      <c r="G45" t="s">
        <v>225</v>
      </c>
      <c r="H45" t="s">
        <v>337</v>
      </c>
      <c r="I45" t="s">
        <v>338</v>
      </c>
      <c r="J45">
        <v>0</v>
      </c>
    </row>
    <row r="46" spans="1:10" x14ac:dyDescent="0.25">
      <c r="A46" t="s">
        <v>205</v>
      </c>
      <c r="B46" t="s">
        <v>197</v>
      </c>
      <c r="C46" t="s">
        <v>190</v>
      </c>
      <c r="D46">
        <v>23</v>
      </c>
      <c r="E46" t="s">
        <v>194</v>
      </c>
      <c r="F46" t="s">
        <v>198</v>
      </c>
      <c r="G46" t="s">
        <v>225</v>
      </c>
      <c r="H46" t="s">
        <v>339</v>
      </c>
      <c r="I46" t="s">
        <v>340</v>
      </c>
      <c r="J46">
        <v>0</v>
      </c>
    </row>
    <row r="47" spans="1:10" x14ac:dyDescent="0.25">
      <c r="A47" t="s">
        <v>205</v>
      </c>
      <c r="B47" t="s">
        <v>197</v>
      </c>
      <c r="C47" t="s">
        <v>190</v>
      </c>
      <c r="D47">
        <v>23</v>
      </c>
      <c r="E47" t="s">
        <v>194</v>
      </c>
      <c r="F47" t="s">
        <v>198</v>
      </c>
      <c r="G47" t="s">
        <v>225</v>
      </c>
      <c r="H47" t="s">
        <v>341</v>
      </c>
      <c r="I47" t="s">
        <v>342</v>
      </c>
      <c r="J47">
        <v>0</v>
      </c>
    </row>
    <row r="48" spans="1:10" x14ac:dyDescent="0.25">
      <c r="A48" t="s">
        <v>205</v>
      </c>
      <c r="B48" t="s">
        <v>197</v>
      </c>
      <c r="C48" t="s">
        <v>190</v>
      </c>
      <c r="D48">
        <v>23</v>
      </c>
      <c r="E48" t="s">
        <v>194</v>
      </c>
      <c r="F48" t="s">
        <v>198</v>
      </c>
      <c r="G48" t="s">
        <v>225</v>
      </c>
      <c r="H48" t="s">
        <v>343</v>
      </c>
      <c r="I48" t="s">
        <v>344</v>
      </c>
      <c r="J48">
        <v>0</v>
      </c>
    </row>
    <row r="49" spans="1:10" x14ac:dyDescent="0.25">
      <c r="A49" t="s">
        <v>205</v>
      </c>
      <c r="B49" t="s">
        <v>197</v>
      </c>
      <c r="C49" t="s">
        <v>190</v>
      </c>
      <c r="D49">
        <v>23</v>
      </c>
      <c r="E49" t="s">
        <v>194</v>
      </c>
      <c r="F49" t="s">
        <v>198</v>
      </c>
      <c r="G49" t="s">
        <v>225</v>
      </c>
      <c r="H49" t="s">
        <v>345</v>
      </c>
      <c r="I49" t="s">
        <v>346</v>
      </c>
      <c r="J49">
        <v>0</v>
      </c>
    </row>
    <row r="50" spans="1:10" x14ac:dyDescent="0.25">
      <c r="A50" t="s">
        <v>205</v>
      </c>
      <c r="B50" t="s">
        <v>197</v>
      </c>
      <c r="C50" t="s">
        <v>190</v>
      </c>
      <c r="D50">
        <v>23</v>
      </c>
      <c r="E50" t="s">
        <v>194</v>
      </c>
      <c r="F50" t="s">
        <v>198</v>
      </c>
      <c r="G50" t="s">
        <v>225</v>
      </c>
      <c r="H50" t="s">
        <v>347</v>
      </c>
      <c r="I50" t="s">
        <v>348</v>
      </c>
      <c r="J50">
        <v>0</v>
      </c>
    </row>
    <row r="51" spans="1:10" x14ac:dyDescent="0.25">
      <c r="A51" t="s">
        <v>205</v>
      </c>
      <c r="B51" t="s">
        <v>197</v>
      </c>
      <c r="C51" t="s">
        <v>190</v>
      </c>
      <c r="D51">
        <v>23</v>
      </c>
      <c r="E51" t="s">
        <v>194</v>
      </c>
      <c r="F51" t="s">
        <v>198</v>
      </c>
      <c r="G51" t="s">
        <v>225</v>
      </c>
      <c r="H51" t="s">
        <v>349</v>
      </c>
      <c r="I51" t="s">
        <v>350</v>
      </c>
      <c r="J51">
        <v>0</v>
      </c>
    </row>
    <row r="52" spans="1:10" x14ac:dyDescent="0.25">
      <c r="A52" t="s">
        <v>205</v>
      </c>
      <c r="B52" t="s">
        <v>197</v>
      </c>
      <c r="C52" t="s">
        <v>190</v>
      </c>
      <c r="D52">
        <v>23</v>
      </c>
      <c r="E52" t="s">
        <v>194</v>
      </c>
      <c r="F52" t="s">
        <v>198</v>
      </c>
      <c r="G52" t="s">
        <v>225</v>
      </c>
      <c r="H52" t="s">
        <v>351</v>
      </c>
      <c r="I52" t="s">
        <v>352</v>
      </c>
      <c r="J52">
        <v>0</v>
      </c>
    </row>
    <row r="53" spans="1:10" x14ac:dyDescent="0.25">
      <c r="A53" t="s">
        <v>205</v>
      </c>
      <c r="B53" t="s">
        <v>197</v>
      </c>
      <c r="C53" t="s">
        <v>190</v>
      </c>
      <c r="D53">
        <v>23</v>
      </c>
      <c r="E53" t="s">
        <v>194</v>
      </c>
      <c r="F53" t="s">
        <v>198</v>
      </c>
      <c r="G53" t="s">
        <v>225</v>
      </c>
      <c r="H53" t="s">
        <v>353</v>
      </c>
      <c r="I53" t="s">
        <v>354</v>
      </c>
      <c r="J53">
        <v>0</v>
      </c>
    </row>
    <row r="54" spans="1:10" x14ac:dyDescent="0.25">
      <c r="A54" t="s">
        <v>205</v>
      </c>
      <c r="B54" t="s">
        <v>197</v>
      </c>
      <c r="C54" t="s">
        <v>190</v>
      </c>
      <c r="D54">
        <v>23</v>
      </c>
      <c r="E54" t="s">
        <v>194</v>
      </c>
      <c r="F54" t="s">
        <v>198</v>
      </c>
      <c r="G54" t="s">
        <v>225</v>
      </c>
      <c r="H54" t="s">
        <v>355</v>
      </c>
      <c r="I54" t="s">
        <v>356</v>
      </c>
      <c r="J54">
        <v>0</v>
      </c>
    </row>
    <row r="55" spans="1:10" x14ac:dyDescent="0.25">
      <c r="A55" t="s">
        <v>205</v>
      </c>
      <c r="B55" t="s">
        <v>197</v>
      </c>
      <c r="C55" t="s">
        <v>190</v>
      </c>
      <c r="D55">
        <v>23</v>
      </c>
      <c r="E55" t="s">
        <v>194</v>
      </c>
      <c r="F55" t="s">
        <v>198</v>
      </c>
      <c r="G55" t="s">
        <v>225</v>
      </c>
      <c r="H55" t="s">
        <v>357</v>
      </c>
      <c r="I55" t="s">
        <v>358</v>
      </c>
      <c r="J55">
        <v>0</v>
      </c>
    </row>
    <row r="56" spans="1:10" x14ac:dyDescent="0.25">
      <c r="A56" t="s">
        <v>205</v>
      </c>
      <c r="B56" t="s">
        <v>197</v>
      </c>
      <c r="C56" t="s">
        <v>190</v>
      </c>
      <c r="D56">
        <v>23</v>
      </c>
      <c r="E56" t="s">
        <v>194</v>
      </c>
      <c r="F56" t="s">
        <v>198</v>
      </c>
      <c r="G56" t="s">
        <v>225</v>
      </c>
      <c r="H56" t="s">
        <v>359</v>
      </c>
      <c r="I56" t="s">
        <v>360</v>
      </c>
      <c r="J56">
        <v>0</v>
      </c>
    </row>
    <row r="57" spans="1:10" x14ac:dyDescent="0.25">
      <c r="A57" t="s">
        <v>205</v>
      </c>
      <c r="B57" t="s">
        <v>197</v>
      </c>
      <c r="C57" t="s">
        <v>190</v>
      </c>
      <c r="D57">
        <v>23</v>
      </c>
      <c r="E57" t="s">
        <v>194</v>
      </c>
      <c r="F57" t="s">
        <v>198</v>
      </c>
      <c r="G57" t="s">
        <v>225</v>
      </c>
      <c r="H57" t="s">
        <v>361</v>
      </c>
      <c r="I57" t="s">
        <v>362</v>
      </c>
      <c r="J57">
        <v>0</v>
      </c>
    </row>
    <row r="58" spans="1:10" x14ac:dyDescent="0.25">
      <c r="A58" t="s">
        <v>205</v>
      </c>
      <c r="B58" t="s">
        <v>197</v>
      </c>
      <c r="C58" t="s">
        <v>190</v>
      </c>
      <c r="D58">
        <v>23</v>
      </c>
      <c r="E58" t="s">
        <v>194</v>
      </c>
      <c r="F58" t="s">
        <v>198</v>
      </c>
      <c r="G58" t="s">
        <v>225</v>
      </c>
      <c r="H58" t="s">
        <v>363</v>
      </c>
      <c r="I58" t="s">
        <v>364</v>
      </c>
      <c r="J58">
        <v>0</v>
      </c>
    </row>
    <row r="59" spans="1:10" x14ac:dyDescent="0.25">
      <c r="A59" t="s">
        <v>205</v>
      </c>
      <c r="B59" t="s">
        <v>197</v>
      </c>
      <c r="C59" t="s">
        <v>190</v>
      </c>
      <c r="D59">
        <v>23</v>
      </c>
      <c r="E59" t="s">
        <v>194</v>
      </c>
      <c r="F59" t="s">
        <v>198</v>
      </c>
      <c r="G59" t="s">
        <v>225</v>
      </c>
      <c r="H59" t="s">
        <v>365</v>
      </c>
      <c r="I59" t="s">
        <v>366</v>
      </c>
      <c r="J59">
        <v>0</v>
      </c>
    </row>
    <row r="60" spans="1:10" x14ac:dyDescent="0.25">
      <c r="A60" t="s">
        <v>205</v>
      </c>
      <c r="B60" t="s">
        <v>197</v>
      </c>
      <c r="C60" t="s">
        <v>190</v>
      </c>
      <c r="D60">
        <v>23</v>
      </c>
      <c r="E60" t="s">
        <v>194</v>
      </c>
      <c r="F60" t="s">
        <v>198</v>
      </c>
      <c r="G60" t="s">
        <v>225</v>
      </c>
      <c r="H60" t="s">
        <v>367</v>
      </c>
      <c r="I60" t="s">
        <v>368</v>
      </c>
      <c r="J60">
        <v>0</v>
      </c>
    </row>
    <row r="61" spans="1:10" x14ac:dyDescent="0.25">
      <c r="A61" t="s">
        <v>205</v>
      </c>
      <c r="B61" t="s">
        <v>197</v>
      </c>
      <c r="C61" t="s">
        <v>190</v>
      </c>
      <c r="D61">
        <v>23</v>
      </c>
      <c r="E61" t="s">
        <v>194</v>
      </c>
      <c r="F61" t="s">
        <v>198</v>
      </c>
      <c r="G61" t="s">
        <v>225</v>
      </c>
      <c r="H61" t="s">
        <v>369</v>
      </c>
      <c r="I61" t="s">
        <v>370</v>
      </c>
      <c r="J61">
        <v>0</v>
      </c>
    </row>
    <row r="62" spans="1:10" x14ac:dyDescent="0.25">
      <c r="A62" t="s">
        <v>205</v>
      </c>
      <c r="B62" t="s">
        <v>197</v>
      </c>
      <c r="C62" t="s">
        <v>190</v>
      </c>
      <c r="D62">
        <v>23</v>
      </c>
      <c r="E62" t="s">
        <v>194</v>
      </c>
      <c r="F62" t="s">
        <v>198</v>
      </c>
      <c r="G62" t="s">
        <v>225</v>
      </c>
      <c r="H62" t="s">
        <v>371</v>
      </c>
      <c r="I62" t="s">
        <v>372</v>
      </c>
      <c r="J62">
        <v>0</v>
      </c>
    </row>
    <row r="63" spans="1:10" x14ac:dyDescent="0.25">
      <c r="A63" t="s">
        <v>205</v>
      </c>
      <c r="B63" t="s">
        <v>197</v>
      </c>
      <c r="C63" t="s">
        <v>190</v>
      </c>
      <c r="D63">
        <v>23</v>
      </c>
      <c r="E63" t="s">
        <v>194</v>
      </c>
      <c r="F63" t="s">
        <v>198</v>
      </c>
      <c r="G63" t="s">
        <v>225</v>
      </c>
      <c r="H63" t="s">
        <v>373</v>
      </c>
      <c r="I63" t="s">
        <v>374</v>
      </c>
      <c r="J63">
        <v>0</v>
      </c>
    </row>
    <row r="64" spans="1:10" x14ac:dyDescent="0.25">
      <c r="A64" t="s">
        <v>205</v>
      </c>
      <c r="B64" t="s">
        <v>197</v>
      </c>
      <c r="C64" t="s">
        <v>190</v>
      </c>
      <c r="D64">
        <v>23</v>
      </c>
      <c r="E64" t="s">
        <v>194</v>
      </c>
      <c r="F64" t="s">
        <v>198</v>
      </c>
      <c r="G64" t="s">
        <v>225</v>
      </c>
      <c r="H64" t="s">
        <v>375</v>
      </c>
      <c r="I64" t="s">
        <v>376</v>
      </c>
      <c r="J64">
        <v>0</v>
      </c>
    </row>
    <row r="65" spans="1:10" x14ac:dyDescent="0.25">
      <c r="A65" t="s">
        <v>205</v>
      </c>
      <c r="B65" t="s">
        <v>197</v>
      </c>
      <c r="C65" t="s">
        <v>190</v>
      </c>
      <c r="D65">
        <v>23</v>
      </c>
      <c r="E65" t="s">
        <v>194</v>
      </c>
      <c r="F65" t="s">
        <v>198</v>
      </c>
      <c r="G65" t="s">
        <v>225</v>
      </c>
      <c r="H65" t="s">
        <v>377</v>
      </c>
      <c r="I65" t="s">
        <v>378</v>
      </c>
      <c r="J65">
        <v>0</v>
      </c>
    </row>
    <row r="66" spans="1:10" x14ac:dyDescent="0.25">
      <c r="A66" t="s">
        <v>205</v>
      </c>
      <c r="B66" t="s">
        <v>197</v>
      </c>
      <c r="C66" t="s">
        <v>190</v>
      </c>
      <c r="D66">
        <v>23</v>
      </c>
      <c r="E66" t="s">
        <v>194</v>
      </c>
      <c r="F66" t="s">
        <v>198</v>
      </c>
      <c r="G66" t="s">
        <v>225</v>
      </c>
      <c r="H66" t="s">
        <v>379</v>
      </c>
      <c r="I66" t="s">
        <v>380</v>
      </c>
      <c r="J66">
        <v>0</v>
      </c>
    </row>
    <row r="67" spans="1:10" x14ac:dyDescent="0.25">
      <c r="A67" t="s">
        <v>205</v>
      </c>
      <c r="B67" t="s">
        <v>197</v>
      </c>
      <c r="C67" t="s">
        <v>190</v>
      </c>
      <c r="D67">
        <v>23</v>
      </c>
      <c r="E67" t="s">
        <v>194</v>
      </c>
      <c r="F67" t="s">
        <v>198</v>
      </c>
      <c r="G67" t="s">
        <v>225</v>
      </c>
      <c r="H67" t="s">
        <v>381</v>
      </c>
      <c r="I67" t="s">
        <v>382</v>
      </c>
      <c r="J67">
        <v>0</v>
      </c>
    </row>
    <row r="68" spans="1:10" x14ac:dyDescent="0.25">
      <c r="A68" t="s">
        <v>205</v>
      </c>
      <c r="B68" t="s">
        <v>197</v>
      </c>
      <c r="C68" t="s">
        <v>190</v>
      </c>
      <c r="D68">
        <v>23</v>
      </c>
      <c r="E68" t="s">
        <v>194</v>
      </c>
      <c r="F68" t="s">
        <v>198</v>
      </c>
      <c r="G68" t="s">
        <v>225</v>
      </c>
      <c r="H68" t="s">
        <v>383</v>
      </c>
      <c r="I68" t="s">
        <v>384</v>
      </c>
      <c r="J68">
        <v>0</v>
      </c>
    </row>
    <row r="69" spans="1:10" x14ac:dyDescent="0.25">
      <c r="A69" t="s">
        <v>205</v>
      </c>
      <c r="B69" t="s">
        <v>197</v>
      </c>
      <c r="C69" t="s">
        <v>190</v>
      </c>
      <c r="D69">
        <v>23</v>
      </c>
      <c r="E69" t="s">
        <v>194</v>
      </c>
      <c r="F69" t="s">
        <v>198</v>
      </c>
      <c r="G69" t="s">
        <v>225</v>
      </c>
      <c r="H69" t="s">
        <v>385</v>
      </c>
      <c r="I69" t="s">
        <v>386</v>
      </c>
      <c r="J69">
        <v>0</v>
      </c>
    </row>
    <row r="70" spans="1:10" x14ac:dyDescent="0.25">
      <c r="A70" t="s">
        <v>205</v>
      </c>
      <c r="B70" t="s">
        <v>197</v>
      </c>
      <c r="C70" t="s">
        <v>190</v>
      </c>
      <c r="D70">
        <v>23</v>
      </c>
      <c r="E70" t="s">
        <v>194</v>
      </c>
      <c r="F70" t="s">
        <v>198</v>
      </c>
      <c r="G70" t="s">
        <v>225</v>
      </c>
      <c r="H70" t="s">
        <v>387</v>
      </c>
      <c r="I70" t="s">
        <v>388</v>
      </c>
      <c r="J70">
        <v>0</v>
      </c>
    </row>
    <row r="71" spans="1:10" x14ac:dyDescent="0.25">
      <c r="A71" t="s">
        <v>205</v>
      </c>
      <c r="B71" t="s">
        <v>197</v>
      </c>
      <c r="C71" t="s">
        <v>190</v>
      </c>
      <c r="D71">
        <v>23</v>
      </c>
      <c r="E71" t="s">
        <v>194</v>
      </c>
      <c r="F71" t="s">
        <v>198</v>
      </c>
      <c r="G71" t="s">
        <v>225</v>
      </c>
      <c r="H71" t="s">
        <v>389</v>
      </c>
      <c r="I71" t="s">
        <v>390</v>
      </c>
      <c r="J7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90"/>
  <sheetViews>
    <sheetView workbookViewId="0">
      <selection activeCell="A2" sqref="A2:Z1048576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73</v>
      </c>
      <c r="L1" t="s">
        <v>41</v>
      </c>
      <c r="M1" t="s">
        <v>46</v>
      </c>
      <c r="N1" t="s">
        <v>44</v>
      </c>
    </row>
    <row r="2" spans="1:14" x14ac:dyDescent="0.25">
      <c r="A2" t="s">
        <v>222</v>
      </c>
      <c r="B2" t="s">
        <v>223</v>
      </c>
      <c r="C2" t="s">
        <v>190</v>
      </c>
      <c r="D2">
        <v>0</v>
      </c>
      <c r="E2" t="s">
        <v>224</v>
      </c>
      <c r="F2" t="s">
        <v>198</v>
      </c>
      <c r="G2" t="s">
        <v>225</v>
      </c>
      <c r="H2" t="s">
        <v>247</v>
      </c>
      <c r="I2" t="s">
        <v>248</v>
      </c>
      <c r="J2">
        <v>200</v>
      </c>
      <c r="K2">
        <v>750</v>
      </c>
      <c r="L2">
        <v>2477</v>
      </c>
      <c r="M2">
        <v>1245</v>
      </c>
      <c r="N2">
        <v>2854</v>
      </c>
    </row>
    <row r="3" spans="1:14" x14ac:dyDescent="0.25">
      <c r="A3" t="s">
        <v>222</v>
      </c>
      <c r="B3" t="s">
        <v>223</v>
      </c>
      <c r="C3" t="s">
        <v>190</v>
      </c>
      <c r="D3">
        <v>0</v>
      </c>
      <c r="E3" t="s">
        <v>224</v>
      </c>
      <c r="F3" t="s">
        <v>198</v>
      </c>
      <c r="G3" t="s">
        <v>225</v>
      </c>
      <c r="H3" t="s">
        <v>249</v>
      </c>
      <c r="I3" t="s">
        <v>250</v>
      </c>
      <c r="J3">
        <v>554</v>
      </c>
      <c r="K3">
        <v>750</v>
      </c>
      <c r="L3">
        <v>2477</v>
      </c>
      <c r="M3">
        <v>1245</v>
      </c>
      <c r="N3">
        <v>2854</v>
      </c>
    </row>
    <row r="4" spans="1:14" x14ac:dyDescent="0.25">
      <c r="A4" t="s">
        <v>222</v>
      </c>
      <c r="B4" t="s">
        <v>223</v>
      </c>
      <c r="C4" t="s">
        <v>190</v>
      </c>
      <c r="D4">
        <v>0</v>
      </c>
      <c r="E4" t="s">
        <v>224</v>
      </c>
      <c r="F4" t="s">
        <v>198</v>
      </c>
      <c r="G4" t="s">
        <v>225</v>
      </c>
      <c r="H4" t="s">
        <v>251</v>
      </c>
      <c r="I4" t="s">
        <v>252</v>
      </c>
      <c r="J4">
        <v>1024</v>
      </c>
      <c r="K4">
        <v>750</v>
      </c>
      <c r="L4">
        <v>2477</v>
      </c>
      <c r="M4">
        <v>1245</v>
      </c>
      <c r="N4">
        <v>2854</v>
      </c>
    </row>
    <row r="5" spans="1:14" x14ac:dyDescent="0.25">
      <c r="A5" t="s">
        <v>222</v>
      </c>
      <c r="B5" t="s">
        <v>223</v>
      </c>
      <c r="C5" t="s">
        <v>190</v>
      </c>
      <c r="D5">
        <v>0</v>
      </c>
      <c r="E5" t="s">
        <v>224</v>
      </c>
      <c r="F5" t="s">
        <v>198</v>
      </c>
      <c r="G5" t="s">
        <v>225</v>
      </c>
      <c r="H5" t="s">
        <v>253</v>
      </c>
      <c r="I5" t="s">
        <v>254</v>
      </c>
      <c r="J5">
        <v>899</v>
      </c>
      <c r="K5">
        <v>750</v>
      </c>
      <c r="L5">
        <v>2477</v>
      </c>
      <c r="M5">
        <v>1245</v>
      </c>
      <c r="N5">
        <v>2854</v>
      </c>
    </row>
    <row r="6" spans="1:14" x14ac:dyDescent="0.25">
      <c r="A6" t="s">
        <v>222</v>
      </c>
      <c r="B6" t="s">
        <v>223</v>
      </c>
      <c r="C6" t="s">
        <v>190</v>
      </c>
      <c r="D6">
        <v>0</v>
      </c>
      <c r="E6" t="s">
        <v>224</v>
      </c>
      <c r="F6" t="s">
        <v>198</v>
      </c>
      <c r="G6" t="s">
        <v>225</v>
      </c>
      <c r="H6" t="s">
        <v>255</v>
      </c>
      <c r="I6" t="s">
        <v>256</v>
      </c>
      <c r="J6">
        <v>778</v>
      </c>
      <c r="K6">
        <v>750</v>
      </c>
      <c r="L6">
        <v>2477</v>
      </c>
      <c r="M6">
        <v>1245</v>
      </c>
      <c r="N6">
        <v>2854</v>
      </c>
    </row>
    <row r="7" spans="1:14" x14ac:dyDescent="0.25">
      <c r="A7" t="s">
        <v>222</v>
      </c>
      <c r="B7" t="s">
        <v>223</v>
      </c>
      <c r="C7" t="s">
        <v>190</v>
      </c>
      <c r="D7">
        <v>0</v>
      </c>
      <c r="E7" t="s">
        <v>224</v>
      </c>
      <c r="F7" t="s">
        <v>198</v>
      </c>
      <c r="G7" t="s">
        <v>225</v>
      </c>
      <c r="H7" t="s">
        <v>257</v>
      </c>
      <c r="I7" t="s">
        <v>258</v>
      </c>
      <c r="J7">
        <v>645</v>
      </c>
      <c r="K7">
        <v>750</v>
      </c>
      <c r="L7">
        <v>2477</v>
      </c>
      <c r="M7">
        <v>1245</v>
      </c>
      <c r="N7">
        <v>2854</v>
      </c>
    </row>
    <row r="8" spans="1:14" x14ac:dyDescent="0.25">
      <c r="A8" t="s">
        <v>222</v>
      </c>
      <c r="B8" t="s">
        <v>223</v>
      </c>
      <c r="C8" t="s">
        <v>190</v>
      </c>
      <c r="D8">
        <v>0</v>
      </c>
      <c r="E8" t="s">
        <v>224</v>
      </c>
      <c r="F8" t="s">
        <v>198</v>
      </c>
      <c r="G8" t="s">
        <v>225</v>
      </c>
      <c r="H8" t="s">
        <v>259</v>
      </c>
      <c r="I8" t="s">
        <v>260</v>
      </c>
      <c r="J8">
        <v>958</v>
      </c>
      <c r="K8">
        <v>750</v>
      </c>
      <c r="L8">
        <v>2477</v>
      </c>
      <c r="M8">
        <v>1245</v>
      </c>
      <c r="N8">
        <v>2854</v>
      </c>
    </row>
    <row r="9" spans="1:14" x14ac:dyDescent="0.25">
      <c r="A9" t="s">
        <v>222</v>
      </c>
      <c r="B9" t="s">
        <v>223</v>
      </c>
      <c r="C9" t="s">
        <v>190</v>
      </c>
      <c r="D9">
        <v>0</v>
      </c>
      <c r="E9" t="s">
        <v>224</v>
      </c>
      <c r="F9" t="s">
        <v>198</v>
      </c>
      <c r="G9" t="s">
        <v>225</v>
      </c>
      <c r="H9" t="s">
        <v>261</v>
      </c>
      <c r="I9" t="s">
        <v>262</v>
      </c>
      <c r="J9">
        <v>348</v>
      </c>
      <c r="K9">
        <v>750</v>
      </c>
      <c r="L9">
        <v>2477</v>
      </c>
      <c r="M9">
        <v>1245</v>
      </c>
      <c r="N9">
        <v>2854</v>
      </c>
    </row>
    <row r="10" spans="1:14" x14ac:dyDescent="0.25">
      <c r="A10" t="s">
        <v>222</v>
      </c>
      <c r="B10" t="s">
        <v>223</v>
      </c>
      <c r="C10" t="s">
        <v>190</v>
      </c>
      <c r="D10">
        <v>0</v>
      </c>
      <c r="E10" t="s">
        <v>224</v>
      </c>
      <c r="F10" t="s">
        <v>198</v>
      </c>
      <c r="G10" t="s">
        <v>225</v>
      </c>
      <c r="H10" t="s">
        <v>247</v>
      </c>
      <c r="I10" t="s">
        <v>248</v>
      </c>
      <c r="J10">
        <v>100</v>
      </c>
      <c r="K10">
        <v>750</v>
      </c>
      <c r="L10">
        <v>2477</v>
      </c>
      <c r="M10">
        <v>1245</v>
      </c>
      <c r="N10">
        <v>2854</v>
      </c>
    </row>
    <row r="11" spans="1:14" x14ac:dyDescent="0.25">
      <c r="A11" t="s">
        <v>222</v>
      </c>
      <c r="B11" t="s">
        <v>223</v>
      </c>
      <c r="C11" t="s">
        <v>190</v>
      </c>
      <c r="D11">
        <v>0</v>
      </c>
      <c r="E11" t="s">
        <v>224</v>
      </c>
      <c r="F11" t="s">
        <v>198</v>
      </c>
      <c r="G11" t="s">
        <v>225</v>
      </c>
      <c r="H11" t="s">
        <v>236</v>
      </c>
      <c r="I11" t="s">
        <v>238</v>
      </c>
      <c r="J11">
        <v>1251</v>
      </c>
      <c r="K11">
        <v>750</v>
      </c>
      <c r="L11">
        <v>2477</v>
      </c>
      <c r="M11">
        <v>1245</v>
      </c>
      <c r="N11">
        <v>2854</v>
      </c>
    </row>
    <row r="12" spans="1:14" x14ac:dyDescent="0.25">
      <c r="A12" t="s">
        <v>222</v>
      </c>
      <c r="B12" t="s">
        <v>223</v>
      </c>
      <c r="C12" t="s">
        <v>190</v>
      </c>
      <c r="D12">
        <v>0</v>
      </c>
      <c r="E12" t="s">
        <v>224</v>
      </c>
      <c r="F12" t="s">
        <v>198</v>
      </c>
      <c r="G12" t="s">
        <v>225</v>
      </c>
      <c r="H12" t="s">
        <v>239</v>
      </c>
      <c r="I12" t="s">
        <v>240</v>
      </c>
      <c r="J12">
        <v>1100</v>
      </c>
      <c r="K12">
        <v>750</v>
      </c>
      <c r="L12">
        <v>2477</v>
      </c>
      <c r="M12">
        <v>1245</v>
      </c>
      <c r="N12">
        <v>2854</v>
      </c>
    </row>
    <row r="13" spans="1:14" x14ac:dyDescent="0.25">
      <c r="A13" t="s">
        <v>222</v>
      </c>
      <c r="B13" t="s">
        <v>223</v>
      </c>
      <c r="C13" t="s">
        <v>190</v>
      </c>
      <c r="D13">
        <v>0</v>
      </c>
      <c r="E13" t="s">
        <v>224</v>
      </c>
      <c r="F13" t="s">
        <v>198</v>
      </c>
      <c r="G13" t="s">
        <v>225</v>
      </c>
      <c r="H13" t="s">
        <v>241</v>
      </c>
      <c r="I13" t="s">
        <v>242</v>
      </c>
      <c r="J13">
        <v>752</v>
      </c>
      <c r="K13">
        <v>750</v>
      </c>
      <c r="L13">
        <v>2477</v>
      </c>
      <c r="M13">
        <v>1245</v>
      </c>
      <c r="N13">
        <v>2854</v>
      </c>
    </row>
    <row r="14" spans="1:14" x14ac:dyDescent="0.25">
      <c r="A14" t="s">
        <v>222</v>
      </c>
      <c r="B14" t="s">
        <v>223</v>
      </c>
      <c r="C14" t="s">
        <v>190</v>
      </c>
      <c r="D14">
        <v>0</v>
      </c>
      <c r="E14" t="s">
        <v>224</v>
      </c>
      <c r="F14" t="s">
        <v>198</v>
      </c>
      <c r="G14" t="s">
        <v>225</v>
      </c>
      <c r="H14" t="s">
        <v>263</v>
      </c>
      <c r="I14" t="s">
        <v>264</v>
      </c>
      <c r="J14">
        <v>887</v>
      </c>
      <c r="K14">
        <v>750</v>
      </c>
      <c r="L14">
        <v>2477</v>
      </c>
      <c r="M14">
        <v>1245</v>
      </c>
      <c r="N14">
        <v>2854</v>
      </c>
    </row>
    <row r="15" spans="1:14" x14ac:dyDescent="0.25">
      <c r="A15" t="s">
        <v>222</v>
      </c>
      <c r="B15" t="s">
        <v>223</v>
      </c>
      <c r="C15" t="s">
        <v>190</v>
      </c>
      <c r="D15">
        <v>0</v>
      </c>
      <c r="E15" t="s">
        <v>224</v>
      </c>
      <c r="F15" t="s">
        <v>198</v>
      </c>
      <c r="G15" t="s">
        <v>225</v>
      </c>
      <c r="H15" t="s">
        <v>265</v>
      </c>
      <c r="I15" t="s">
        <v>266</v>
      </c>
      <c r="J15">
        <v>358</v>
      </c>
      <c r="K15">
        <v>750</v>
      </c>
      <c r="L15">
        <v>2477</v>
      </c>
      <c r="M15">
        <v>1245</v>
      </c>
      <c r="N15">
        <v>2854</v>
      </c>
    </row>
    <row r="16" spans="1:14" x14ac:dyDescent="0.25">
      <c r="A16" t="s">
        <v>222</v>
      </c>
      <c r="B16" t="s">
        <v>223</v>
      </c>
      <c r="C16" t="s">
        <v>190</v>
      </c>
      <c r="D16">
        <v>0</v>
      </c>
      <c r="E16" t="s">
        <v>224</v>
      </c>
      <c r="F16" t="s">
        <v>198</v>
      </c>
      <c r="G16" t="s">
        <v>225</v>
      </c>
      <c r="H16" t="s">
        <v>267</v>
      </c>
      <c r="I16" t="s">
        <v>268</v>
      </c>
      <c r="J16">
        <v>698</v>
      </c>
      <c r="K16">
        <v>750</v>
      </c>
      <c r="L16">
        <v>2477</v>
      </c>
      <c r="M16">
        <v>1245</v>
      </c>
      <c r="N16">
        <v>2854</v>
      </c>
    </row>
    <row r="17" spans="1:14" x14ac:dyDescent="0.25">
      <c r="A17" t="s">
        <v>222</v>
      </c>
      <c r="B17" t="s">
        <v>223</v>
      </c>
      <c r="C17" t="s">
        <v>190</v>
      </c>
      <c r="D17">
        <v>0</v>
      </c>
      <c r="E17" t="s">
        <v>224</v>
      </c>
      <c r="F17" t="s">
        <v>198</v>
      </c>
      <c r="G17" t="s">
        <v>225</v>
      </c>
      <c r="H17" t="s">
        <v>243</v>
      </c>
      <c r="I17" t="s">
        <v>244</v>
      </c>
      <c r="J17">
        <v>450</v>
      </c>
      <c r="K17">
        <v>750</v>
      </c>
      <c r="L17">
        <v>2477</v>
      </c>
      <c r="M17">
        <v>1245</v>
      </c>
      <c r="N17">
        <v>2854</v>
      </c>
    </row>
    <row r="18" spans="1:14" x14ac:dyDescent="0.25">
      <c r="A18" t="s">
        <v>205</v>
      </c>
      <c r="B18" t="s">
        <v>197</v>
      </c>
      <c r="C18" t="s">
        <v>190</v>
      </c>
      <c r="D18">
        <v>23</v>
      </c>
      <c r="E18" t="s">
        <v>194</v>
      </c>
      <c r="F18" t="s">
        <v>198</v>
      </c>
      <c r="G18" t="s">
        <v>225</v>
      </c>
      <c r="H18" t="s">
        <v>391</v>
      </c>
      <c r="I18" t="s">
        <v>392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t="s">
        <v>205</v>
      </c>
      <c r="B19" t="s">
        <v>197</v>
      </c>
      <c r="C19" t="s">
        <v>190</v>
      </c>
      <c r="D19">
        <v>23</v>
      </c>
      <c r="E19" t="s">
        <v>194</v>
      </c>
      <c r="F19" t="s">
        <v>198</v>
      </c>
      <c r="G19" t="s">
        <v>225</v>
      </c>
      <c r="H19" t="s">
        <v>393</v>
      </c>
      <c r="I19" t="s">
        <v>394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 t="s">
        <v>205</v>
      </c>
      <c r="B20" t="s">
        <v>197</v>
      </c>
      <c r="C20" t="s">
        <v>190</v>
      </c>
      <c r="D20">
        <v>23</v>
      </c>
      <c r="E20" t="s">
        <v>194</v>
      </c>
      <c r="F20" t="s">
        <v>198</v>
      </c>
      <c r="G20" t="s">
        <v>225</v>
      </c>
      <c r="H20" t="s">
        <v>395</v>
      </c>
      <c r="I20" t="s">
        <v>396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 t="s">
        <v>205</v>
      </c>
      <c r="B21" t="s">
        <v>197</v>
      </c>
      <c r="C21" t="s">
        <v>190</v>
      </c>
      <c r="D21">
        <v>23</v>
      </c>
      <c r="E21" t="s">
        <v>194</v>
      </c>
      <c r="F21" t="s">
        <v>198</v>
      </c>
      <c r="G21" t="s">
        <v>225</v>
      </c>
      <c r="H21" t="s">
        <v>397</v>
      </c>
      <c r="I21" t="s">
        <v>398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 t="s">
        <v>205</v>
      </c>
      <c r="B22" t="s">
        <v>197</v>
      </c>
      <c r="C22" t="s">
        <v>190</v>
      </c>
      <c r="D22">
        <v>23</v>
      </c>
      <c r="E22" t="s">
        <v>194</v>
      </c>
      <c r="F22" t="s">
        <v>198</v>
      </c>
      <c r="G22" t="s">
        <v>225</v>
      </c>
      <c r="H22" t="s">
        <v>399</v>
      </c>
      <c r="I22" t="s">
        <v>400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 t="s">
        <v>205</v>
      </c>
      <c r="B23" t="s">
        <v>197</v>
      </c>
      <c r="C23" t="s">
        <v>190</v>
      </c>
      <c r="D23">
        <v>23</v>
      </c>
      <c r="E23" t="s">
        <v>194</v>
      </c>
      <c r="F23" t="s">
        <v>198</v>
      </c>
      <c r="G23" t="s">
        <v>225</v>
      </c>
      <c r="H23" t="s">
        <v>249</v>
      </c>
      <c r="I23" t="s">
        <v>250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25">
      <c r="A24" t="s">
        <v>205</v>
      </c>
      <c r="B24" t="s">
        <v>197</v>
      </c>
      <c r="C24" t="s">
        <v>190</v>
      </c>
      <c r="D24">
        <v>23</v>
      </c>
      <c r="E24" t="s">
        <v>194</v>
      </c>
      <c r="F24" t="s">
        <v>198</v>
      </c>
      <c r="G24" t="s">
        <v>225</v>
      </c>
      <c r="H24" t="s">
        <v>251</v>
      </c>
      <c r="I24" t="s">
        <v>252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25">
      <c r="A25" t="s">
        <v>205</v>
      </c>
      <c r="B25" t="s">
        <v>197</v>
      </c>
      <c r="C25" t="s">
        <v>190</v>
      </c>
      <c r="D25">
        <v>23</v>
      </c>
      <c r="E25" t="s">
        <v>194</v>
      </c>
      <c r="F25" t="s">
        <v>198</v>
      </c>
      <c r="G25" t="s">
        <v>225</v>
      </c>
      <c r="H25" t="s">
        <v>401</v>
      </c>
      <c r="I25" t="s">
        <v>402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25">
      <c r="A26" t="s">
        <v>205</v>
      </c>
      <c r="B26" t="s">
        <v>197</v>
      </c>
      <c r="C26" t="s">
        <v>190</v>
      </c>
      <c r="D26">
        <v>23</v>
      </c>
      <c r="E26" t="s">
        <v>194</v>
      </c>
      <c r="F26" t="s">
        <v>198</v>
      </c>
      <c r="G26" t="s">
        <v>225</v>
      </c>
      <c r="H26" t="s">
        <v>403</v>
      </c>
      <c r="I26" t="s">
        <v>404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25">
      <c r="A27" t="s">
        <v>205</v>
      </c>
      <c r="B27" t="s">
        <v>197</v>
      </c>
      <c r="C27" t="s">
        <v>190</v>
      </c>
      <c r="D27">
        <v>23</v>
      </c>
      <c r="E27" t="s">
        <v>194</v>
      </c>
      <c r="F27" t="s">
        <v>198</v>
      </c>
      <c r="G27" t="s">
        <v>225</v>
      </c>
      <c r="H27" t="s">
        <v>405</v>
      </c>
      <c r="I27" t="s">
        <v>406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 t="s">
        <v>205</v>
      </c>
      <c r="B28" t="s">
        <v>197</v>
      </c>
      <c r="C28" t="s">
        <v>190</v>
      </c>
      <c r="D28">
        <v>23</v>
      </c>
      <c r="E28" t="s">
        <v>194</v>
      </c>
      <c r="F28" t="s">
        <v>198</v>
      </c>
      <c r="G28" t="s">
        <v>225</v>
      </c>
      <c r="H28" t="s">
        <v>253</v>
      </c>
      <c r="I28" t="s">
        <v>254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25">
      <c r="A29" t="s">
        <v>205</v>
      </c>
      <c r="B29" t="s">
        <v>197</v>
      </c>
      <c r="C29" t="s">
        <v>190</v>
      </c>
      <c r="D29">
        <v>23</v>
      </c>
      <c r="E29" t="s">
        <v>194</v>
      </c>
      <c r="F29" t="s">
        <v>198</v>
      </c>
      <c r="G29" t="s">
        <v>225</v>
      </c>
      <c r="H29" t="s">
        <v>407</v>
      </c>
      <c r="I29" t="s">
        <v>408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25">
      <c r="A30" t="s">
        <v>205</v>
      </c>
      <c r="B30" t="s">
        <v>197</v>
      </c>
      <c r="C30" t="s">
        <v>190</v>
      </c>
      <c r="D30">
        <v>23</v>
      </c>
      <c r="E30" t="s">
        <v>194</v>
      </c>
      <c r="F30" t="s">
        <v>198</v>
      </c>
      <c r="G30" t="s">
        <v>225</v>
      </c>
      <c r="H30" t="s">
        <v>269</v>
      </c>
      <c r="I30" t="s">
        <v>271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25">
      <c r="A31" t="s">
        <v>205</v>
      </c>
      <c r="B31" t="s">
        <v>197</v>
      </c>
      <c r="C31" t="s">
        <v>190</v>
      </c>
      <c r="D31">
        <v>23</v>
      </c>
      <c r="E31" t="s">
        <v>194</v>
      </c>
      <c r="F31" t="s">
        <v>198</v>
      </c>
      <c r="G31" t="s">
        <v>225</v>
      </c>
      <c r="H31" t="s">
        <v>409</v>
      </c>
      <c r="I31" t="s">
        <v>410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25">
      <c r="A32" t="s">
        <v>205</v>
      </c>
      <c r="B32" t="s">
        <v>197</v>
      </c>
      <c r="C32" t="s">
        <v>190</v>
      </c>
      <c r="D32">
        <v>23</v>
      </c>
      <c r="E32" t="s">
        <v>194</v>
      </c>
      <c r="F32" t="s">
        <v>198</v>
      </c>
      <c r="G32" t="s">
        <v>225</v>
      </c>
      <c r="H32" t="s">
        <v>411</v>
      </c>
      <c r="I32" t="s">
        <v>412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25">
      <c r="A33" t="s">
        <v>205</v>
      </c>
      <c r="B33" t="s">
        <v>197</v>
      </c>
      <c r="C33" t="s">
        <v>190</v>
      </c>
      <c r="D33">
        <v>23</v>
      </c>
      <c r="E33" t="s">
        <v>194</v>
      </c>
      <c r="F33" t="s">
        <v>198</v>
      </c>
      <c r="G33" t="s">
        <v>225</v>
      </c>
      <c r="H33" t="s">
        <v>413</v>
      </c>
      <c r="I33" t="s">
        <v>414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25">
      <c r="A34" t="s">
        <v>205</v>
      </c>
      <c r="B34" t="s">
        <v>197</v>
      </c>
      <c r="C34" t="s">
        <v>190</v>
      </c>
      <c r="D34">
        <v>23</v>
      </c>
      <c r="E34" t="s">
        <v>194</v>
      </c>
      <c r="F34" t="s">
        <v>198</v>
      </c>
      <c r="G34" t="s">
        <v>225</v>
      </c>
      <c r="H34" t="s">
        <v>255</v>
      </c>
      <c r="I34" t="s">
        <v>256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25">
      <c r="A35" t="s">
        <v>205</v>
      </c>
      <c r="B35" t="s">
        <v>197</v>
      </c>
      <c r="C35" t="s">
        <v>190</v>
      </c>
      <c r="D35">
        <v>23</v>
      </c>
      <c r="E35" t="s">
        <v>194</v>
      </c>
      <c r="F35" t="s">
        <v>198</v>
      </c>
      <c r="G35" t="s">
        <v>225</v>
      </c>
      <c r="H35" t="s">
        <v>415</v>
      </c>
      <c r="I35" t="s">
        <v>416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25">
      <c r="A36" t="s">
        <v>205</v>
      </c>
      <c r="B36" t="s">
        <v>197</v>
      </c>
      <c r="C36" t="s">
        <v>190</v>
      </c>
      <c r="D36">
        <v>23</v>
      </c>
      <c r="E36" t="s">
        <v>194</v>
      </c>
      <c r="F36" t="s">
        <v>198</v>
      </c>
      <c r="G36" t="s">
        <v>225</v>
      </c>
      <c r="H36" t="s">
        <v>417</v>
      </c>
      <c r="I36" t="s">
        <v>418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 t="s">
        <v>205</v>
      </c>
      <c r="B37" t="s">
        <v>197</v>
      </c>
      <c r="C37" t="s">
        <v>190</v>
      </c>
      <c r="D37">
        <v>23</v>
      </c>
      <c r="E37" t="s">
        <v>194</v>
      </c>
      <c r="F37" t="s">
        <v>198</v>
      </c>
      <c r="G37" t="s">
        <v>225</v>
      </c>
      <c r="H37" t="s">
        <v>419</v>
      </c>
      <c r="I37" t="s">
        <v>420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25">
      <c r="A38" t="s">
        <v>205</v>
      </c>
      <c r="B38" t="s">
        <v>197</v>
      </c>
      <c r="C38" t="s">
        <v>190</v>
      </c>
      <c r="D38">
        <v>23</v>
      </c>
      <c r="E38" t="s">
        <v>194</v>
      </c>
      <c r="F38" t="s">
        <v>198</v>
      </c>
      <c r="G38" t="s">
        <v>225</v>
      </c>
      <c r="H38" t="s">
        <v>421</v>
      </c>
      <c r="I38" t="s">
        <v>422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25">
      <c r="A39" t="s">
        <v>205</v>
      </c>
      <c r="B39" t="s">
        <v>197</v>
      </c>
      <c r="C39" t="s">
        <v>190</v>
      </c>
      <c r="D39">
        <v>23</v>
      </c>
      <c r="E39" t="s">
        <v>194</v>
      </c>
      <c r="F39" t="s">
        <v>198</v>
      </c>
      <c r="G39" t="s">
        <v>225</v>
      </c>
      <c r="H39" t="s">
        <v>257</v>
      </c>
      <c r="I39" t="s">
        <v>258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25">
      <c r="A40" t="s">
        <v>205</v>
      </c>
      <c r="B40" t="s">
        <v>197</v>
      </c>
      <c r="C40" t="s">
        <v>190</v>
      </c>
      <c r="D40">
        <v>23</v>
      </c>
      <c r="E40" t="s">
        <v>194</v>
      </c>
      <c r="F40" t="s">
        <v>198</v>
      </c>
      <c r="G40" t="s">
        <v>225</v>
      </c>
      <c r="H40" t="s">
        <v>423</v>
      </c>
      <c r="I40" t="s">
        <v>424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25">
      <c r="A41" t="s">
        <v>205</v>
      </c>
      <c r="B41" t="s">
        <v>197</v>
      </c>
      <c r="C41" t="s">
        <v>190</v>
      </c>
      <c r="D41">
        <v>23</v>
      </c>
      <c r="E41" t="s">
        <v>194</v>
      </c>
      <c r="F41" t="s">
        <v>198</v>
      </c>
      <c r="G41" t="s">
        <v>225</v>
      </c>
      <c r="H41" t="s">
        <v>259</v>
      </c>
      <c r="I41" t="s">
        <v>260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25">
      <c r="A42" t="s">
        <v>205</v>
      </c>
      <c r="B42" t="s">
        <v>197</v>
      </c>
      <c r="C42" t="s">
        <v>190</v>
      </c>
      <c r="D42">
        <v>23</v>
      </c>
      <c r="E42" t="s">
        <v>194</v>
      </c>
      <c r="F42" t="s">
        <v>198</v>
      </c>
      <c r="G42" t="s">
        <v>225</v>
      </c>
      <c r="H42" t="s">
        <v>425</v>
      </c>
      <c r="I42" t="s">
        <v>426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25">
      <c r="A43" t="s">
        <v>205</v>
      </c>
      <c r="B43" t="s">
        <v>197</v>
      </c>
      <c r="C43" t="s">
        <v>190</v>
      </c>
      <c r="D43">
        <v>23</v>
      </c>
      <c r="E43" t="s">
        <v>194</v>
      </c>
      <c r="F43" t="s">
        <v>198</v>
      </c>
      <c r="G43" t="s">
        <v>225</v>
      </c>
      <c r="H43" t="s">
        <v>261</v>
      </c>
      <c r="I43" t="s">
        <v>262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25">
      <c r="A44" t="s">
        <v>205</v>
      </c>
      <c r="B44" t="s">
        <v>197</v>
      </c>
      <c r="C44" t="s">
        <v>190</v>
      </c>
      <c r="D44">
        <v>23</v>
      </c>
      <c r="E44" t="s">
        <v>194</v>
      </c>
      <c r="F44" t="s">
        <v>198</v>
      </c>
      <c r="G44" t="s">
        <v>225</v>
      </c>
      <c r="H44" t="s">
        <v>247</v>
      </c>
      <c r="I44" t="s">
        <v>248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25">
      <c r="A45" t="s">
        <v>205</v>
      </c>
      <c r="B45" t="s">
        <v>197</v>
      </c>
      <c r="C45" t="s">
        <v>190</v>
      </c>
      <c r="D45">
        <v>23</v>
      </c>
      <c r="E45" t="s">
        <v>194</v>
      </c>
      <c r="F45" t="s">
        <v>198</v>
      </c>
      <c r="G45" t="s">
        <v>225</v>
      </c>
      <c r="H45" t="s">
        <v>427</v>
      </c>
      <c r="I45" t="s">
        <v>428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25">
      <c r="A46" t="s">
        <v>205</v>
      </c>
      <c r="B46" t="s">
        <v>197</v>
      </c>
      <c r="C46" t="s">
        <v>190</v>
      </c>
      <c r="D46">
        <v>23</v>
      </c>
      <c r="E46" t="s">
        <v>194</v>
      </c>
      <c r="F46" t="s">
        <v>198</v>
      </c>
      <c r="G46" t="s">
        <v>225</v>
      </c>
      <c r="H46" t="s">
        <v>429</v>
      </c>
      <c r="I46" t="s">
        <v>430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25">
      <c r="A47" t="s">
        <v>205</v>
      </c>
      <c r="B47" t="s">
        <v>197</v>
      </c>
      <c r="C47" t="s">
        <v>190</v>
      </c>
      <c r="D47">
        <v>23</v>
      </c>
      <c r="E47" t="s">
        <v>194</v>
      </c>
      <c r="F47" t="s">
        <v>198</v>
      </c>
      <c r="G47" t="s">
        <v>225</v>
      </c>
      <c r="H47" t="s">
        <v>431</v>
      </c>
      <c r="I47" t="s">
        <v>432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25">
      <c r="A48" t="s">
        <v>205</v>
      </c>
      <c r="B48" t="s">
        <v>197</v>
      </c>
      <c r="C48" t="s">
        <v>190</v>
      </c>
      <c r="D48">
        <v>23</v>
      </c>
      <c r="E48" t="s">
        <v>194</v>
      </c>
      <c r="F48" t="s">
        <v>198</v>
      </c>
      <c r="G48" t="s">
        <v>225</v>
      </c>
      <c r="H48" t="s">
        <v>433</v>
      </c>
      <c r="I48" t="s">
        <v>434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25">
      <c r="A49" t="s">
        <v>205</v>
      </c>
      <c r="B49" t="s">
        <v>197</v>
      </c>
      <c r="C49" t="s">
        <v>190</v>
      </c>
      <c r="D49">
        <v>23</v>
      </c>
      <c r="E49" t="s">
        <v>194</v>
      </c>
      <c r="F49" t="s">
        <v>198</v>
      </c>
      <c r="G49" t="s">
        <v>225</v>
      </c>
      <c r="H49" t="s">
        <v>236</v>
      </c>
      <c r="I49" t="s">
        <v>238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25">
      <c r="A50" t="s">
        <v>205</v>
      </c>
      <c r="B50" t="s">
        <v>197</v>
      </c>
      <c r="C50" t="s">
        <v>190</v>
      </c>
      <c r="D50">
        <v>23</v>
      </c>
      <c r="E50" t="s">
        <v>194</v>
      </c>
      <c r="F50" t="s">
        <v>198</v>
      </c>
      <c r="G50" t="s">
        <v>225</v>
      </c>
      <c r="H50" t="s">
        <v>239</v>
      </c>
      <c r="I50" t="s">
        <v>240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25">
      <c r="A51" t="s">
        <v>205</v>
      </c>
      <c r="B51" t="s">
        <v>197</v>
      </c>
      <c r="C51" t="s">
        <v>190</v>
      </c>
      <c r="D51">
        <v>23</v>
      </c>
      <c r="E51" t="s">
        <v>194</v>
      </c>
      <c r="F51" t="s">
        <v>198</v>
      </c>
      <c r="G51" t="s">
        <v>225</v>
      </c>
      <c r="H51" t="s">
        <v>241</v>
      </c>
      <c r="I51" t="s">
        <v>242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25">
      <c r="A52" t="s">
        <v>205</v>
      </c>
      <c r="B52" t="s">
        <v>197</v>
      </c>
      <c r="C52" t="s">
        <v>190</v>
      </c>
      <c r="D52">
        <v>23</v>
      </c>
      <c r="E52" t="s">
        <v>194</v>
      </c>
      <c r="F52" t="s">
        <v>198</v>
      </c>
      <c r="G52" t="s">
        <v>225</v>
      </c>
      <c r="H52" t="s">
        <v>435</v>
      </c>
      <c r="I52" t="s">
        <v>436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25">
      <c r="A53" t="s">
        <v>205</v>
      </c>
      <c r="B53" t="s">
        <v>197</v>
      </c>
      <c r="C53" t="s">
        <v>190</v>
      </c>
      <c r="D53">
        <v>23</v>
      </c>
      <c r="E53" t="s">
        <v>194</v>
      </c>
      <c r="F53" t="s">
        <v>198</v>
      </c>
      <c r="G53" t="s">
        <v>225</v>
      </c>
      <c r="H53" t="s">
        <v>437</v>
      </c>
      <c r="I53" t="s">
        <v>438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 x14ac:dyDescent="0.25">
      <c r="A54" t="s">
        <v>205</v>
      </c>
      <c r="B54" t="s">
        <v>197</v>
      </c>
      <c r="C54" t="s">
        <v>190</v>
      </c>
      <c r="D54">
        <v>23</v>
      </c>
      <c r="E54" t="s">
        <v>194</v>
      </c>
      <c r="F54" t="s">
        <v>198</v>
      </c>
      <c r="G54" t="s">
        <v>225</v>
      </c>
      <c r="H54" t="s">
        <v>439</v>
      </c>
      <c r="I54" t="s">
        <v>440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25">
      <c r="A55" t="s">
        <v>205</v>
      </c>
      <c r="B55" t="s">
        <v>197</v>
      </c>
      <c r="C55" t="s">
        <v>190</v>
      </c>
      <c r="D55">
        <v>23</v>
      </c>
      <c r="E55" t="s">
        <v>194</v>
      </c>
      <c r="F55" t="s">
        <v>198</v>
      </c>
      <c r="G55" t="s">
        <v>225</v>
      </c>
      <c r="H55" t="s">
        <v>441</v>
      </c>
      <c r="I55" t="s">
        <v>442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25">
      <c r="A56" t="s">
        <v>205</v>
      </c>
      <c r="B56" t="s">
        <v>197</v>
      </c>
      <c r="C56" t="s">
        <v>190</v>
      </c>
      <c r="D56">
        <v>23</v>
      </c>
      <c r="E56" t="s">
        <v>194</v>
      </c>
      <c r="F56" t="s">
        <v>198</v>
      </c>
      <c r="G56" t="s">
        <v>225</v>
      </c>
      <c r="H56" t="s">
        <v>443</v>
      </c>
      <c r="I56" t="s">
        <v>444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25">
      <c r="A57" t="s">
        <v>205</v>
      </c>
      <c r="B57" t="s">
        <v>197</v>
      </c>
      <c r="C57" t="s">
        <v>190</v>
      </c>
      <c r="D57">
        <v>23</v>
      </c>
      <c r="E57" t="s">
        <v>194</v>
      </c>
      <c r="F57" t="s">
        <v>198</v>
      </c>
      <c r="G57" t="s">
        <v>225</v>
      </c>
      <c r="H57" t="s">
        <v>445</v>
      </c>
      <c r="I57" t="s">
        <v>446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25">
      <c r="A58" t="s">
        <v>205</v>
      </c>
      <c r="B58" t="s">
        <v>197</v>
      </c>
      <c r="C58" t="s">
        <v>190</v>
      </c>
      <c r="D58">
        <v>23</v>
      </c>
      <c r="E58" t="s">
        <v>194</v>
      </c>
      <c r="F58" t="s">
        <v>198</v>
      </c>
      <c r="G58" t="s">
        <v>225</v>
      </c>
      <c r="H58" t="s">
        <v>447</v>
      </c>
      <c r="I58" t="s">
        <v>448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25">
      <c r="A59" t="s">
        <v>205</v>
      </c>
      <c r="B59" t="s">
        <v>197</v>
      </c>
      <c r="C59" t="s">
        <v>190</v>
      </c>
      <c r="D59">
        <v>23</v>
      </c>
      <c r="E59" t="s">
        <v>194</v>
      </c>
      <c r="F59" t="s">
        <v>198</v>
      </c>
      <c r="G59" t="s">
        <v>225</v>
      </c>
      <c r="H59" t="s">
        <v>449</v>
      </c>
      <c r="I59" t="s">
        <v>450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 t="s">
        <v>205</v>
      </c>
      <c r="B60" t="s">
        <v>197</v>
      </c>
      <c r="C60" t="s">
        <v>190</v>
      </c>
      <c r="D60">
        <v>23</v>
      </c>
      <c r="E60" t="s">
        <v>194</v>
      </c>
      <c r="F60" t="s">
        <v>198</v>
      </c>
      <c r="G60" t="s">
        <v>225</v>
      </c>
      <c r="H60" t="s">
        <v>451</v>
      </c>
      <c r="I60" t="s">
        <v>452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 t="s">
        <v>205</v>
      </c>
      <c r="B61" t="s">
        <v>197</v>
      </c>
      <c r="C61" t="s">
        <v>190</v>
      </c>
      <c r="D61">
        <v>23</v>
      </c>
      <c r="E61" t="s">
        <v>194</v>
      </c>
      <c r="F61" t="s">
        <v>198</v>
      </c>
      <c r="G61" t="s">
        <v>225</v>
      </c>
      <c r="H61" t="s">
        <v>453</v>
      </c>
      <c r="I61" t="s">
        <v>454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25">
      <c r="A62" t="s">
        <v>205</v>
      </c>
      <c r="B62" t="s">
        <v>197</v>
      </c>
      <c r="C62" t="s">
        <v>190</v>
      </c>
      <c r="D62">
        <v>23</v>
      </c>
      <c r="E62" t="s">
        <v>194</v>
      </c>
      <c r="F62" t="s">
        <v>198</v>
      </c>
      <c r="G62" t="s">
        <v>225</v>
      </c>
      <c r="H62" t="s">
        <v>455</v>
      </c>
      <c r="I62" t="s">
        <v>456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x14ac:dyDescent="0.25">
      <c r="A63" t="s">
        <v>205</v>
      </c>
      <c r="B63" t="s">
        <v>197</v>
      </c>
      <c r="C63" t="s">
        <v>190</v>
      </c>
      <c r="D63">
        <v>23</v>
      </c>
      <c r="E63" t="s">
        <v>194</v>
      </c>
      <c r="F63" t="s">
        <v>198</v>
      </c>
      <c r="G63" t="s">
        <v>225</v>
      </c>
      <c r="H63" t="s">
        <v>457</v>
      </c>
      <c r="I63" t="s">
        <v>458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25">
      <c r="A64" t="s">
        <v>205</v>
      </c>
      <c r="B64" t="s">
        <v>197</v>
      </c>
      <c r="C64" t="s">
        <v>190</v>
      </c>
      <c r="D64">
        <v>23</v>
      </c>
      <c r="E64" t="s">
        <v>194</v>
      </c>
      <c r="F64" t="s">
        <v>198</v>
      </c>
      <c r="G64" t="s">
        <v>225</v>
      </c>
      <c r="H64" t="s">
        <v>263</v>
      </c>
      <c r="I64" t="s">
        <v>264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25">
      <c r="A65" t="s">
        <v>205</v>
      </c>
      <c r="B65" t="s">
        <v>197</v>
      </c>
      <c r="C65" t="s">
        <v>190</v>
      </c>
      <c r="D65">
        <v>23</v>
      </c>
      <c r="E65" t="s">
        <v>194</v>
      </c>
      <c r="F65" t="s">
        <v>198</v>
      </c>
      <c r="G65" t="s">
        <v>225</v>
      </c>
      <c r="H65" t="s">
        <v>459</v>
      </c>
      <c r="I65" t="s">
        <v>460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 t="s">
        <v>205</v>
      </c>
      <c r="B66" t="s">
        <v>197</v>
      </c>
      <c r="C66" t="s">
        <v>190</v>
      </c>
      <c r="D66">
        <v>23</v>
      </c>
      <c r="E66" t="s">
        <v>194</v>
      </c>
      <c r="F66" t="s">
        <v>198</v>
      </c>
      <c r="G66" t="s">
        <v>225</v>
      </c>
      <c r="H66" t="s">
        <v>461</v>
      </c>
      <c r="I66" t="s">
        <v>462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25">
      <c r="A67" t="s">
        <v>205</v>
      </c>
      <c r="B67" t="s">
        <v>197</v>
      </c>
      <c r="C67" t="s">
        <v>190</v>
      </c>
      <c r="D67">
        <v>23</v>
      </c>
      <c r="E67" t="s">
        <v>194</v>
      </c>
      <c r="F67" t="s">
        <v>198</v>
      </c>
      <c r="G67" t="s">
        <v>225</v>
      </c>
      <c r="H67" t="s">
        <v>463</v>
      </c>
      <c r="I67" t="s">
        <v>464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25">
      <c r="A68" t="s">
        <v>205</v>
      </c>
      <c r="B68" t="s">
        <v>197</v>
      </c>
      <c r="C68" t="s">
        <v>190</v>
      </c>
      <c r="D68">
        <v>23</v>
      </c>
      <c r="E68" t="s">
        <v>194</v>
      </c>
      <c r="F68" t="s">
        <v>198</v>
      </c>
      <c r="G68" t="s">
        <v>225</v>
      </c>
      <c r="H68" t="s">
        <v>465</v>
      </c>
      <c r="I68" t="s">
        <v>466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25">
      <c r="A69" t="s">
        <v>205</v>
      </c>
      <c r="B69" t="s">
        <v>197</v>
      </c>
      <c r="C69" t="s">
        <v>190</v>
      </c>
      <c r="D69">
        <v>23</v>
      </c>
      <c r="E69" t="s">
        <v>194</v>
      </c>
      <c r="F69" t="s">
        <v>198</v>
      </c>
      <c r="G69" t="s">
        <v>225</v>
      </c>
      <c r="H69" t="s">
        <v>467</v>
      </c>
      <c r="I69" t="s">
        <v>468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 t="s">
        <v>205</v>
      </c>
      <c r="B70" t="s">
        <v>197</v>
      </c>
      <c r="C70" t="s">
        <v>190</v>
      </c>
      <c r="D70">
        <v>23</v>
      </c>
      <c r="E70" t="s">
        <v>194</v>
      </c>
      <c r="F70" t="s">
        <v>198</v>
      </c>
      <c r="G70" t="s">
        <v>225</v>
      </c>
      <c r="H70" t="s">
        <v>265</v>
      </c>
      <c r="I70" t="s">
        <v>266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25">
      <c r="A71" t="s">
        <v>205</v>
      </c>
      <c r="B71" t="s">
        <v>197</v>
      </c>
      <c r="C71" t="s">
        <v>190</v>
      </c>
      <c r="D71">
        <v>23</v>
      </c>
      <c r="E71" t="s">
        <v>194</v>
      </c>
      <c r="F71" t="s">
        <v>198</v>
      </c>
      <c r="G71" t="s">
        <v>225</v>
      </c>
      <c r="H71" t="s">
        <v>267</v>
      </c>
      <c r="I71" t="s">
        <v>268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25">
      <c r="A72" t="s">
        <v>205</v>
      </c>
      <c r="B72" t="s">
        <v>197</v>
      </c>
      <c r="C72" t="s">
        <v>190</v>
      </c>
      <c r="D72">
        <v>23</v>
      </c>
      <c r="E72" t="s">
        <v>194</v>
      </c>
      <c r="F72" t="s">
        <v>198</v>
      </c>
      <c r="G72" t="s">
        <v>225</v>
      </c>
      <c r="H72" t="s">
        <v>243</v>
      </c>
      <c r="I72" t="s">
        <v>244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25">
      <c r="A73" t="s">
        <v>205</v>
      </c>
      <c r="B73" t="s">
        <v>197</v>
      </c>
      <c r="C73" t="s">
        <v>190</v>
      </c>
      <c r="D73">
        <v>23</v>
      </c>
      <c r="E73" t="s">
        <v>194</v>
      </c>
      <c r="F73" t="s">
        <v>198</v>
      </c>
      <c r="G73" t="s">
        <v>225</v>
      </c>
      <c r="H73" t="s">
        <v>469</v>
      </c>
      <c r="I73" t="s">
        <v>470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25">
      <c r="A74" t="s">
        <v>205</v>
      </c>
      <c r="B74" t="s">
        <v>197</v>
      </c>
      <c r="C74" t="s">
        <v>190</v>
      </c>
      <c r="D74">
        <v>23</v>
      </c>
      <c r="E74" t="s">
        <v>194</v>
      </c>
      <c r="F74" t="s">
        <v>198</v>
      </c>
      <c r="G74" t="s">
        <v>225</v>
      </c>
      <c r="H74" t="s">
        <v>471</v>
      </c>
      <c r="I74" t="s">
        <v>472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x14ac:dyDescent="0.25">
      <c r="A75" t="s">
        <v>205</v>
      </c>
      <c r="B75" t="s">
        <v>197</v>
      </c>
      <c r="C75" t="s">
        <v>190</v>
      </c>
      <c r="D75">
        <v>23</v>
      </c>
      <c r="E75" t="s">
        <v>194</v>
      </c>
      <c r="F75" t="s">
        <v>198</v>
      </c>
      <c r="G75" t="s">
        <v>225</v>
      </c>
      <c r="H75" t="s">
        <v>473</v>
      </c>
      <c r="I75" t="s">
        <v>474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x14ac:dyDescent="0.25">
      <c r="A76" t="s">
        <v>205</v>
      </c>
      <c r="B76" t="s">
        <v>197</v>
      </c>
      <c r="C76" t="s">
        <v>190</v>
      </c>
      <c r="D76">
        <v>23</v>
      </c>
      <c r="E76" t="s">
        <v>194</v>
      </c>
      <c r="F76" t="s">
        <v>198</v>
      </c>
      <c r="G76" t="s">
        <v>225</v>
      </c>
      <c r="H76" t="s">
        <v>475</v>
      </c>
      <c r="I76" t="s">
        <v>476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25">
      <c r="A77" t="s">
        <v>205</v>
      </c>
      <c r="B77" t="s">
        <v>197</v>
      </c>
      <c r="C77" t="s">
        <v>190</v>
      </c>
      <c r="D77">
        <v>23</v>
      </c>
      <c r="E77" t="s">
        <v>194</v>
      </c>
      <c r="F77" t="s">
        <v>198</v>
      </c>
      <c r="G77" t="s">
        <v>225</v>
      </c>
      <c r="H77" t="s">
        <v>477</v>
      </c>
      <c r="I77" t="s">
        <v>478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x14ac:dyDescent="0.25">
      <c r="A78" t="s">
        <v>205</v>
      </c>
      <c r="B78" t="s">
        <v>197</v>
      </c>
      <c r="C78" t="s">
        <v>190</v>
      </c>
      <c r="D78">
        <v>23</v>
      </c>
      <c r="E78" t="s">
        <v>194</v>
      </c>
      <c r="F78" t="s">
        <v>198</v>
      </c>
      <c r="G78" t="s">
        <v>225</v>
      </c>
      <c r="H78" t="s">
        <v>479</v>
      </c>
      <c r="I78" t="s">
        <v>480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25">
      <c r="A79" t="s">
        <v>205</v>
      </c>
      <c r="B79" t="s">
        <v>197</v>
      </c>
      <c r="C79" t="s">
        <v>190</v>
      </c>
      <c r="D79">
        <v>23</v>
      </c>
      <c r="E79" t="s">
        <v>194</v>
      </c>
      <c r="F79" t="s">
        <v>198</v>
      </c>
      <c r="G79" t="s">
        <v>225</v>
      </c>
      <c r="H79" t="s">
        <v>481</v>
      </c>
      <c r="I79" t="s">
        <v>482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25">
      <c r="A80" t="s">
        <v>205</v>
      </c>
      <c r="B80" t="s">
        <v>197</v>
      </c>
      <c r="C80" t="s">
        <v>190</v>
      </c>
      <c r="D80">
        <v>23</v>
      </c>
      <c r="E80" t="s">
        <v>194</v>
      </c>
      <c r="F80" t="s">
        <v>198</v>
      </c>
      <c r="G80" t="s">
        <v>225</v>
      </c>
      <c r="H80" t="s">
        <v>483</v>
      </c>
      <c r="I80" t="s">
        <v>484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 t="s">
        <v>205</v>
      </c>
      <c r="B81" t="s">
        <v>197</v>
      </c>
      <c r="C81" t="s">
        <v>190</v>
      </c>
      <c r="D81">
        <v>23</v>
      </c>
      <c r="E81" t="s">
        <v>194</v>
      </c>
      <c r="F81" t="s">
        <v>198</v>
      </c>
      <c r="G81" t="s">
        <v>225</v>
      </c>
      <c r="H81" t="s">
        <v>485</v>
      </c>
      <c r="I81" t="s">
        <v>486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25">
      <c r="A82" t="s">
        <v>205</v>
      </c>
      <c r="B82" t="s">
        <v>197</v>
      </c>
      <c r="C82" t="s">
        <v>190</v>
      </c>
      <c r="D82">
        <v>23</v>
      </c>
      <c r="E82" t="s">
        <v>194</v>
      </c>
      <c r="F82" t="s">
        <v>198</v>
      </c>
      <c r="G82" t="s">
        <v>225</v>
      </c>
      <c r="H82" t="s">
        <v>487</v>
      </c>
      <c r="I82" t="s">
        <v>488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25">
      <c r="A83" t="s">
        <v>205</v>
      </c>
      <c r="B83" t="s">
        <v>197</v>
      </c>
      <c r="C83" t="s">
        <v>190</v>
      </c>
      <c r="D83">
        <v>23</v>
      </c>
      <c r="E83" t="s">
        <v>194</v>
      </c>
      <c r="F83" t="s">
        <v>198</v>
      </c>
      <c r="G83" t="s">
        <v>225</v>
      </c>
      <c r="H83" t="s">
        <v>489</v>
      </c>
      <c r="I83" t="s">
        <v>490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25">
      <c r="A84" t="s">
        <v>205</v>
      </c>
      <c r="B84" t="s">
        <v>197</v>
      </c>
      <c r="C84" t="s">
        <v>190</v>
      </c>
      <c r="D84">
        <v>23</v>
      </c>
      <c r="E84" t="s">
        <v>194</v>
      </c>
      <c r="F84" t="s">
        <v>198</v>
      </c>
      <c r="G84" t="s">
        <v>225</v>
      </c>
      <c r="H84" t="s">
        <v>491</v>
      </c>
      <c r="I84" t="s">
        <v>492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25">
      <c r="A85" t="s">
        <v>205</v>
      </c>
      <c r="B85" t="s">
        <v>197</v>
      </c>
      <c r="C85" t="s">
        <v>190</v>
      </c>
      <c r="D85">
        <v>23</v>
      </c>
      <c r="E85" t="s">
        <v>194</v>
      </c>
      <c r="F85" t="s">
        <v>198</v>
      </c>
      <c r="G85" t="s">
        <v>225</v>
      </c>
      <c r="H85" t="s">
        <v>493</v>
      </c>
      <c r="I85" t="s">
        <v>494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25">
      <c r="A86" t="s">
        <v>205</v>
      </c>
      <c r="B86" t="s">
        <v>197</v>
      </c>
      <c r="C86" t="s">
        <v>190</v>
      </c>
      <c r="D86">
        <v>23</v>
      </c>
      <c r="E86" t="s">
        <v>194</v>
      </c>
      <c r="F86" t="s">
        <v>198</v>
      </c>
      <c r="G86" t="s">
        <v>225</v>
      </c>
      <c r="H86" t="s">
        <v>495</v>
      </c>
      <c r="I86" t="s">
        <v>496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25">
      <c r="A87" t="s">
        <v>205</v>
      </c>
      <c r="B87" t="s">
        <v>197</v>
      </c>
      <c r="C87" t="s">
        <v>190</v>
      </c>
      <c r="D87">
        <v>23</v>
      </c>
      <c r="E87" t="s">
        <v>194</v>
      </c>
      <c r="F87" t="s">
        <v>198</v>
      </c>
      <c r="G87" t="s">
        <v>225</v>
      </c>
      <c r="H87" t="s">
        <v>497</v>
      </c>
      <c r="I87" t="s">
        <v>498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25">
      <c r="A88" t="s">
        <v>205</v>
      </c>
      <c r="B88" t="s">
        <v>197</v>
      </c>
      <c r="C88" t="s">
        <v>190</v>
      </c>
      <c r="D88">
        <v>23</v>
      </c>
      <c r="E88" t="s">
        <v>194</v>
      </c>
      <c r="F88" t="s">
        <v>198</v>
      </c>
      <c r="G88" t="s">
        <v>225</v>
      </c>
      <c r="H88" t="s">
        <v>499</v>
      </c>
      <c r="I88" t="s">
        <v>500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25">
      <c r="A89" t="s">
        <v>205</v>
      </c>
      <c r="B89" t="s">
        <v>197</v>
      </c>
      <c r="C89" t="s">
        <v>190</v>
      </c>
      <c r="D89">
        <v>23</v>
      </c>
      <c r="E89" t="s">
        <v>194</v>
      </c>
      <c r="F89" t="s">
        <v>198</v>
      </c>
      <c r="G89" t="s">
        <v>225</v>
      </c>
      <c r="H89" t="s">
        <v>501</v>
      </c>
      <c r="I89" t="s">
        <v>502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x14ac:dyDescent="0.25">
      <c r="A90" t="s">
        <v>205</v>
      </c>
      <c r="B90" t="s">
        <v>197</v>
      </c>
      <c r="C90" t="s">
        <v>190</v>
      </c>
      <c r="D90">
        <v>23</v>
      </c>
      <c r="E90" t="s">
        <v>194</v>
      </c>
      <c r="F90" t="s">
        <v>198</v>
      </c>
      <c r="G90" t="s">
        <v>225</v>
      </c>
      <c r="H90" t="s">
        <v>503</v>
      </c>
      <c r="I90" t="s">
        <v>504</v>
      </c>
      <c r="J90">
        <v>0</v>
      </c>
      <c r="K90">
        <v>0</v>
      </c>
      <c r="L90">
        <v>0</v>
      </c>
      <c r="M90">
        <v>0</v>
      </c>
      <c r="N90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551"/>
  <sheetViews>
    <sheetView tabSelected="1" workbookViewId="0">
      <selection activeCell="C1544" sqref="C1544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67</v>
      </c>
      <c r="B1" t="s">
        <v>58</v>
      </c>
      <c r="C1" s="17" t="s">
        <v>68</v>
      </c>
      <c r="D1" t="s">
        <v>69</v>
      </c>
    </row>
    <row r="2" spans="1:4" x14ac:dyDescent="0.25">
      <c r="A2" t="s">
        <v>80</v>
      </c>
      <c r="B2" t="s">
        <v>81</v>
      </c>
      <c r="C2" s="17">
        <v>42937</v>
      </c>
      <c r="D2" s="203">
        <v>0</v>
      </c>
    </row>
    <row r="3" spans="1:4" x14ac:dyDescent="0.25">
      <c r="A3" t="s">
        <v>80</v>
      </c>
      <c r="B3" t="s">
        <v>81</v>
      </c>
      <c r="C3" s="17">
        <v>42944</v>
      </c>
      <c r="D3" s="203">
        <v>0</v>
      </c>
    </row>
    <row r="4" spans="1:4" x14ac:dyDescent="0.25">
      <c r="A4" t="s">
        <v>80</v>
      </c>
      <c r="B4" t="s">
        <v>81</v>
      </c>
      <c r="C4" s="17">
        <v>42951</v>
      </c>
      <c r="D4" s="203">
        <v>0</v>
      </c>
    </row>
    <row r="5" spans="1:4" x14ac:dyDescent="0.25">
      <c r="A5" t="s">
        <v>80</v>
      </c>
      <c r="B5" t="s">
        <v>81</v>
      </c>
      <c r="C5" s="17">
        <v>42958</v>
      </c>
      <c r="D5" s="203">
        <v>0</v>
      </c>
    </row>
    <row r="6" spans="1:4" x14ac:dyDescent="0.25">
      <c r="A6" t="s">
        <v>80</v>
      </c>
      <c r="B6" t="s">
        <v>81</v>
      </c>
      <c r="C6" s="17">
        <v>42965</v>
      </c>
      <c r="D6" s="203">
        <v>0</v>
      </c>
    </row>
    <row r="7" spans="1:4" x14ac:dyDescent="0.25">
      <c r="A7" t="s">
        <v>80</v>
      </c>
      <c r="B7" t="s">
        <v>81</v>
      </c>
      <c r="C7" s="17">
        <v>42972</v>
      </c>
      <c r="D7" s="203">
        <v>0</v>
      </c>
    </row>
    <row r="8" spans="1:4" x14ac:dyDescent="0.25">
      <c r="A8" t="s">
        <v>80</v>
      </c>
      <c r="B8" t="s">
        <v>81</v>
      </c>
      <c r="C8" s="17">
        <v>42979</v>
      </c>
      <c r="D8" s="203">
        <v>0</v>
      </c>
    </row>
    <row r="9" spans="1:4" x14ac:dyDescent="0.25">
      <c r="A9" t="s">
        <v>80</v>
      </c>
      <c r="B9" t="s">
        <v>81</v>
      </c>
      <c r="C9" s="17">
        <v>42986</v>
      </c>
      <c r="D9" s="203">
        <v>0</v>
      </c>
    </row>
    <row r="10" spans="1:4" x14ac:dyDescent="0.25">
      <c r="A10" t="s">
        <v>80</v>
      </c>
      <c r="B10" t="s">
        <v>81</v>
      </c>
      <c r="C10" s="17">
        <v>42993</v>
      </c>
      <c r="D10" s="203">
        <v>0</v>
      </c>
    </row>
    <row r="11" spans="1:4" x14ac:dyDescent="0.25">
      <c r="A11" t="s">
        <v>80</v>
      </c>
      <c r="B11" t="s">
        <v>81</v>
      </c>
      <c r="C11" s="17">
        <v>43000</v>
      </c>
      <c r="D11" s="203">
        <v>0</v>
      </c>
    </row>
    <row r="12" spans="1:4" x14ac:dyDescent="0.25">
      <c r="A12" t="s">
        <v>80</v>
      </c>
      <c r="B12" t="s">
        <v>81</v>
      </c>
      <c r="C12" s="17">
        <v>43007</v>
      </c>
      <c r="D12" s="203">
        <v>0</v>
      </c>
    </row>
    <row r="13" spans="1:4" x14ac:dyDescent="0.25">
      <c r="A13" t="s">
        <v>80</v>
      </c>
      <c r="B13" t="s">
        <v>81</v>
      </c>
      <c r="C13" s="17">
        <v>43014</v>
      </c>
      <c r="D13" s="203">
        <v>0</v>
      </c>
    </row>
    <row r="14" spans="1:4" x14ac:dyDescent="0.25">
      <c r="A14" t="s">
        <v>80</v>
      </c>
      <c r="B14" t="s">
        <v>81</v>
      </c>
      <c r="C14" s="17">
        <v>43021</v>
      </c>
      <c r="D14" s="203">
        <v>0</v>
      </c>
    </row>
    <row r="15" spans="1:4" x14ac:dyDescent="0.25">
      <c r="A15" t="s">
        <v>80</v>
      </c>
      <c r="B15" t="s">
        <v>81</v>
      </c>
      <c r="C15" s="17">
        <v>43028</v>
      </c>
      <c r="D15" s="203">
        <v>0</v>
      </c>
    </row>
    <row r="16" spans="1:4" x14ac:dyDescent="0.25">
      <c r="A16" t="s">
        <v>80</v>
      </c>
      <c r="B16" t="s">
        <v>81</v>
      </c>
      <c r="C16" s="17">
        <v>43035</v>
      </c>
      <c r="D16" s="203">
        <v>0</v>
      </c>
    </row>
    <row r="17" spans="1:4" x14ac:dyDescent="0.25">
      <c r="A17" t="s">
        <v>80</v>
      </c>
      <c r="B17" t="s">
        <v>81</v>
      </c>
      <c r="C17" s="17">
        <v>43042</v>
      </c>
      <c r="D17" s="203">
        <v>0</v>
      </c>
    </row>
    <row r="18" spans="1:4" x14ac:dyDescent="0.25">
      <c r="A18" t="s">
        <v>80</v>
      </c>
      <c r="B18" t="s">
        <v>81</v>
      </c>
      <c r="C18" s="17">
        <v>43049</v>
      </c>
      <c r="D18" s="203">
        <v>0</v>
      </c>
    </row>
    <row r="19" spans="1:4" x14ac:dyDescent="0.25">
      <c r="A19" t="s">
        <v>80</v>
      </c>
      <c r="B19" t="s">
        <v>81</v>
      </c>
      <c r="C19" s="17">
        <v>43056</v>
      </c>
      <c r="D19" s="203">
        <v>0</v>
      </c>
    </row>
    <row r="20" spans="1:4" x14ac:dyDescent="0.25">
      <c r="A20" t="s">
        <v>80</v>
      </c>
      <c r="B20" t="s">
        <v>81</v>
      </c>
      <c r="C20" s="17">
        <v>43063</v>
      </c>
      <c r="D20" s="203">
        <v>0</v>
      </c>
    </row>
    <row r="21" spans="1:4" x14ac:dyDescent="0.25">
      <c r="A21" t="s">
        <v>80</v>
      </c>
      <c r="B21" t="s">
        <v>81</v>
      </c>
      <c r="C21" s="17">
        <v>43070</v>
      </c>
      <c r="D21" s="203">
        <v>0</v>
      </c>
    </row>
    <row r="22" spans="1:4" x14ac:dyDescent="0.25">
      <c r="A22" t="s">
        <v>80</v>
      </c>
      <c r="B22" t="s">
        <v>81</v>
      </c>
      <c r="C22" s="17">
        <v>43077</v>
      </c>
      <c r="D22" s="203">
        <v>0</v>
      </c>
    </row>
    <row r="23" spans="1:4" x14ac:dyDescent="0.25">
      <c r="A23" t="s">
        <v>80</v>
      </c>
      <c r="B23" t="s">
        <v>81</v>
      </c>
      <c r="C23" s="17">
        <v>43084</v>
      </c>
      <c r="D23" s="203">
        <v>0</v>
      </c>
    </row>
    <row r="24" spans="1:4" x14ac:dyDescent="0.25">
      <c r="A24" t="s">
        <v>80</v>
      </c>
      <c r="B24" t="s">
        <v>81</v>
      </c>
      <c r="C24" s="17">
        <v>43091</v>
      </c>
      <c r="D24" s="203">
        <v>0</v>
      </c>
    </row>
    <row r="25" spans="1:4" x14ac:dyDescent="0.25">
      <c r="A25" t="s">
        <v>80</v>
      </c>
      <c r="B25" t="s">
        <v>81</v>
      </c>
      <c r="C25" s="17">
        <v>43105</v>
      </c>
      <c r="D25" s="203">
        <v>0</v>
      </c>
    </row>
    <row r="26" spans="1:4" x14ac:dyDescent="0.25">
      <c r="A26" t="s">
        <v>80</v>
      </c>
      <c r="B26" t="s">
        <v>81</v>
      </c>
      <c r="C26" s="17">
        <v>43112</v>
      </c>
      <c r="D26" s="203">
        <v>0</v>
      </c>
    </row>
    <row r="27" spans="1:4" x14ac:dyDescent="0.25">
      <c r="A27" t="s">
        <v>80</v>
      </c>
      <c r="B27" t="s">
        <v>81</v>
      </c>
      <c r="C27" s="17">
        <v>43119</v>
      </c>
      <c r="D27" s="203">
        <v>0</v>
      </c>
    </row>
    <row r="28" spans="1:4" x14ac:dyDescent="0.25">
      <c r="A28" t="s">
        <v>80</v>
      </c>
      <c r="B28" t="s">
        <v>81</v>
      </c>
      <c r="C28" s="17">
        <v>43126</v>
      </c>
      <c r="D28" s="203">
        <v>0</v>
      </c>
    </row>
    <row r="29" spans="1:4" x14ac:dyDescent="0.25">
      <c r="A29" t="s">
        <v>80</v>
      </c>
      <c r="B29" t="s">
        <v>81</v>
      </c>
      <c r="C29" s="17">
        <v>43133</v>
      </c>
      <c r="D29" s="203">
        <v>0</v>
      </c>
    </row>
    <row r="30" spans="1:4" x14ac:dyDescent="0.25">
      <c r="A30" t="s">
        <v>80</v>
      </c>
      <c r="B30" t="s">
        <v>81</v>
      </c>
      <c r="C30" s="17">
        <v>43140</v>
      </c>
      <c r="D30" s="203">
        <v>0</v>
      </c>
    </row>
    <row r="31" spans="1:4" x14ac:dyDescent="0.25">
      <c r="A31" t="s">
        <v>80</v>
      </c>
      <c r="B31" t="s">
        <v>81</v>
      </c>
      <c r="C31" s="17">
        <v>43147</v>
      </c>
      <c r="D31" s="203">
        <v>0</v>
      </c>
    </row>
    <row r="32" spans="1:4" x14ac:dyDescent="0.25">
      <c r="A32" t="s">
        <v>80</v>
      </c>
      <c r="B32" t="s">
        <v>81</v>
      </c>
      <c r="C32" s="17">
        <v>43154</v>
      </c>
      <c r="D32" s="203">
        <v>0</v>
      </c>
    </row>
    <row r="33" spans="1:4" x14ac:dyDescent="0.25">
      <c r="A33" t="s">
        <v>80</v>
      </c>
      <c r="B33" t="s">
        <v>81</v>
      </c>
      <c r="C33" s="17">
        <v>43161</v>
      </c>
      <c r="D33" s="203">
        <v>0</v>
      </c>
    </row>
    <row r="34" spans="1:4" x14ac:dyDescent="0.25">
      <c r="A34" t="s">
        <v>80</v>
      </c>
      <c r="B34" t="s">
        <v>81</v>
      </c>
      <c r="C34" s="17">
        <v>43168</v>
      </c>
      <c r="D34" s="203">
        <v>0</v>
      </c>
    </row>
    <row r="35" spans="1:4" x14ac:dyDescent="0.25">
      <c r="A35" t="s">
        <v>80</v>
      </c>
      <c r="B35" t="s">
        <v>81</v>
      </c>
      <c r="C35" s="17">
        <v>43175</v>
      </c>
      <c r="D35" s="203">
        <v>0</v>
      </c>
    </row>
    <row r="36" spans="1:4" x14ac:dyDescent="0.25">
      <c r="A36" t="s">
        <v>80</v>
      </c>
      <c r="B36" t="s">
        <v>81</v>
      </c>
      <c r="C36" s="17">
        <v>43182</v>
      </c>
      <c r="D36" s="203">
        <v>0</v>
      </c>
    </row>
    <row r="37" spans="1:4" x14ac:dyDescent="0.25">
      <c r="A37" t="s">
        <v>80</v>
      </c>
      <c r="B37" t="s">
        <v>81</v>
      </c>
      <c r="C37" s="17">
        <v>43189</v>
      </c>
      <c r="D37" s="203">
        <v>0</v>
      </c>
    </row>
    <row r="38" spans="1:4" x14ac:dyDescent="0.25">
      <c r="A38" t="s">
        <v>80</v>
      </c>
      <c r="B38" t="s">
        <v>81</v>
      </c>
      <c r="C38" s="17">
        <v>43196</v>
      </c>
      <c r="D38" s="203">
        <v>0</v>
      </c>
    </row>
    <row r="39" spans="1:4" x14ac:dyDescent="0.25">
      <c r="A39" t="s">
        <v>80</v>
      </c>
      <c r="B39" t="s">
        <v>81</v>
      </c>
      <c r="C39" s="17">
        <v>43203</v>
      </c>
      <c r="D39" s="203">
        <v>0</v>
      </c>
    </row>
    <row r="40" spans="1:4" x14ac:dyDescent="0.25">
      <c r="A40" t="s">
        <v>80</v>
      </c>
      <c r="B40" t="s">
        <v>81</v>
      </c>
      <c r="C40" s="17">
        <v>43210</v>
      </c>
      <c r="D40" s="203">
        <v>0</v>
      </c>
    </row>
    <row r="41" spans="1:4" x14ac:dyDescent="0.25">
      <c r="A41" t="s">
        <v>82</v>
      </c>
      <c r="B41" t="s">
        <v>83</v>
      </c>
      <c r="C41" s="17">
        <v>42937</v>
      </c>
      <c r="D41" s="203">
        <v>0</v>
      </c>
    </row>
    <row r="42" spans="1:4" x14ac:dyDescent="0.25">
      <c r="A42" t="s">
        <v>82</v>
      </c>
      <c r="B42" t="s">
        <v>83</v>
      </c>
      <c r="C42" s="17">
        <v>42944</v>
      </c>
      <c r="D42" s="203">
        <v>0</v>
      </c>
    </row>
    <row r="43" spans="1:4" x14ac:dyDescent="0.25">
      <c r="A43" t="s">
        <v>82</v>
      </c>
      <c r="B43" t="s">
        <v>83</v>
      </c>
      <c r="C43" s="17">
        <v>42951</v>
      </c>
      <c r="D43" s="203">
        <v>0</v>
      </c>
    </row>
    <row r="44" spans="1:4" x14ac:dyDescent="0.25">
      <c r="A44" t="s">
        <v>82</v>
      </c>
      <c r="B44" t="s">
        <v>83</v>
      </c>
      <c r="C44" s="17">
        <v>42958</v>
      </c>
      <c r="D44" s="203">
        <v>0</v>
      </c>
    </row>
    <row r="45" spans="1:4" x14ac:dyDescent="0.25">
      <c r="A45" t="s">
        <v>82</v>
      </c>
      <c r="B45" t="s">
        <v>83</v>
      </c>
      <c r="C45" s="17">
        <v>42965</v>
      </c>
      <c r="D45" s="203">
        <v>0</v>
      </c>
    </row>
    <row r="46" spans="1:4" x14ac:dyDescent="0.25">
      <c r="A46" t="s">
        <v>82</v>
      </c>
      <c r="B46" t="s">
        <v>83</v>
      </c>
      <c r="C46" s="17">
        <v>42972</v>
      </c>
      <c r="D46" s="203">
        <v>0</v>
      </c>
    </row>
    <row r="47" spans="1:4" x14ac:dyDescent="0.25">
      <c r="A47" t="s">
        <v>82</v>
      </c>
      <c r="B47" t="s">
        <v>83</v>
      </c>
      <c r="C47" s="17">
        <v>42979</v>
      </c>
      <c r="D47" s="203">
        <v>0</v>
      </c>
    </row>
    <row r="48" spans="1:4" x14ac:dyDescent="0.25">
      <c r="A48" t="s">
        <v>82</v>
      </c>
      <c r="B48" t="s">
        <v>83</v>
      </c>
      <c r="C48" s="17">
        <v>42986</v>
      </c>
      <c r="D48" s="203">
        <v>0</v>
      </c>
    </row>
    <row r="49" spans="1:4" x14ac:dyDescent="0.25">
      <c r="A49" t="s">
        <v>82</v>
      </c>
      <c r="B49" t="s">
        <v>83</v>
      </c>
      <c r="C49" s="17">
        <v>42993</v>
      </c>
      <c r="D49" s="203">
        <v>0</v>
      </c>
    </row>
    <row r="50" spans="1:4" x14ac:dyDescent="0.25">
      <c r="A50" t="s">
        <v>82</v>
      </c>
      <c r="B50" t="s">
        <v>83</v>
      </c>
      <c r="C50" s="17">
        <v>43000</v>
      </c>
      <c r="D50" s="203">
        <v>0</v>
      </c>
    </row>
    <row r="51" spans="1:4" x14ac:dyDescent="0.25">
      <c r="A51" t="s">
        <v>82</v>
      </c>
      <c r="B51" t="s">
        <v>83</v>
      </c>
      <c r="C51" s="17">
        <v>43007</v>
      </c>
      <c r="D51" s="203">
        <v>0</v>
      </c>
    </row>
    <row r="52" spans="1:4" x14ac:dyDescent="0.25">
      <c r="A52" t="s">
        <v>82</v>
      </c>
      <c r="B52" t="s">
        <v>83</v>
      </c>
      <c r="C52" s="17">
        <v>43014</v>
      </c>
      <c r="D52" s="203">
        <v>0</v>
      </c>
    </row>
    <row r="53" spans="1:4" x14ac:dyDescent="0.25">
      <c r="A53" t="s">
        <v>82</v>
      </c>
      <c r="B53" t="s">
        <v>83</v>
      </c>
      <c r="C53" s="17">
        <v>43021</v>
      </c>
      <c r="D53" s="203">
        <v>0</v>
      </c>
    </row>
    <row r="54" spans="1:4" x14ac:dyDescent="0.25">
      <c r="A54" t="s">
        <v>82</v>
      </c>
      <c r="B54" t="s">
        <v>83</v>
      </c>
      <c r="C54" s="17">
        <v>43028</v>
      </c>
      <c r="D54" s="203">
        <v>0</v>
      </c>
    </row>
    <row r="55" spans="1:4" x14ac:dyDescent="0.25">
      <c r="A55" t="s">
        <v>82</v>
      </c>
      <c r="B55" t="s">
        <v>83</v>
      </c>
      <c r="C55" s="17">
        <v>43035</v>
      </c>
      <c r="D55" s="203">
        <v>0</v>
      </c>
    </row>
    <row r="56" spans="1:4" x14ac:dyDescent="0.25">
      <c r="A56" t="s">
        <v>82</v>
      </c>
      <c r="B56" t="s">
        <v>83</v>
      </c>
      <c r="C56" s="17">
        <v>43042</v>
      </c>
      <c r="D56" s="203">
        <v>0</v>
      </c>
    </row>
    <row r="57" spans="1:4" x14ac:dyDescent="0.25">
      <c r="A57" t="s">
        <v>82</v>
      </c>
      <c r="B57" t="s">
        <v>83</v>
      </c>
      <c r="C57" s="17">
        <v>43049</v>
      </c>
      <c r="D57" s="203">
        <v>0</v>
      </c>
    </row>
    <row r="58" spans="1:4" x14ac:dyDescent="0.25">
      <c r="A58" t="s">
        <v>82</v>
      </c>
      <c r="B58" t="s">
        <v>83</v>
      </c>
      <c r="C58" s="17">
        <v>43056</v>
      </c>
      <c r="D58" s="203">
        <v>0</v>
      </c>
    </row>
    <row r="59" spans="1:4" x14ac:dyDescent="0.25">
      <c r="A59" t="s">
        <v>82</v>
      </c>
      <c r="B59" t="s">
        <v>83</v>
      </c>
      <c r="C59" s="17">
        <v>43063</v>
      </c>
      <c r="D59" s="203">
        <v>0</v>
      </c>
    </row>
    <row r="60" spans="1:4" x14ac:dyDescent="0.25">
      <c r="A60" t="s">
        <v>82</v>
      </c>
      <c r="B60" t="s">
        <v>83</v>
      </c>
      <c r="C60" s="17">
        <v>43070</v>
      </c>
      <c r="D60" s="203">
        <v>0</v>
      </c>
    </row>
    <row r="61" spans="1:4" x14ac:dyDescent="0.25">
      <c r="A61" t="s">
        <v>82</v>
      </c>
      <c r="B61" t="s">
        <v>83</v>
      </c>
      <c r="C61" s="17">
        <v>43077</v>
      </c>
      <c r="D61" s="203">
        <v>0</v>
      </c>
    </row>
    <row r="62" spans="1:4" x14ac:dyDescent="0.25">
      <c r="A62" t="s">
        <v>82</v>
      </c>
      <c r="B62" t="s">
        <v>83</v>
      </c>
      <c r="C62" s="17">
        <v>43084</v>
      </c>
      <c r="D62" s="203">
        <v>0</v>
      </c>
    </row>
    <row r="63" spans="1:4" x14ac:dyDescent="0.25">
      <c r="A63" t="s">
        <v>82</v>
      </c>
      <c r="B63" t="s">
        <v>83</v>
      </c>
      <c r="C63" s="17">
        <v>43091</v>
      </c>
      <c r="D63" s="203">
        <v>4.3E-3</v>
      </c>
    </row>
    <row r="64" spans="1:4" x14ac:dyDescent="0.25">
      <c r="A64" t="s">
        <v>82</v>
      </c>
      <c r="B64" t="s">
        <v>83</v>
      </c>
      <c r="C64" s="17">
        <v>43105</v>
      </c>
      <c r="D64" s="203">
        <v>0.09</v>
      </c>
    </row>
    <row r="65" spans="1:4" x14ac:dyDescent="0.25">
      <c r="A65" t="s">
        <v>82</v>
      </c>
      <c r="B65" t="s">
        <v>83</v>
      </c>
      <c r="C65" s="17">
        <v>43112</v>
      </c>
      <c r="D65" s="203">
        <v>0.105</v>
      </c>
    </row>
    <row r="66" spans="1:4" x14ac:dyDescent="0.25">
      <c r="A66" t="s">
        <v>82</v>
      </c>
      <c r="B66" t="s">
        <v>83</v>
      </c>
      <c r="C66" s="17">
        <v>43119</v>
      </c>
      <c r="D66" s="203">
        <v>0.09</v>
      </c>
    </row>
    <row r="67" spans="1:4" x14ac:dyDescent="0.25">
      <c r="A67" t="s">
        <v>82</v>
      </c>
      <c r="B67" t="s">
        <v>83</v>
      </c>
      <c r="C67" s="17">
        <v>43126</v>
      </c>
      <c r="D67" s="203">
        <v>0.08</v>
      </c>
    </row>
    <row r="68" spans="1:4" x14ac:dyDescent="0.25">
      <c r="A68" t="s">
        <v>82</v>
      </c>
      <c r="B68" t="s">
        <v>83</v>
      </c>
      <c r="C68" s="17">
        <v>43133</v>
      </c>
      <c r="D68" s="203">
        <v>6.8000000000000005E-2</v>
      </c>
    </row>
    <row r="69" spans="1:4" x14ac:dyDescent="0.25">
      <c r="A69" t="s">
        <v>82</v>
      </c>
      <c r="B69" t="s">
        <v>83</v>
      </c>
      <c r="C69" s="17">
        <v>43140</v>
      </c>
      <c r="D69" s="203">
        <v>8.1699999999999995E-2</v>
      </c>
    </row>
    <row r="70" spans="1:4" x14ac:dyDescent="0.25">
      <c r="A70" t="s">
        <v>82</v>
      </c>
      <c r="B70" t="s">
        <v>83</v>
      </c>
      <c r="C70" s="17">
        <v>43147</v>
      </c>
      <c r="D70" s="203">
        <v>7.0000000000000007E-2</v>
      </c>
    </row>
    <row r="71" spans="1:4" x14ac:dyDescent="0.25">
      <c r="A71" t="s">
        <v>82</v>
      </c>
      <c r="B71" t="s">
        <v>83</v>
      </c>
      <c r="C71" s="17">
        <v>43154</v>
      </c>
      <c r="D71" s="203">
        <v>6.1200000000000004E-2</v>
      </c>
    </row>
    <row r="72" spans="1:4" x14ac:dyDescent="0.25">
      <c r="A72" t="s">
        <v>82</v>
      </c>
      <c r="B72" t="s">
        <v>83</v>
      </c>
      <c r="C72" s="17">
        <v>43161</v>
      </c>
      <c r="D72" s="203">
        <v>5.4400000000000004E-2</v>
      </c>
    </row>
    <row r="73" spans="1:4" x14ac:dyDescent="0.25">
      <c r="A73" t="s">
        <v>82</v>
      </c>
      <c r="B73" t="s">
        <v>83</v>
      </c>
      <c r="C73" s="17">
        <v>43168</v>
      </c>
      <c r="D73" s="203">
        <v>4.9000000000000002E-2</v>
      </c>
    </row>
    <row r="74" spans="1:4" x14ac:dyDescent="0.25">
      <c r="A74" t="s">
        <v>82</v>
      </c>
      <c r="B74" t="s">
        <v>83</v>
      </c>
      <c r="C74" s="17">
        <v>43175</v>
      </c>
      <c r="D74" s="203">
        <v>4.4500000000000005E-2</v>
      </c>
    </row>
    <row r="75" spans="1:4" x14ac:dyDescent="0.25">
      <c r="A75" t="s">
        <v>82</v>
      </c>
      <c r="B75" t="s">
        <v>83</v>
      </c>
      <c r="C75" s="17">
        <v>43182</v>
      </c>
      <c r="D75" s="203">
        <v>4.0800000000000003E-2</v>
      </c>
    </row>
    <row r="76" spans="1:4" x14ac:dyDescent="0.25">
      <c r="A76" t="s">
        <v>82</v>
      </c>
      <c r="B76" t="s">
        <v>83</v>
      </c>
      <c r="C76" s="17">
        <v>43189</v>
      </c>
      <c r="D76" s="203">
        <v>3.7699999999999997E-2</v>
      </c>
    </row>
    <row r="77" spans="1:4" x14ac:dyDescent="0.25">
      <c r="A77" t="s">
        <v>82</v>
      </c>
      <c r="B77" t="s">
        <v>83</v>
      </c>
      <c r="C77" s="17">
        <v>43196</v>
      </c>
      <c r="D77" s="203">
        <v>3.5000000000000003E-2</v>
      </c>
    </row>
    <row r="78" spans="1:4" x14ac:dyDescent="0.25">
      <c r="A78" t="s">
        <v>82</v>
      </c>
      <c r="B78" t="s">
        <v>83</v>
      </c>
      <c r="C78" s="17">
        <v>43203</v>
      </c>
      <c r="D78" s="203">
        <v>3.27E-2</v>
      </c>
    </row>
    <row r="79" spans="1:4" x14ac:dyDescent="0.25">
      <c r="A79" t="s">
        <v>82</v>
      </c>
      <c r="B79" t="s">
        <v>83</v>
      </c>
      <c r="C79" s="17">
        <v>43210</v>
      </c>
      <c r="D79" s="203">
        <v>3.0600000000000002E-2</v>
      </c>
    </row>
    <row r="80" spans="1:4" x14ac:dyDescent="0.25">
      <c r="A80" t="s">
        <v>84</v>
      </c>
      <c r="B80" t="s">
        <v>85</v>
      </c>
      <c r="C80" s="17">
        <v>42937</v>
      </c>
      <c r="D80" s="203">
        <v>0</v>
      </c>
    </row>
    <row r="81" spans="1:4" x14ac:dyDescent="0.25">
      <c r="A81" t="s">
        <v>84</v>
      </c>
      <c r="B81" t="s">
        <v>85</v>
      </c>
      <c r="C81" s="17">
        <v>42944</v>
      </c>
      <c r="D81" s="203">
        <v>0</v>
      </c>
    </row>
    <row r="82" spans="1:4" x14ac:dyDescent="0.25">
      <c r="A82" t="s">
        <v>84</v>
      </c>
      <c r="B82" t="s">
        <v>85</v>
      </c>
      <c r="C82" s="17">
        <v>42951</v>
      </c>
      <c r="D82" s="203">
        <v>0</v>
      </c>
    </row>
    <row r="83" spans="1:4" x14ac:dyDescent="0.25">
      <c r="A83" t="s">
        <v>84</v>
      </c>
      <c r="B83" t="s">
        <v>85</v>
      </c>
      <c r="C83" s="17">
        <v>42958</v>
      </c>
      <c r="D83" s="203">
        <v>0</v>
      </c>
    </row>
    <row r="84" spans="1:4" x14ac:dyDescent="0.25">
      <c r="A84" t="s">
        <v>84</v>
      </c>
      <c r="B84" t="s">
        <v>85</v>
      </c>
      <c r="C84" s="17">
        <v>42965</v>
      </c>
      <c r="D84" s="203">
        <v>0</v>
      </c>
    </row>
    <row r="85" spans="1:4" x14ac:dyDescent="0.25">
      <c r="A85" t="s">
        <v>84</v>
      </c>
      <c r="B85" t="s">
        <v>85</v>
      </c>
      <c r="C85" s="17">
        <v>42972</v>
      </c>
      <c r="D85" s="203">
        <v>0</v>
      </c>
    </row>
    <row r="86" spans="1:4" x14ac:dyDescent="0.25">
      <c r="A86" t="s">
        <v>84</v>
      </c>
      <c r="B86" t="s">
        <v>85</v>
      </c>
      <c r="C86" s="17">
        <v>42979</v>
      </c>
      <c r="D86" s="203">
        <v>0</v>
      </c>
    </row>
    <row r="87" spans="1:4" x14ac:dyDescent="0.25">
      <c r="A87" t="s">
        <v>84</v>
      </c>
      <c r="B87" t="s">
        <v>85</v>
      </c>
      <c r="C87" s="17">
        <v>42986</v>
      </c>
      <c r="D87" s="203">
        <v>0</v>
      </c>
    </row>
    <row r="88" spans="1:4" x14ac:dyDescent="0.25">
      <c r="A88" t="s">
        <v>84</v>
      </c>
      <c r="B88" t="s">
        <v>85</v>
      </c>
      <c r="C88" s="17">
        <v>42993</v>
      </c>
      <c r="D88" s="203">
        <v>0</v>
      </c>
    </row>
    <row r="89" spans="1:4" x14ac:dyDescent="0.25">
      <c r="A89" t="s">
        <v>84</v>
      </c>
      <c r="B89" t="s">
        <v>85</v>
      </c>
      <c r="C89" s="17">
        <v>43000</v>
      </c>
      <c r="D89" s="203">
        <v>0</v>
      </c>
    </row>
    <row r="90" spans="1:4" x14ac:dyDescent="0.25">
      <c r="A90" t="s">
        <v>84</v>
      </c>
      <c r="B90" t="s">
        <v>85</v>
      </c>
      <c r="C90" s="17">
        <v>43007</v>
      </c>
      <c r="D90" s="203">
        <v>0</v>
      </c>
    </row>
    <row r="91" spans="1:4" x14ac:dyDescent="0.25">
      <c r="A91" t="s">
        <v>84</v>
      </c>
      <c r="B91" t="s">
        <v>85</v>
      </c>
      <c r="C91" s="17">
        <v>43014</v>
      </c>
      <c r="D91" s="203">
        <v>0</v>
      </c>
    </row>
    <row r="92" spans="1:4" x14ac:dyDescent="0.25">
      <c r="A92" t="s">
        <v>84</v>
      </c>
      <c r="B92" t="s">
        <v>85</v>
      </c>
      <c r="C92" s="17">
        <v>43021</v>
      </c>
      <c r="D92" s="203">
        <v>0</v>
      </c>
    </row>
    <row r="93" spans="1:4" x14ac:dyDescent="0.25">
      <c r="A93" t="s">
        <v>84</v>
      </c>
      <c r="B93" t="s">
        <v>85</v>
      </c>
      <c r="C93" s="17">
        <v>43028</v>
      </c>
      <c r="D93" s="203">
        <v>0</v>
      </c>
    </row>
    <row r="94" spans="1:4" x14ac:dyDescent="0.25">
      <c r="A94" t="s">
        <v>84</v>
      </c>
      <c r="B94" t="s">
        <v>85</v>
      </c>
      <c r="C94" s="17">
        <v>43035</v>
      </c>
      <c r="D94" s="203">
        <v>0</v>
      </c>
    </row>
    <row r="95" spans="1:4" x14ac:dyDescent="0.25">
      <c r="A95" t="s">
        <v>84</v>
      </c>
      <c r="B95" t="s">
        <v>85</v>
      </c>
      <c r="C95" s="17">
        <v>43042</v>
      </c>
      <c r="D95" s="203">
        <v>0</v>
      </c>
    </row>
    <row r="96" spans="1:4" x14ac:dyDescent="0.25">
      <c r="A96" t="s">
        <v>84</v>
      </c>
      <c r="B96" t="s">
        <v>85</v>
      </c>
      <c r="C96" s="17">
        <v>43049</v>
      </c>
      <c r="D96" s="203">
        <v>0</v>
      </c>
    </row>
    <row r="97" spans="1:4" x14ac:dyDescent="0.25">
      <c r="A97" t="s">
        <v>84</v>
      </c>
      <c r="B97" t="s">
        <v>85</v>
      </c>
      <c r="C97" s="17">
        <v>43056</v>
      </c>
      <c r="D97" s="203">
        <v>0</v>
      </c>
    </row>
    <row r="98" spans="1:4" x14ac:dyDescent="0.25">
      <c r="A98" t="s">
        <v>84</v>
      </c>
      <c r="B98" t="s">
        <v>85</v>
      </c>
      <c r="C98" s="17">
        <v>43063</v>
      </c>
      <c r="D98" s="203">
        <v>0</v>
      </c>
    </row>
    <row r="99" spans="1:4" x14ac:dyDescent="0.25">
      <c r="A99" t="s">
        <v>84</v>
      </c>
      <c r="B99" t="s">
        <v>85</v>
      </c>
      <c r="C99" s="17">
        <v>43070</v>
      </c>
      <c r="D99" s="203">
        <v>0</v>
      </c>
    </row>
    <row r="100" spans="1:4" x14ac:dyDescent="0.25">
      <c r="A100" t="s">
        <v>84</v>
      </c>
      <c r="B100" t="s">
        <v>85</v>
      </c>
      <c r="C100" s="17">
        <v>43077</v>
      </c>
      <c r="D100" s="203">
        <v>0</v>
      </c>
    </row>
    <row r="101" spans="1:4" x14ac:dyDescent="0.25">
      <c r="A101" t="s">
        <v>84</v>
      </c>
      <c r="B101" t="s">
        <v>85</v>
      </c>
      <c r="C101" s="17">
        <v>43084</v>
      </c>
      <c r="D101" s="203">
        <v>0</v>
      </c>
    </row>
    <row r="102" spans="1:4" x14ac:dyDescent="0.25">
      <c r="A102" t="s">
        <v>84</v>
      </c>
      <c r="B102" t="s">
        <v>85</v>
      </c>
      <c r="C102" s="17">
        <v>43091</v>
      </c>
      <c r="D102" s="203">
        <v>0</v>
      </c>
    </row>
    <row r="103" spans="1:4" x14ac:dyDescent="0.25">
      <c r="A103" t="s">
        <v>84</v>
      </c>
      <c r="B103" t="s">
        <v>85</v>
      </c>
      <c r="C103" s="17">
        <v>43105</v>
      </c>
      <c r="D103" s="203">
        <v>0</v>
      </c>
    </row>
    <row r="104" spans="1:4" x14ac:dyDescent="0.25">
      <c r="A104" t="s">
        <v>84</v>
      </c>
      <c r="B104" t="s">
        <v>85</v>
      </c>
      <c r="C104" s="17">
        <v>43112</v>
      </c>
      <c r="D104" s="203">
        <v>0</v>
      </c>
    </row>
    <row r="105" spans="1:4" x14ac:dyDescent="0.25">
      <c r="A105" t="s">
        <v>84</v>
      </c>
      <c r="B105" t="s">
        <v>85</v>
      </c>
      <c r="C105" s="17">
        <v>43119</v>
      </c>
      <c r="D105" s="203">
        <v>0</v>
      </c>
    </row>
    <row r="106" spans="1:4" x14ac:dyDescent="0.25">
      <c r="A106" t="s">
        <v>84</v>
      </c>
      <c r="B106" t="s">
        <v>85</v>
      </c>
      <c r="C106" s="17">
        <v>43126</v>
      </c>
      <c r="D106" s="203">
        <v>0</v>
      </c>
    </row>
    <row r="107" spans="1:4" x14ac:dyDescent="0.25">
      <c r="A107" t="s">
        <v>84</v>
      </c>
      <c r="B107" t="s">
        <v>85</v>
      </c>
      <c r="C107" s="17">
        <v>43133</v>
      </c>
      <c r="D107" s="203">
        <v>0</v>
      </c>
    </row>
    <row r="108" spans="1:4" x14ac:dyDescent="0.25">
      <c r="A108" t="s">
        <v>84</v>
      </c>
      <c r="B108" t="s">
        <v>85</v>
      </c>
      <c r="C108" s="17">
        <v>43140</v>
      </c>
      <c r="D108" s="203">
        <v>0</v>
      </c>
    </row>
    <row r="109" spans="1:4" x14ac:dyDescent="0.25">
      <c r="A109" t="s">
        <v>84</v>
      </c>
      <c r="B109" t="s">
        <v>85</v>
      </c>
      <c r="C109" s="17">
        <v>43147</v>
      </c>
      <c r="D109" s="203">
        <v>0</v>
      </c>
    </row>
    <row r="110" spans="1:4" x14ac:dyDescent="0.25">
      <c r="A110" t="s">
        <v>84</v>
      </c>
      <c r="B110" t="s">
        <v>85</v>
      </c>
      <c r="C110" s="17">
        <v>43154</v>
      </c>
      <c r="D110" s="203">
        <v>0</v>
      </c>
    </row>
    <row r="111" spans="1:4" x14ac:dyDescent="0.25">
      <c r="A111" t="s">
        <v>84</v>
      </c>
      <c r="B111" t="s">
        <v>85</v>
      </c>
      <c r="C111" s="17">
        <v>43161</v>
      </c>
      <c r="D111" s="203">
        <v>0</v>
      </c>
    </row>
    <row r="112" spans="1:4" x14ac:dyDescent="0.25">
      <c r="A112" t="s">
        <v>84</v>
      </c>
      <c r="B112" t="s">
        <v>85</v>
      </c>
      <c r="C112" s="17">
        <v>43168</v>
      </c>
      <c r="D112" s="203">
        <v>0</v>
      </c>
    </row>
    <row r="113" spans="1:4" x14ac:dyDescent="0.25">
      <c r="A113" t="s">
        <v>84</v>
      </c>
      <c r="B113" t="s">
        <v>85</v>
      </c>
      <c r="C113" s="17">
        <v>43175</v>
      </c>
      <c r="D113" s="203">
        <v>0</v>
      </c>
    </row>
    <row r="114" spans="1:4" x14ac:dyDescent="0.25">
      <c r="A114" t="s">
        <v>84</v>
      </c>
      <c r="B114" t="s">
        <v>85</v>
      </c>
      <c r="C114" s="17">
        <v>43182</v>
      </c>
      <c r="D114" s="203">
        <v>0</v>
      </c>
    </row>
    <row r="115" spans="1:4" x14ac:dyDescent="0.25">
      <c r="A115" t="s">
        <v>84</v>
      </c>
      <c r="B115" t="s">
        <v>85</v>
      </c>
      <c r="C115" s="17">
        <v>43189</v>
      </c>
      <c r="D115" s="203">
        <v>0</v>
      </c>
    </row>
    <row r="116" spans="1:4" x14ac:dyDescent="0.25">
      <c r="A116" t="s">
        <v>84</v>
      </c>
      <c r="B116" t="s">
        <v>85</v>
      </c>
      <c r="C116" s="17">
        <v>43196</v>
      </c>
      <c r="D116" s="203">
        <v>0</v>
      </c>
    </row>
    <row r="117" spans="1:4" x14ac:dyDescent="0.25">
      <c r="A117" t="s">
        <v>84</v>
      </c>
      <c r="B117" t="s">
        <v>85</v>
      </c>
      <c r="C117" s="17">
        <v>43203</v>
      </c>
      <c r="D117" s="203">
        <v>0</v>
      </c>
    </row>
    <row r="118" spans="1:4" x14ac:dyDescent="0.25">
      <c r="A118" t="s">
        <v>84</v>
      </c>
      <c r="B118" t="s">
        <v>85</v>
      </c>
      <c r="C118" s="17">
        <v>43210</v>
      </c>
      <c r="D118" s="203">
        <v>0</v>
      </c>
    </row>
    <row r="119" spans="1:4" x14ac:dyDescent="0.25">
      <c r="A119" t="s">
        <v>86</v>
      </c>
      <c r="B119" t="s">
        <v>87</v>
      </c>
      <c r="C119" s="17">
        <v>42937</v>
      </c>
      <c r="D119" s="203">
        <v>0</v>
      </c>
    </row>
    <row r="120" spans="1:4" x14ac:dyDescent="0.25">
      <c r="A120" t="s">
        <v>86</v>
      </c>
      <c r="B120" t="s">
        <v>87</v>
      </c>
      <c r="C120" s="17">
        <v>42944</v>
      </c>
      <c r="D120" s="203">
        <v>0</v>
      </c>
    </row>
    <row r="121" spans="1:4" x14ac:dyDescent="0.25">
      <c r="A121" t="s">
        <v>86</v>
      </c>
      <c r="B121" t="s">
        <v>87</v>
      </c>
      <c r="C121" s="17">
        <v>42951</v>
      </c>
      <c r="D121" s="203">
        <v>0</v>
      </c>
    </row>
    <row r="122" spans="1:4" x14ac:dyDescent="0.25">
      <c r="A122" t="s">
        <v>86</v>
      </c>
      <c r="B122" t="s">
        <v>87</v>
      </c>
      <c r="C122" s="17">
        <v>42958</v>
      </c>
      <c r="D122" s="203">
        <v>0</v>
      </c>
    </row>
    <row r="123" spans="1:4" x14ac:dyDescent="0.25">
      <c r="A123" t="s">
        <v>86</v>
      </c>
      <c r="B123" t="s">
        <v>87</v>
      </c>
      <c r="C123" s="17">
        <v>42965</v>
      </c>
      <c r="D123" s="203">
        <v>0</v>
      </c>
    </row>
    <row r="124" spans="1:4" x14ac:dyDescent="0.25">
      <c r="A124" t="s">
        <v>86</v>
      </c>
      <c r="B124" t="s">
        <v>87</v>
      </c>
      <c r="C124" s="17">
        <v>42972</v>
      </c>
      <c r="D124" s="203">
        <v>0</v>
      </c>
    </row>
    <row r="125" spans="1:4" x14ac:dyDescent="0.25">
      <c r="A125" t="s">
        <v>86</v>
      </c>
      <c r="B125" t="s">
        <v>87</v>
      </c>
      <c r="C125" s="17">
        <v>42979</v>
      </c>
      <c r="D125" s="203">
        <v>0</v>
      </c>
    </row>
    <row r="126" spans="1:4" x14ac:dyDescent="0.25">
      <c r="A126" t="s">
        <v>86</v>
      </c>
      <c r="B126" t="s">
        <v>87</v>
      </c>
      <c r="C126" s="17">
        <v>42986</v>
      </c>
      <c r="D126" s="203">
        <v>0</v>
      </c>
    </row>
    <row r="127" spans="1:4" x14ac:dyDescent="0.25">
      <c r="A127" t="s">
        <v>86</v>
      </c>
      <c r="B127" t="s">
        <v>87</v>
      </c>
      <c r="C127" s="17">
        <v>42993</v>
      </c>
      <c r="D127" s="203">
        <v>0</v>
      </c>
    </row>
    <row r="128" spans="1:4" x14ac:dyDescent="0.25">
      <c r="A128" t="s">
        <v>86</v>
      </c>
      <c r="B128" t="s">
        <v>87</v>
      </c>
      <c r="C128" s="17">
        <v>43000</v>
      </c>
      <c r="D128" s="203">
        <v>0</v>
      </c>
    </row>
    <row r="129" spans="1:4" x14ac:dyDescent="0.25">
      <c r="A129" t="s">
        <v>86</v>
      </c>
      <c r="B129" t="s">
        <v>87</v>
      </c>
      <c r="C129" s="17">
        <v>43007</v>
      </c>
      <c r="D129" s="203">
        <v>0</v>
      </c>
    </row>
    <row r="130" spans="1:4" x14ac:dyDescent="0.25">
      <c r="A130" t="s">
        <v>86</v>
      </c>
      <c r="B130" t="s">
        <v>87</v>
      </c>
      <c r="C130" s="17">
        <v>43014</v>
      </c>
      <c r="D130" s="203">
        <v>0</v>
      </c>
    </row>
    <row r="131" spans="1:4" x14ac:dyDescent="0.25">
      <c r="A131" t="s">
        <v>86</v>
      </c>
      <c r="B131" t="s">
        <v>87</v>
      </c>
      <c r="C131" s="17">
        <v>43021</v>
      </c>
      <c r="D131" s="203">
        <v>0</v>
      </c>
    </row>
    <row r="132" spans="1:4" x14ac:dyDescent="0.25">
      <c r="A132" t="s">
        <v>86</v>
      </c>
      <c r="B132" t="s">
        <v>87</v>
      </c>
      <c r="C132" s="17">
        <v>43028</v>
      </c>
      <c r="D132" s="203">
        <v>0</v>
      </c>
    </row>
    <row r="133" spans="1:4" x14ac:dyDescent="0.25">
      <c r="A133" t="s">
        <v>86</v>
      </c>
      <c r="B133" t="s">
        <v>87</v>
      </c>
      <c r="C133" s="17">
        <v>43035</v>
      </c>
      <c r="D133" s="203">
        <v>0</v>
      </c>
    </row>
    <row r="134" spans="1:4" x14ac:dyDescent="0.25">
      <c r="A134" t="s">
        <v>86</v>
      </c>
      <c r="B134" t="s">
        <v>87</v>
      </c>
      <c r="C134" s="17">
        <v>43042</v>
      </c>
      <c r="D134" s="203">
        <v>0</v>
      </c>
    </row>
    <row r="135" spans="1:4" x14ac:dyDescent="0.25">
      <c r="A135" t="s">
        <v>86</v>
      </c>
      <c r="B135" t="s">
        <v>87</v>
      </c>
      <c r="C135" s="17">
        <v>43049</v>
      </c>
      <c r="D135" s="203">
        <v>0</v>
      </c>
    </row>
    <row r="136" spans="1:4" x14ac:dyDescent="0.25">
      <c r="A136" t="s">
        <v>86</v>
      </c>
      <c r="B136" t="s">
        <v>87</v>
      </c>
      <c r="C136" s="17">
        <v>43056</v>
      </c>
      <c r="D136" s="203">
        <v>0</v>
      </c>
    </row>
    <row r="137" spans="1:4" x14ac:dyDescent="0.25">
      <c r="A137" t="s">
        <v>86</v>
      </c>
      <c r="B137" t="s">
        <v>87</v>
      </c>
      <c r="C137" s="17">
        <v>43063</v>
      </c>
      <c r="D137" s="203">
        <v>0</v>
      </c>
    </row>
    <row r="138" spans="1:4" x14ac:dyDescent="0.25">
      <c r="A138" t="s">
        <v>86</v>
      </c>
      <c r="B138" t="s">
        <v>87</v>
      </c>
      <c r="C138" s="17">
        <v>43070</v>
      </c>
      <c r="D138" s="203">
        <v>0</v>
      </c>
    </row>
    <row r="139" spans="1:4" x14ac:dyDescent="0.25">
      <c r="A139" t="s">
        <v>86</v>
      </c>
      <c r="B139" t="s">
        <v>87</v>
      </c>
      <c r="C139" s="17">
        <v>43077</v>
      </c>
      <c r="D139" s="203">
        <v>0</v>
      </c>
    </row>
    <row r="140" spans="1:4" x14ac:dyDescent="0.25">
      <c r="A140" t="s">
        <v>86</v>
      </c>
      <c r="B140" t="s">
        <v>87</v>
      </c>
      <c r="C140" s="17">
        <v>43084</v>
      </c>
      <c r="D140" s="203">
        <v>0</v>
      </c>
    </row>
    <row r="141" spans="1:4" x14ac:dyDescent="0.25">
      <c r="A141" t="s">
        <v>86</v>
      </c>
      <c r="B141" t="s">
        <v>87</v>
      </c>
      <c r="C141" s="17">
        <v>43091</v>
      </c>
      <c r="D141" s="203">
        <v>0</v>
      </c>
    </row>
    <row r="142" spans="1:4" x14ac:dyDescent="0.25">
      <c r="A142" t="s">
        <v>86</v>
      </c>
      <c r="B142" t="s">
        <v>87</v>
      </c>
      <c r="C142" s="17">
        <v>43105</v>
      </c>
      <c r="D142" s="203">
        <v>0</v>
      </c>
    </row>
    <row r="143" spans="1:4" x14ac:dyDescent="0.25">
      <c r="A143" t="s">
        <v>86</v>
      </c>
      <c r="B143" t="s">
        <v>87</v>
      </c>
      <c r="C143" s="17">
        <v>43112</v>
      </c>
      <c r="D143" s="203">
        <v>0</v>
      </c>
    </row>
    <row r="144" spans="1:4" x14ac:dyDescent="0.25">
      <c r="A144" t="s">
        <v>86</v>
      </c>
      <c r="B144" t="s">
        <v>87</v>
      </c>
      <c r="C144" s="17">
        <v>43119</v>
      </c>
      <c r="D144" s="203">
        <v>0</v>
      </c>
    </row>
    <row r="145" spans="1:4" x14ac:dyDescent="0.25">
      <c r="A145" t="s">
        <v>86</v>
      </c>
      <c r="B145" t="s">
        <v>87</v>
      </c>
      <c r="C145" s="17">
        <v>43126</v>
      </c>
      <c r="D145" s="203">
        <v>0</v>
      </c>
    </row>
    <row r="146" spans="1:4" x14ac:dyDescent="0.25">
      <c r="A146" t="s">
        <v>86</v>
      </c>
      <c r="B146" t="s">
        <v>87</v>
      </c>
      <c r="C146" s="17">
        <v>43133</v>
      </c>
      <c r="D146" s="203">
        <v>0</v>
      </c>
    </row>
    <row r="147" spans="1:4" x14ac:dyDescent="0.25">
      <c r="A147" t="s">
        <v>86</v>
      </c>
      <c r="B147" t="s">
        <v>87</v>
      </c>
      <c r="C147" s="17">
        <v>43140</v>
      </c>
      <c r="D147" s="203">
        <v>0</v>
      </c>
    </row>
    <row r="148" spans="1:4" x14ac:dyDescent="0.25">
      <c r="A148" t="s">
        <v>86</v>
      </c>
      <c r="B148" t="s">
        <v>87</v>
      </c>
      <c r="C148" s="17">
        <v>43147</v>
      </c>
      <c r="D148" s="203">
        <v>0</v>
      </c>
    </row>
    <row r="149" spans="1:4" x14ac:dyDescent="0.25">
      <c r="A149" t="s">
        <v>86</v>
      </c>
      <c r="B149" t="s">
        <v>87</v>
      </c>
      <c r="C149" s="17">
        <v>43154</v>
      </c>
      <c r="D149" s="203">
        <v>0</v>
      </c>
    </row>
    <row r="150" spans="1:4" x14ac:dyDescent="0.25">
      <c r="A150" t="s">
        <v>86</v>
      </c>
      <c r="B150" t="s">
        <v>87</v>
      </c>
      <c r="C150" s="17">
        <v>43161</v>
      </c>
      <c r="D150" s="203">
        <v>0</v>
      </c>
    </row>
    <row r="151" spans="1:4" x14ac:dyDescent="0.25">
      <c r="A151" t="s">
        <v>86</v>
      </c>
      <c r="B151" t="s">
        <v>87</v>
      </c>
      <c r="C151" s="17">
        <v>43168</v>
      </c>
      <c r="D151" s="203">
        <v>0</v>
      </c>
    </row>
    <row r="152" spans="1:4" x14ac:dyDescent="0.25">
      <c r="A152" t="s">
        <v>86</v>
      </c>
      <c r="B152" t="s">
        <v>87</v>
      </c>
      <c r="C152" s="17">
        <v>43175</v>
      </c>
      <c r="D152" s="203">
        <v>0</v>
      </c>
    </row>
    <row r="153" spans="1:4" x14ac:dyDescent="0.25">
      <c r="A153" t="s">
        <v>86</v>
      </c>
      <c r="B153" t="s">
        <v>87</v>
      </c>
      <c r="C153" s="17">
        <v>43182</v>
      </c>
      <c r="D153" s="203">
        <v>0</v>
      </c>
    </row>
    <row r="154" spans="1:4" x14ac:dyDescent="0.25">
      <c r="A154" t="s">
        <v>86</v>
      </c>
      <c r="B154" t="s">
        <v>87</v>
      </c>
      <c r="C154" s="17">
        <v>43189</v>
      </c>
      <c r="D154" s="203">
        <v>0</v>
      </c>
    </row>
    <row r="155" spans="1:4" x14ac:dyDescent="0.25">
      <c r="A155" t="s">
        <v>86</v>
      </c>
      <c r="B155" t="s">
        <v>87</v>
      </c>
      <c r="C155" s="17">
        <v>43196</v>
      </c>
      <c r="D155" s="203">
        <v>0</v>
      </c>
    </row>
    <row r="156" spans="1:4" x14ac:dyDescent="0.25">
      <c r="A156" t="s">
        <v>86</v>
      </c>
      <c r="B156" t="s">
        <v>87</v>
      </c>
      <c r="C156" s="17">
        <v>43203</v>
      </c>
      <c r="D156" s="203">
        <v>0</v>
      </c>
    </row>
    <row r="157" spans="1:4" x14ac:dyDescent="0.25">
      <c r="A157" t="s">
        <v>86</v>
      </c>
      <c r="B157" t="s">
        <v>87</v>
      </c>
      <c r="C157" s="17">
        <v>43210</v>
      </c>
      <c r="D157" s="203">
        <v>0</v>
      </c>
    </row>
    <row r="158" spans="1:4" x14ac:dyDescent="0.25">
      <c r="A158" t="s">
        <v>88</v>
      </c>
      <c r="B158" t="s">
        <v>89</v>
      </c>
      <c r="C158" s="17">
        <v>42937</v>
      </c>
      <c r="D158" s="203">
        <v>0</v>
      </c>
    </row>
    <row r="159" spans="1:4" x14ac:dyDescent="0.25">
      <c r="A159" t="s">
        <v>88</v>
      </c>
      <c r="B159" t="s">
        <v>89</v>
      </c>
      <c r="C159" s="17">
        <v>42944</v>
      </c>
      <c r="D159" s="203">
        <v>0</v>
      </c>
    </row>
    <row r="160" spans="1:4" x14ac:dyDescent="0.25">
      <c r="A160" t="s">
        <v>88</v>
      </c>
      <c r="B160" t="s">
        <v>89</v>
      </c>
      <c r="C160" s="17">
        <v>42951</v>
      </c>
      <c r="D160" s="203">
        <v>0</v>
      </c>
    </row>
    <row r="161" spans="1:4" x14ac:dyDescent="0.25">
      <c r="A161" t="s">
        <v>88</v>
      </c>
      <c r="B161" t="s">
        <v>89</v>
      </c>
      <c r="C161" s="17">
        <v>42958</v>
      </c>
      <c r="D161" s="203">
        <v>0</v>
      </c>
    </row>
    <row r="162" spans="1:4" x14ac:dyDescent="0.25">
      <c r="A162" t="s">
        <v>88</v>
      </c>
      <c r="B162" t="s">
        <v>89</v>
      </c>
      <c r="C162" s="17">
        <v>42965</v>
      </c>
      <c r="D162" s="203">
        <v>0</v>
      </c>
    </row>
    <row r="163" spans="1:4" x14ac:dyDescent="0.25">
      <c r="A163" t="s">
        <v>88</v>
      </c>
      <c r="B163" t="s">
        <v>89</v>
      </c>
      <c r="C163" s="17">
        <v>42972</v>
      </c>
      <c r="D163" s="203">
        <v>0</v>
      </c>
    </row>
    <row r="164" spans="1:4" x14ac:dyDescent="0.25">
      <c r="A164" t="s">
        <v>88</v>
      </c>
      <c r="B164" t="s">
        <v>89</v>
      </c>
      <c r="C164" s="17">
        <v>42979</v>
      </c>
      <c r="D164" s="203">
        <v>0</v>
      </c>
    </row>
    <row r="165" spans="1:4" x14ac:dyDescent="0.25">
      <c r="A165" t="s">
        <v>88</v>
      </c>
      <c r="B165" t="s">
        <v>89</v>
      </c>
      <c r="C165" s="17">
        <v>42986</v>
      </c>
      <c r="D165" s="203">
        <v>0</v>
      </c>
    </row>
    <row r="166" spans="1:4" x14ac:dyDescent="0.25">
      <c r="A166" t="s">
        <v>88</v>
      </c>
      <c r="B166" t="s">
        <v>89</v>
      </c>
      <c r="C166" s="17">
        <v>42993</v>
      </c>
      <c r="D166" s="203">
        <v>0</v>
      </c>
    </row>
    <row r="167" spans="1:4" x14ac:dyDescent="0.25">
      <c r="A167" t="s">
        <v>88</v>
      </c>
      <c r="B167" t="s">
        <v>89</v>
      </c>
      <c r="C167" s="17">
        <v>43000</v>
      </c>
      <c r="D167" s="203">
        <v>0</v>
      </c>
    </row>
    <row r="168" spans="1:4" x14ac:dyDescent="0.25">
      <c r="A168" t="s">
        <v>88</v>
      </c>
      <c r="B168" t="s">
        <v>89</v>
      </c>
      <c r="C168" s="17">
        <v>43007</v>
      </c>
      <c r="D168" s="203">
        <v>0</v>
      </c>
    </row>
    <row r="169" spans="1:4" x14ac:dyDescent="0.25">
      <c r="A169" t="s">
        <v>88</v>
      </c>
      <c r="B169" t="s">
        <v>89</v>
      </c>
      <c r="C169" s="17">
        <v>43014</v>
      </c>
      <c r="D169" s="203">
        <v>0</v>
      </c>
    </row>
    <row r="170" spans="1:4" x14ac:dyDescent="0.25">
      <c r="A170" t="s">
        <v>88</v>
      </c>
      <c r="B170" t="s">
        <v>89</v>
      </c>
      <c r="C170" s="17">
        <v>43021</v>
      </c>
      <c r="D170" s="203">
        <v>0</v>
      </c>
    </row>
    <row r="171" spans="1:4" x14ac:dyDescent="0.25">
      <c r="A171" t="s">
        <v>88</v>
      </c>
      <c r="B171" t="s">
        <v>89</v>
      </c>
      <c r="C171" s="17">
        <v>43028</v>
      </c>
      <c r="D171" s="203">
        <v>0</v>
      </c>
    </row>
    <row r="172" spans="1:4" x14ac:dyDescent="0.25">
      <c r="A172" t="s">
        <v>88</v>
      </c>
      <c r="B172" t="s">
        <v>89</v>
      </c>
      <c r="C172" s="17">
        <v>43035</v>
      </c>
      <c r="D172" s="203">
        <v>0</v>
      </c>
    </row>
    <row r="173" spans="1:4" x14ac:dyDescent="0.25">
      <c r="A173" t="s">
        <v>88</v>
      </c>
      <c r="B173" t="s">
        <v>89</v>
      </c>
      <c r="C173" s="17">
        <v>43042</v>
      </c>
      <c r="D173" s="203">
        <v>0</v>
      </c>
    </row>
    <row r="174" spans="1:4" x14ac:dyDescent="0.25">
      <c r="A174" t="s">
        <v>88</v>
      </c>
      <c r="B174" t="s">
        <v>89</v>
      </c>
      <c r="C174" s="17">
        <v>43049</v>
      </c>
      <c r="D174" s="203">
        <v>0</v>
      </c>
    </row>
    <row r="175" spans="1:4" x14ac:dyDescent="0.25">
      <c r="A175" t="s">
        <v>88</v>
      </c>
      <c r="B175" t="s">
        <v>89</v>
      </c>
      <c r="C175" s="17">
        <v>43056</v>
      </c>
      <c r="D175" s="203">
        <v>0</v>
      </c>
    </row>
    <row r="176" spans="1:4" x14ac:dyDescent="0.25">
      <c r="A176" t="s">
        <v>88</v>
      </c>
      <c r="B176" t="s">
        <v>89</v>
      </c>
      <c r="C176" s="17">
        <v>43063</v>
      </c>
      <c r="D176" s="203">
        <v>0</v>
      </c>
    </row>
    <row r="177" spans="1:4" x14ac:dyDescent="0.25">
      <c r="A177" t="s">
        <v>88</v>
      </c>
      <c r="B177" t="s">
        <v>89</v>
      </c>
      <c r="C177" s="17">
        <v>43070</v>
      </c>
      <c r="D177" s="203">
        <v>0</v>
      </c>
    </row>
    <row r="178" spans="1:4" x14ac:dyDescent="0.25">
      <c r="A178" t="s">
        <v>88</v>
      </c>
      <c r="B178" t="s">
        <v>89</v>
      </c>
      <c r="C178" s="17">
        <v>43077</v>
      </c>
      <c r="D178" s="203">
        <v>0</v>
      </c>
    </row>
    <row r="179" spans="1:4" x14ac:dyDescent="0.25">
      <c r="A179" t="s">
        <v>88</v>
      </c>
      <c r="B179" t="s">
        <v>89</v>
      </c>
      <c r="C179" s="17">
        <v>43084</v>
      </c>
      <c r="D179" s="203">
        <v>0</v>
      </c>
    </row>
    <row r="180" spans="1:4" x14ac:dyDescent="0.25">
      <c r="A180" t="s">
        <v>88</v>
      </c>
      <c r="B180" t="s">
        <v>89</v>
      </c>
      <c r="C180" s="17">
        <v>43091</v>
      </c>
      <c r="D180" s="203">
        <v>0</v>
      </c>
    </row>
    <row r="181" spans="1:4" x14ac:dyDescent="0.25">
      <c r="A181" t="s">
        <v>88</v>
      </c>
      <c r="B181" t="s">
        <v>89</v>
      </c>
      <c r="C181" s="17">
        <v>43105</v>
      </c>
      <c r="D181" s="203">
        <v>0</v>
      </c>
    </row>
    <row r="182" spans="1:4" x14ac:dyDescent="0.25">
      <c r="A182" t="s">
        <v>88</v>
      </c>
      <c r="B182" t="s">
        <v>89</v>
      </c>
      <c r="C182" s="17">
        <v>43112</v>
      </c>
      <c r="D182" s="203">
        <v>0</v>
      </c>
    </row>
    <row r="183" spans="1:4" x14ac:dyDescent="0.25">
      <c r="A183" t="s">
        <v>88</v>
      </c>
      <c r="B183" t="s">
        <v>89</v>
      </c>
      <c r="C183" s="17">
        <v>43119</v>
      </c>
      <c r="D183" s="203">
        <v>0</v>
      </c>
    </row>
    <row r="184" spans="1:4" x14ac:dyDescent="0.25">
      <c r="A184" t="s">
        <v>88</v>
      </c>
      <c r="B184" t="s">
        <v>89</v>
      </c>
      <c r="C184" s="17">
        <v>43126</v>
      </c>
      <c r="D184" s="203">
        <v>0</v>
      </c>
    </row>
    <row r="185" spans="1:4" x14ac:dyDescent="0.25">
      <c r="A185" t="s">
        <v>88</v>
      </c>
      <c r="B185" t="s">
        <v>89</v>
      </c>
      <c r="C185" s="17">
        <v>43133</v>
      </c>
      <c r="D185" s="203">
        <v>0</v>
      </c>
    </row>
    <row r="186" spans="1:4" x14ac:dyDescent="0.25">
      <c r="A186" t="s">
        <v>88</v>
      </c>
      <c r="B186" t="s">
        <v>89</v>
      </c>
      <c r="C186" s="17">
        <v>43140</v>
      </c>
      <c r="D186" s="203">
        <v>0</v>
      </c>
    </row>
    <row r="187" spans="1:4" x14ac:dyDescent="0.25">
      <c r="A187" t="s">
        <v>88</v>
      </c>
      <c r="B187" t="s">
        <v>89</v>
      </c>
      <c r="C187" s="17">
        <v>43147</v>
      </c>
      <c r="D187" s="203">
        <v>0</v>
      </c>
    </row>
    <row r="188" spans="1:4" x14ac:dyDescent="0.25">
      <c r="A188" t="s">
        <v>88</v>
      </c>
      <c r="B188" t="s">
        <v>89</v>
      </c>
      <c r="C188" s="17">
        <v>43154</v>
      </c>
      <c r="D188" s="203">
        <v>0</v>
      </c>
    </row>
    <row r="189" spans="1:4" x14ac:dyDescent="0.25">
      <c r="A189" t="s">
        <v>88</v>
      </c>
      <c r="B189" t="s">
        <v>89</v>
      </c>
      <c r="C189" s="17">
        <v>43161</v>
      </c>
      <c r="D189" s="203">
        <v>0</v>
      </c>
    </row>
    <row r="190" spans="1:4" x14ac:dyDescent="0.25">
      <c r="A190" t="s">
        <v>88</v>
      </c>
      <c r="B190" t="s">
        <v>89</v>
      </c>
      <c r="C190" s="17">
        <v>43168</v>
      </c>
      <c r="D190" s="203">
        <v>0</v>
      </c>
    </row>
    <row r="191" spans="1:4" x14ac:dyDescent="0.25">
      <c r="A191" t="s">
        <v>88</v>
      </c>
      <c r="B191" t="s">
        <v>89</v>
      </c>
      <c r="C191" s="17">
        <v>43175</v>
      </c>
      <c r="D191" s="203">
        <v>0</v>
      </c>
    </row>
    <row r="192" spans="1:4" x14ac:dyDescent="0.25">
      <c r="A192" t="s">
        <v>88</v>
      </c>
      <c r="B192" t="s">
        <v>89</v>
      </c>
      <c r="C192" s="17">
        <v>43182</v>
      </c>
      <c r="D192" s="203">
        <v>0</v>
      </c>
    </row>
    <row r="193" spans="1:4" x14ac:dyDescent="0.25">
      <c r="A193" t="s">
        <v>88</v>
      </c>
      <c r="B193" t="s">
        <v>89</v>
      </c>
      <c r="C193" s="17">
        <v>43189</v>
      </c>
      <c r="D193" s="203">
        <v>0</v>
      </c>
    </row>
    <row r="194" spans="1:4" x14ac:dyDescent="0.25">
      <c r="A194" t="s">
        <v>88</v>
      </c>
      <c r="B194" t="s">
        <v>89</v>
      </c>
      <c r="C194" s="17">
        <v>43196</v>
      </c>
      <c r="D194" s="203">
        <v>0</v>
      </c>
    </row>
    <row r="195" spans="1:4" x14ac:dyDescent="0.25">
      <c r="A195" t="s">
        <v>88</v>
      </c>
      <c r="B195" t="s">
        <v>89</v>
      </c>
      <c r="C195" s="17">
        <v>43203</v>
      </c>
      <c r="D195" s="203">
        <v>0</v>
      </c>
    </row>
    <row r="196" spans="1:4" x14ac:dyDescent="0.25">
      <c r="A196" t="s">
        <v>88</v>
      </c>
      <c r="B196" t="s">
        <v>89</v>
      </c>
      <c r="C196" s="17">
        <v>43210</v>
      </c>
      <c r="D196" s="203">
        <v>0</v>
      </c>
    </row>
    <row r="197" spans="1:4" x14ac:dyDescent="0.25">
      <c r="A197" t="s">
        <v>90</v>
      </c>
      <c r="B197" t="s">
        <v>91</v>
      </c>
      <c r="C197" s="17">
        <v>42937</v>
      </c>
      <c r="D197" s="203">
        <v>0</v>
      </c>
    </row>
    <row r="198" spans="1:4" x14ac:dyDescent="0.25">
      <c r="A198" t="s">
        <v>90</v>
      </c>
      <c r="B198" t="s">
        <v>91</v>
      </c>
      <c r="C198" s="17">
        <v>42944</v>
      </c>
      <c r="D198" s="203">
        <v>0</v>
      </c>
    </row>
    <row r="199" spans="1:4" x14ac:dyDescent="0.25">
      <c r="A199" t="s">
        <v>90</v>
      </c>
      <c r="B199" t="s">
        <v>91</v>
      </c>
      <c r="C199" s="17">
        <v>42951</v>
      </c>
      <c r="D199" s="203">
        <v>0</v>
      </c>
    </row>
    <row r="200" spans="1:4" x14ac:dyDescent="0.25">
      <c r="A200" t="s">
        <v>90</v>
      </c>
      <c r="B200" t="s">
        <v>91</v>
      </c>
      <c r="C200" s="17">
        <v>42958</v>
      </c>
      <c r="D200" s="203">
        <v>0</v>
      </c>
    </row>
    <row r="201" spans="1:4" x14ac:dyDescent="0.25">
      <c r="A201" t="s">
        <v>90</v>
      </c>
      <c r="B201" t="s">
        <v>91</v>
      </c>
      <c r="C201" s="17">
        <v>42965</v>
      </c>
      <c r="D201" s="203">
        <v>0</v>
      </c>
    </row>
    <row r="202" spans="1:4" x14ac:dyDescent="0.25">
      <c r="A202" t="s">
        <v>90</v>
      </c>
      <c r="B202" t="s">
        <v>91</v>
      </c>
      <c r="C202" s="17">
        <v>42972</v>
      </c>
      <c r="D202" s="203">
        <v>0</v>
      </c>
    </row>
    <row r="203" spans="1:4" x14ac:dyDescent="0.25">
      <c r="A203" t="s">
        <v>90</v>
      </c>
      <c r="B203" t="s">
        <v>91</v>
      </c>
      <c r="C203" s="17">
        <v>42979</v>
      </c>
      <c r="D203" s="203">
        <v>0</v>
      </c>
    </row>
    <row r="204" spans="1:4" x14ac:dyDescent="0.25">
      <c r="A204" t="s">
        <v>90</v>
      </c>
      <c r="B204" t="s">
        <v>91</v>
      </c>
      <c r="C204" s="17">
        <v>42986</v>
      </c>
      <c r="D204" s="203">
        <v>0</v>
      </c>
    </row>
    <row r="205" spans="1:4" x14ac:dyDescent="0.25">
      <c r="A205" t="s">
        <v>90</v>
      </c>
      <c r="B205" t="s">
        <v>91</v>
      </c>
      <c r="C205" s="17">
        <v>42993</v>
      </c>
      <c r="D205" s="203">
        <v>0</v>
      </c>
    </row>
    <row r="206" spans="1:4" x14ac:dyDescent="0.25">
      <c r="A206" t="s">
        <v>90</v>
      </c>
      <c r="B206" t="s">
        <v>91</v>
      </c>
      <c r="C206" s="17">
        <v>43000</v>
      </c>
      <c r="D206" s="203">
        <v>0</v>
      </c>
    </row>
    <row r="207" spans="1:4" x14ac:dyDescent="0.25">
      <c r="A207" t="s">
        <v>90</v>
      </c>
      <c r="B207" t="s">
        <v>91</v>
      </c>
      <c r="C207" s="17">
        <v>43007</v>
      </c>
      <c r="D207" s="203">
        <v>0</v>
      </c>
    </row>
    <row r="208" spans="1:4" x14ac:dyDescent="0.25">
      <c r="A208" t="s">
        <v>90</v>
      </c>
      <c r="B208" t="s">
        <v>91</v>
      </c>
      <c r="C208" s="17">
        <v>43014</v>
      </c>
      <c r="D208" s="203">
        <v>0</v>
      </c>
    </row>
    <row r="209" spans="1:4" x14ac:dyDescent="0.25">
      <c r="A209" t="s">
        <v>90</v>
      </c>
      <c r="B209" t="s">
        <v>91</v>
      </c>
      <c r="C209" s="17">
        <v>43021</v>
      </c>
      <c r="D209" s="203">
        <v>0</v>
      </c>
    </row>
    <row r="210" spans="1:4" x14ac:dyDescent="0.25">
      <c r="A210" t="s">
        <v>90</v>
      </c>
      <c r="B210" t="s">
        <v>91</v>
      </c>
      <c r="C210" s="17">
        <v>43028</v>
      </c>
      <c r="D210" s="203">
        <v>0</v>
      </c>
    </row>
    <row r="211" spans="1:4" x14ac:dyDescent="0.25">
      <c r="A211" t="s">
        <v>90</v>
      </c>
      <c r="B211" t="s">
        <v>91</v>
      </c>
      <c r="C211" s="17">
        <v>43035</v>
      </c>
      <c r="D211" s="203">
        <v>0</v>
      </c>
    </row>
    <row r="212" spans="1:4" x14ac:dyDescent="0.25">
      <c r="A212" t="s">
        <v>90</v>
      </c>
      <c r="B212" t="s">
        <v>91</v>
      </c>
      <c r="C212" s="17">
        <v>43042</v>
      </c>
      <c r="D212" s="203">
        <v>0</v>
      </c>
    </row>
    <row r="213" spans="1:4" x14ac:dyDescent="0.25">
      <c r="A213" t="s">
        <v>90</v>
      </c>
      <c r="B213" t="s">
        <v>91</v>
      </c>
      <c r="C213" s="17">
        <v>43049</v>
      </c>
      <c r="D213" s="203">
        <v>0</v>
      </c>
    </row>
    <row r="214" spans="1:4" x14ac:dyDescent="0.25">
      <c r="A214" t="s">
        <v>90</v>
      </c>
      <c r="B214" t="s">
        <v>91</v>
      </c>
      <c r="C214" s="17">
        <v>43056</v>
      </c>
      <c r="D214" s="203">
        <v>0</v>
      </c>
    </row>
    <row r="215" spans="1:4" x14ac:dyDescent="0.25">
      <c r="A215" t="s">
        <v>90</v>
      </c>
      <c r="B215" t="s">
        <v>91</v>
      </c>
      <c r="C215" s="17">
        <v>43063</v>
      </c>
      <c r="D215" s="203">
        <v>0</v>
      </c>
    </row>
    <row r="216" spans="1:4" x14ac:dyDescent="0.25">
      <c r="A216" t="s">
        <v>90</v>
      </c>
      <c r="B216" t="s">
        <v>91</v>
      </c>
      <c r="C216" s="17">
        <v>43070</v>
      </c>
      <c r="D216" s="203">
        <v>0</v>
      </c>
    </row>
    <row r="217" spans="1:4" x14ac:dyDescent="0.25">
      <c r="A217" t="s">
        <v>90</v>
      </c>
      <c r="B217" t="s">
        <v>91</v>
      </c>
      <c r="C217" s="17">
        <v>43077</v>
      </c>
      <c r="D217" s="203">
        <v>0</v>
      </c>
    </row>
    <row r="218" spans="1:4" x14ac:dyDescent="0.25">
      <c r="A218" t="s">
        <v>90</v>
      </c>
      <c r="B218" t="s">
        <v>91</v>
      </c>
      <c r="C218" s="17">
        <v>43084</v>
      </c>
      <c r="D218" s="203">
        <v>0</v>
      </c>
    </row>
    <row r="219" spans="1:4" x14ac:dyDescent="0.25">
      <c r="A219" t="s">
        <v>90</v>
      </c>
      <c r="B219" t="s">
        <v>91</v>
      </c>
      <c r="C219" s="17">
        <v>43091</v>
      </c>
      <c r="D219" s="203">
        <v>0</v>
      </c>
    </row>
    <row r="220" spans="1:4" x14ac:dyDescent="0.25">
      <c r="A220" t="s">
        <v>90</v>
      </c>
      <c r="B220" t="s">
        <v>91</v>
      </c>
      <c r="C220" s="17">
        <v>43105</v>
      </c>
      <c r="D220" s="203">
        <v>0</v>
      </c>
    </row>
    <row r="221" spans="1:4" x14ac:dyDescent="0.25">
      <c r="A221" t="s">
        <v>90</v>
      </c>
      <c r="B221" t="s">
        <v>91</v>
      </c>
      <c r="C221" s="17">
        <v>43112</v>
      </c>
      <c r="D221" s="203">
        <v>0</v>
      </c>
    </row>
    <row r="222" spans="1:4" x14ac:dyDescent="0.25">
      <c r="A222" t="s">
        <v>90</v>
      </c>
      <c r="B222" t="s">
        <v>91</v>
      </c>
      <c r="C222" s="17">
        <v>43119</v>
      </c>
      <c r="D222" s="203">
        <v>0</v>
      </c>
    </row>
    <row r="223" spans="1:4" x14ac:dyDescent="0.25">
      <c r="A223" t="s">
        <v>90</v>
      </c>
      <c r="B223" t="s">
        <v>91</v>
      </c>
      <c r="C223" s="17">
        <v>43126</v>
      </c>
      <c r="D223" s="203">
        <v>0</v>
      </c>
    </row>
    <row r="224" spans="1:4" x14ac:dyDescent="0.25">
      <c r="A224" t="s">
        <v>90</v>
      </c>
      <c r="B224" t="s">
        <v>91</v>
      </c>
      <c r="C224" s="17">
        <v>43133</v>
      </c>
      <c r="D224" s="203">
        <v>0</v>
      </c>
    </row>
    <row r="225" spans="1:4" x14ac:dyDescent="0.25">
      <c r="A225" t="s">
        <v>90</v>
      </c>
      <c r="B225" t="s">
        <v>91</v>
      </c>
      <c r="C225" s="17">
        <v>43140</v>
      </c>
      <c r="D225" s="203">
        <v>0</v>
      </c>
    </row>
    <row r="226" spans="1:4" x14ac:dyDescent="0.25">
      <c r="A226" t="s">
        <v>90</v>
      </c>
      <c r="B226" t="s">
        <v>91</v>
      </c>
      <c r="C226" s="17">
        <v>43147</v>
      </c>
      <c r="D226" s="203">
        <v>0</v>
      </c>
    </row>
    <row r="227" spans="1:4" x14ac:dyDescent="0.25">
      <c r="A227" t="s">
        <v>90</v>
      </c>
      <c r="B227" t="s">
        <v>91</v>
      </c>
      <c r="C227" s="17">
        <v>43154</v>
      </c>
      <c r="D227" s="203">
        <v>0</v>
      </c>
    </row>
    <row r="228" spans="1:4" x14ac:dyDescent="0.25">
      <c r="A228" t="s">
        <v>90</v>
      </c>
      <c r="B228" t="s">
        <v>91</v>
      </c>
      <c r="C228" s="17">
        <v>43161</v>
      </c>
      <c r="D228" s="203">
        <v>0</v>
      </c>
    </row>
    <row r="229" spans="1:4" x14ac:dyDescent="0.25">
      <c r="A229" t="s">
        <v>90</v>
      </c>
      <c r="B229" t="s">
        <v>91</v>
      </c>
      <c r="C229" s="17">
        <v>43168</v>
      </c>
      <c r="D229" s="203">
        <v>0</v>
      </c>
    </row>
    <row r="230" spans="1:4" x14ac:dyDescent="0.25">
      <c r="A230" t="s">
        <v>90</v>
      </c>
      <c r="B230" t="s">
        <v>91</v>
      </c>
      <c r="C230" s="17">
        <v>43175</v>
      </c>
      <c r="D230" s="203">
        <v>0</v>
      </c>
    </row>
    <row r="231" spans="1:4" x14ac:dyDescent="0.25">
      <c r="A231" t="s">
        <v>90</v>
      </c>
      <c r="B231" t="s">
        <v>91</v>
      </c>
      <c r="C231" s="17">
        <v>43182</v>
      </c>
      <c r="D231" s="203">
        <v>0</v>
      </c>
    </row>
    <row r="232" spans="1:4" x14ac:dyDescent="0.25">
      <c r="A232" t="s">
        <v>90</v>
      </c>
      <c r="B232" t="s">
        <v>91</v>
      </c>
      <c r="C232" s="17">
        <v>43189</v>
      </c>
      <c r="D232" s="203">
        <v>0</v>
      </c>
    </row>
    <row r="233" spans="1:4" x14ac:dyDescent="0.25">
      <c r="A233" t="s">
        <v>90</v>
      </c>
      <c r="B233" t="s">
        <v>91</v>
      </c>
      <c r="C233" s="17">
        <v>43196</v>
      </c>
      <c r="D233" s="203">
        <v>0</v>
      </c>
    </row>
    <row r="234" spans="1:4" x14ac:dyDescent="0.25">
      <c r="A234" t="s">
        <v>90</v>
      </c>
      <c r="B234" t="s">
        <v>91</v>
      </c>
      <c r="C234" s="17">
        <v>43203</v>
      </c>
      <c r="D234" s="203">
        <v>0</v>
      </c>
    </row>
    <row r="235" spans="1:4" x14ac:dyDescent="0.25">
      <c r="A235" t="s">
        <v>90</v>
      </c>
      <c r="B235" t="s">
        <v>91</v>
      </c>
      <c r="C235" s="17">
        <v>43210</v>
      </c>
      <c r="D235" s="203">
        <v>0</v>
      </c>
    </row>
    <row r="236" spans="1:4" x14ac:dyDescent="0.25">
      <c r="A236" t="s">
        <v>92</v>
      </c>
      <c r="B236" t="s">
        <v>93</v>
      </c>
      <c r="C236" s="17">
        <v>42937</v>
      </c>
      <c r="D236" s="203">
        <v>0</v>
      </c>
    </row>
    <row r="237" spans="1:4" x14ac:dyDescent="0.25">
      <c r="A237" t="s">
        <v>92</v>
      </c>
      <c r="B237" t="s">
        <v>93</v>
      </c>
      <c r="C237" s="17">
        <v>42944</v>
      </c>
      <c r="D237" s="203">
        <v>0</v>
      </c>
    </row>
    <row r="238" spans="1:4" x14ac:dyDescent="0.25">
      <c r="A238" t="s">
        <v>92</v>
      </c>
      <c r="B238" t="s">
        <v>93</v>
      </c>
      <c r="C238" s="17">
        <v>42951</v>
      </c>
      <c r="D238" s="203">
        <v>0</v>
      </c>
    </row>
    <row r="239" spans="1:4" x14ac:dyDescent="0.25">
      <c r="A239" t="s">
        <v>92</v>
      </c>
      <c r="B239" t="s">
        <v>93</v>
      </c>
      <c r="C239" s="17">
        <v>42958</v>
      </c>
      <c r="D239" s="203">
        <v>0</v>
      </c>
    </row>
    <row r="240" spans="1:4" x14ac:dyDescent="0.25">
      <c r="A240" t="s">
        <v>92</v>
      </c>
      <c r="B240" t="s">
        <v>93</v>
      </c>
      <c r="C240" s="17">
        <v>42965</v>
      </c>
      <c r="D240" s="203">
        <v>0</v>
      </c>
    </row>
    <row r="241" spans="1:4" x14ac:dyDescent="0.25">
      <c r="A241" t="s">
        <v>92</v>
      </c>
      <c r="B241" t="s">
        <v>93</v>
      </c>
      <c r="C241" s="17">
        <v>42972</v>
      </c>
      <c r="D241" s="203">
        <v>0</v>
      </c>
    </row>
    <row r="242" spans="1:4" x14ac:dyDescent="0.25">
      <c r="A242" t="s">
        <v>92</v>
      </c>
      <c r="B242" t="s">
        <v>93</v>
      </c>
      <c r="C242" s="17">
        <v>42979</v>
      </c>
      <c r="D242" s="203">
        <v>0</v>
      </c>
    </row>
    <row r="243" spans="1:4" x14ac:dyDescent="0.25">
      <c r="A243" t="s">
        <v>92</v>
      </c>
      <c r="B243" t="s">
        <v>93</v>
      </c>
      <c r="C243" s="17">
        <v>42986</v>
      </c>
      <c r="D243" s="203">
        <v>0</v>
      </c>
    </row>
    <row r="244" spans="1:4" x14ac:dyDescent="0.25">
      <c r="A244" t="s">
        <v>92</v>
      </c>
      <c r="B244" t="s">
        <v>93</v>
      </c>
      <c r="C244" s="17">
        <v>42993</v>
      </c>
      <c r="D244" s="203">
        <v>0</v>
      </c>
    </row>
    <row r="245" spans="1:4" x14ac:dyDescent="0.25">
      <c r="A245" t="s">
        <v>92</v>
      </c>
      <c r="B245" t="s">
        <v>93</v>
      </c>
      <c r="C245" s="17">
        <v>43000</v>
      </c>
      <c r="D245" s="203">
        <v>0</v>
      </c>
    </row>
    <row r="246" spans="1:4" x14ac:dyDescent="0.25">
      <c r="A246" t="s">
        <v>92</v>
      </c>
      <c r="B246" t="s">
        <v>93</v>
      </c>
      <c r="C246" s="17">
        <v>43007</v>
      </c>
      <c r="D246" s="203">
        <v>0</v>
      </c>
    </row>
    <row r="247" spans="1:4" x14ac:dyDescent="0.25">
      <c r="A247" t="s">
        <v>92</v>
      </c>
      <c r="B247" t="s">
        <v>93</v>
      </c>
      <c r="C247" s="17">
        <v>43014</v>
      </c>
      <c r="D247" s="203">
        <v>0</v>
      </c>
    </row>
    <row r="248" spans="1:4" x14ac:dyDescent="0.25">
      <c r="A248" t="s">
        <v>92</v>
      </c>
      <c r="B248" t="s">
        <v>93</v>
      </c>
      <c r="C248" s="17">
        <v>43021</v>
      </c>
      <c r="D248" s="203">
        <v>0</v>
      </c>
    </row>
    <row r="249" spans="1:4" x14ac:dyDescent="0.25">
      <c r="A249" t="s">
        <v>92</v>
      </c>
      <c r="B249" t="s">
        <v>93</v>
      </c>
      <c r="C249" s="17">
        <v>43028</v>
      </c>
      <c r="D249" s="203">
        <v>0</v>
      </c>
    </row>
    <row r="250" spans="1:4" x14ac:dyDescent="0.25">
      <c r="A250" t="s">
        <v>92</v>
      </c>
      <c r="B250" t="s">
        <v>93</v>
      </c>
      <c r="C250" s="17">
        <v>43035</v>
      </c>
      <c r="D250" s="203">
        <v>0</v>
      </c>
    </row>
    <row r="251" spans="1:4" x14ac:dyDescent="0.25">
      <c r="A251" t="s">
        <v>92</v>
      </c>
      <c r="B251" t="s">
        <v>93</v>
      </c>
      <c r="C251" s="17">
        <v>43042</v>
      </c>
      <c r="D251" s="203">
        <v>0</v>
      </c>
    </row>
    <row r="252" spans="1:4" x14ac:dyDescent="0.25">
      <c r="A252" t="s">
        <v>92</v>
      </c>
      <c r="B252" t="s">
        <v>93</v>
      </c>
      <c r="C252" s="17">
        <v>43049</v>
      </c>
      <c r="D252" s="203">
        <v>0</v>
      </c>
    </row>
    <row r="253" spans="1:4" x14ac:dyDescent="0.25">
      <c r="A253" t="s">
        <v>92</v>
      </c>
      <c r="B253" t="s">
        <v>93</v>
      </c>
      <c r="C253" s="17">
        <v>43056</v>
      </c>
      <c r="D253" s="203">
        <v>0</v>
      </c>
    </row>
    <row r="254" spans="1:4" x14ac:dyDescent="0.25">
      <c r="A254" t="s">
        <v>92</v>
      </c>
      <c r="B254" t="s">
        <v>93</v>
      </c>
      <c r="C254" s="17">
        <v>43063</v>
      </c>
      <c r="D254" s="203">
        <v>0</v>
      </c>
    </row>
    <row r="255" spans="1:4" x14ac:dyDescent="0.25">
      <c r="A255" t="s">
        <v>92</v>
      </c>
      <c r="B255" t="s">
        <v>93</v>
      </c>
      <c r="C255" s="17">
        <v>43070</v>
      </c>
      <c r="D255" s="203">
        <v>0</v>
      </c>
    </row>
    <row r="256" spans="1:4" x14ac:dyDescent="0.25">
      <c r="A256" t="s">
        <v>92</v>
      </c>
      <c r="B256" t="s">
        <v>93</v>
      </c>
      <c r="C256" s="17">
        <v>43077</v>
      </c>
      <c r="D256" s="203">
        <v>0</v>
      </c>
    </row>
    <row r="257" spans="1:4" x14ac:dyDescent="0.25">
      <c r="A257" t="s">
        <v>92</v>
      </c>
      <c r="B257" t="s">
        <v>93</v>
      </c>
      <c r="C257" s="17">
        <v>43084</v>
      </c>
      <c r="D257" s="203">
        <v>0</v>
      </c>
    </row>
    <row r="258" spans="1:4" x14ac:dyDescent="0.25">
      <c r="A258" t="s">
        <v>92</v>
      </c>
      <c r="B258" t="s">
        <v>93</v>
      </c>
      <c r="C258" s="17">
        <v>43091</v>
      </c>
      <c r="D258" s="203">
        <v>0</v>
      </c>
    </row>
    <row r="259" spans="1:4" x14ac:dyDescent="0.25">
      <c r="A259" t="s">
        <v>92</v>
      </c>
      <c r="B259" t="s">
        <v>93</v>
      </c>
      <c r="C259" s="17">
        <v>43105</v>
      </c>
      <c r="D259" s="203">
        <v>0</v>
      </c>
    </row>
    <row r="260" spans="1:4" x14ac:dyDescent="0.25">
      <c r="A260" t="s">
        <v>92</v>
      </c>
      <c r="B260" t="s">
        <v>93</v>
      </c>
      <c r="C260" s="17">
        <v>43112</v>
      </c>
      <c r="D260" s="203">
        <v>0</v>
      </c>
    </row>
    <row r="261" spans="1:4" x14ac:dyDescent="0.25">
      <c r="A261" t="s">
        <v>92</v>
      </c>
      <c r="B261" t="s">
        <v>93</v>
      </c>
      <c r="C261" s="17">
        <v>43119</v>
      </c>
      <c r="D261" s="203">
        <v>0</v>
      </c>
    </row>
    <row r="262" spans="1:4" x14ac:dyDescent="0.25">
      <c r="A262" t="s">
        <v>92</v>
      </c>
      <c r="B262" t="s">
        <v>93</v>
      </c>
      <c r="C262" s="17">
        <v>43126</v>
      </c>
      <c r="D262" s="203">
        <v>0</v>
      </c>
    </row>
    <row r="263" spans="1:4" x14ac:dyDescent="0.25">
      <c r="A263" t="s">
        <v>92</v>
      </c>
      <c r="B263" t="s">
        <v>93</v>
      </c>
      <c r="C263" s="17">
        <v>43133</v>
      </c>
      <c r="D263" s="203">
        <v>0</v>
      </c>
    </row>
    <row r="264" spans="1:4" x14ac:dyDescent="0.25">
      <c r="A264" t="s">
        <v>92</v>
      </c>
      <c r="B264" t="s">
        <v>93</v>
      </c>
      <c r="C264" s="17">
        <v>43140</v>
      </c>
      <c r="D264" s="203">
        <v>0</v>
      </c>
    </row>
    <row r="265" spans="1:4" x14ac:dyDescent="0.25">
      <c r="A265" t="s">
        <v>92</v>
      </c>
      <c r="B265" t="s">
        <v>93</v>
      </c>
      <c r="C265" s="17">
        <v>43147</v>
      </c>
      <c r="D265" s="203">
        <v>0</v>
      </c>
    </row>
    <row r="266" spans="1:4" x14ac:dyDescent="0.25">
      <c r="A266" t="s">
        <v>92</v>
      </c>
      <c r="B266" t="s">
        <v>93</v>
      </c>
      <c r="C266" s="17">
        <v>43154</v>
      </c>
      <c r="D266" s="203">
        <v>0</v>
      </c>
    </row>
    <row r="267" spans="1:4" x14ac:dyDescent="0.25">
      <c r="A267" t="s">
        <v>92</v>
      </c>
      <c r="B267" t="s">
        <v>93</v>
      </c>
      <c r="C267" s="17">
        <v>43161</v>
      </c>
      <c r="D267" s="203">
        <v>0</v>
      </c>
    </row>
    <row r="268" spans="1:4" x14ac:dyDescent="0.25">
      <c r="A268" t="s">
        <v>92</v>
      </c>
      <c r="B268" t="s">
        <v>93</v>
      </c>
      <c r="C268" s="17">
        <v>43168</v>
      </c>
      <c r="D268" s="203">
        <v>0</v>
      </c>
    </row>
    <row r="269" spans="1:4" x14ac:dyDescent="0.25">
      <c r="A269" t="s">
        <v>92</v>
      </c>
      <c r="B269" t="s">
        <v>93</v>
      </c>
      <c r="C269" s="17">
        <v>43175</v>
      </c>
      <c r="D269" s="203">
        <v>0</v>
      </c>
    </row>
    <row r="270" spans="1:4" x14ac:dyDescent="0.25">
      <c r="A270" t="s">
        <v>92</v>
      </c>
      <c r="B270" t="s">
        <v>93</v>
      </c>
      <c r="C270" s="17">
        <v>43182</v>
      </c>
      <c r="D270" s="203">
        <v>0</v>
      </c>
    </row>
    <row r="271" spans="1:4" x14ac:dyDescent="0.25">
      <c r="A271" t="s">
        <v>92</v>
      </c>
      <c r="B271" t="s">
        <v>93</v>
      </c>
      <c r="C271" s="17">
        <v>43189</v>
      </c>
      <c r="D271" s="203">
        <v>0</v>
      </c>
    </row>
    <row r="272" spans="1:4" x14ac:dyDescent="0.25">
      <c r="A272" t="s">
        <v>92</v>
      </c>
      <c r="B272" t="s">
        <v>93</v>
      </c>
      <c r="C272" s="17">
        <v>43196</v>
      </c>
      <c r="D272" s="203">
        <v>0</v>
      </c>
    </row>
    <row r="273" spans="1:4" x14ac:dyDescent="0.25">
      <c r="A273" t="s">
        <v>92</v>
      </c>
      <c r="B273" t="s">
        <v>93</v>
      </c>
      <c r="C273" s="17">
        <v>43203</v>
      </c>
      <c r="D273" s="203">
        <v>0</v>
      </c>
    </row>
    <row r="274" spans="1:4" x14ac:dyDescent="0.25">
      <c r="A274" t="s">
        <v>92</v>
      </c>
      <c r="B274" t="s">
        <v>93</v>
      </c>
      <c r="C274" s="17">
        <v>43210</v>
      </c>
      <c r="D274" s="203">
        <v>0</v>
      </c>
    </row>
    <row r="275" spans="1:4" x14ac:dyDescent="0.25">
      <c r="A275" t="s">
        <v>94</v>
      </c>
      <c r="B275" t="s">
        <v>95</v>
      </c>
      <c r="C275" s="17">
        <v>42937</v>
      </c>
      <c r="D275" s="203">
        <v>0</v>
      </c>
    </row>
    <row r="276" spans="1:4" x14ac:dyDescent="0.25">
      <c r="A276" t="s">
        <v>94</v>
      </c>
      <c r="B276" t="s">
        <v>95</v>
      </c>
      <c r="C276" s="17">
        <v>42944</v>
      </c>
      <c r="D276" s="203">
        <v>0</v>
      </c>
    </row>
    <row r="277" spans="1:4" x14ac:dyDescent="0.25">
      <c r="A277" t="s">
        <v>94</v>
      </c>
      <c r="B277" t="s">
        <v>95</v>
      </c>
      <c r="C277" s="17">
        <v>42951</v>
      </c>
      <c r="D277" s="203">
        <v>0</v>
      </c>
    </row>
    <row r="278" spans="1:4" x14ac:dyDescent="0.25">
      <c r="A278" t="s">
        <v>94</v>
      </c>
      <c r="B278" t="s">
        <v>95</v>
      </c>
      <c r="C278" s="17">
        <v>42958</v>
      </c>
      <c r="D278" s="203">
        <v>0</v>
      </c>
    </row>
    <row r="279" spans="1:4" x14ac:dyDescent="0.25">
      <c r="A279" t="s">
        <v>94</v>
      </c>
      <c r="B279" t="s">
        <v>95</v>
      </c>
      <c r="C279" s="17">
        <v>42965</v>
      </c>
      <c r="D279" s="203">
        <v>0</v>
      </c>
    </row>
    <row r="280" spans="1:4" x14ac:dyDescent="0.25">
      <c r="A280" t="s">
        <v>94</v>
      </c>
      <c r="B280" t="s">
        <v>95</v>
      </c>
      <c r="C280" s="17">
        <v>42972</v>
      </c>
      <c r="D280" s="203">
        <v>0</v>
      </c>
    </row>
    <row r="281" spans="1:4" x14ac:dyDescent="0.25">
      <c r="A281" t="s">
        <v>94</v>
      </c>
      <c r="B281" t="s">
        <v>95</v>
      </c>
      <c r="C281" s="17">
        <v>42979</v>
      </c>
      <c r="D281" s="203">
        <v>0</v>
      </c>
    </row>
    <row r="282" spans="1:4" x14ac:dyDescent="0.25">
      <c r="A282" t="s">
        <v>94</v>
      </c>
      <c r="B282" t="s">
        <v>95</v>
      </c>
      <c r="C282" s="17">
        <v>42986</v>
      </c>
      <c r="D282" s="203">
        <v>0</v>
      </c>
    </row>
    <row r="283" spans="1:4" x14ac:dyDescent="0.25">
      <c r="A283" t="s">
        <v>94</v>
      </c>
      <c r="B283" t="s">
        <v>95</v>
      </c>
      <c r="C283" s="17">
        <v>42993</v>
      </c>
      <c r="D283" s="203">
        <v>0</v>
      </c>
    </row>
    <row r="284" spans="1:4" x14ac:dyDescent="0.25">
      <c r="A284" t="s">
        <v>94</v>
      </c>
      <c r="B284" t="s">
        <v>95</v>
      </c>
      <c r="C284" s="17">
        <v>43000</v>
      </c>
      <c r="D284" s="203">
        <v>0</v>
      </c>
    </row>
    <row r="285" spans="1:4" x14ac:dyDescent="0.25">
      <c r="A285" t="s">
        <v>94</v>
      </c>
      <c r="B285" t="s">
        <v>95</v>
      </c>
      <c r="C285" s="17">
        <v>43007</v>
      </c>
      <c r="D285" s="203">
        <v>0</v>
      </c>
    </row>
    <row r="286" spans="1:4" x14ac:dyDescent="0.25">
      <c r="A286" t="s">
        <v>94</v>
      </c>
      <c r="B286" t="s">
        <v>95</v>
      </c>
      <c r="C286" s="17">
        <v>43014</v>
      </c>
      <c r="D286" s="203">
        <v>0</v>
      </c>
    </row>
    <row r="287" spans="1:4" x14ac:dyDescent="0.25">
      <c r="A287" t="s">
        <v>94</v>
      </c>
      <c r="B287" t="s">
        <v>95</v>
      </c>
      <c r="C287" s="17">
        <v>43021</v>
      </c>
      <c r="D287" s="203">
        <v>0</v>
      </c>
    </row>
    <row r="288" spans="1:4" x14ac:dyDescent="0.25">
      <c r="A288" t="s">
        <v>94</v>
      </c>
      <c r="B288" t="s">
        <v>95</v>
      </c>
      <c r="C288" s="17">
        <v>43028</v>
      </c>
      <c r="D288" s="203">
        <v>0</v>
      </c>
    </row>
    <row r="289" spans="1:4" x14ac:dyDescent="0.25">
      <c r="A289" t="s">
        <v>94</v>
      </c>
      <c r="B289" t="s">
        <v>95</v>
      </c>
      <c r="C289" s="17">
        <v>43035</v>
      </c>
      <c r="D289" s="203">
        <v>0</v>
      </c>
    </row>
    <row r="290" spans="1:4" x14ac:dyDescent="0.25">
      <c r="A290" t="s">
        <v>94</v>
      </c>
      <c r="B290" t="s">
        <v>95</v>
      </c>
      <c r="C290" s="17">
        <v>43042</v>
      </c>
      <c r="D290" s="203">
        <v>0</v>
      </c>
    </row>
    <row r="291" spans="1:4" x14ac:dyDescent="0.25">
      <c r="A291" t="s">
        <v>94</v>
      </c>
      <c r="B291" t="s">
        <v>95</v>
      </c>
      <c r="C291" s="17">
        <v>43049</v>
      </c>
      <c r="D291" s="203">
        <v>0</v>
      </c>
    </row>
    <row r="292" spans="1:4" x14ac:dyDescent="0.25">
      <c r="A292" t="s">
        <v>94</v>
      </c>
      <c r="B292" t="s">
        <v>95</v>
      </c>
      <c r="C292" s="17">
        <v>43056</v>
      </c>
      <c r="D292" s="203">
        <v>0</v>
      </c>
    </row>
    <row r="293" spans="1:4" x14ac:dyDescent="0.25">
      <c r="A293" t="s">
        <v>94</v>
      </c>
      <c r="B293" t="s">
        <v>95</v>
      </c>
      <c r="C293" s="17">
        <v>43063</v>
      </c>
      <c r="D293" s="203">
        <v>0</v>
      </c>
    </row>
    <row r="294" spans="1:4" x14ac:dyDescent="0.25">
      <c r="A294" t="s">
        <v>94</v>
      </c>
      <c r="B294" t="s">
        <v>95</v>
      </c>
      <c r="C294" s="17">
        <v>43070</v>
      </c>
      <c r="D294" s="203">
        <v>0</v>
      </c>
    </row>
    <row r="295" spans="1:4" x14ac:dyDescent="0.25">
      <c r="A295" t="s">
        <v>94</v>
      </c>
      <c r="B295" t="s">
        <v>95</v>
      </c>
      <c r="C295" s="17">
        <v>43077</v>
      </c>
      <c r="D295" s="203">
        <v>0</v>
      </c>
    </row>
    <row r="296" spans="1:4" x14ac:dyDescent="0.25">
      <c r="A296" t="s">
        <v>94</v>
      </c>
      <c r="B296" t="s">
        <v>95</v>
      </c>
      <c r="C296" s="17">
        <v>43084</v>
      </c>
      <c r="D296" s="203">
        <v>0</v>
      </c>
    </row>
    <row r="297" spans="1:4" x14ac:dyDescent="0.25">
      <c r="A297" t="s">
        <v>94</v>
      </c>
      <c r="B297" t="s">
        <v>95</v>
      </c>
      <c r="C297" s="17">
        <v>43091</v>
      </c>
      <c r="D297" s="203">
        <v>0</v>
      </c>
    </row>
    <row r="298" spans="1:4" x14ac:dyDescent="0.25">
      <c r="A298" t="s">
        <v>94</v>
      </c>
      <c r="B298" t="s">
        <v>95</v>
      </c>
      <c r="C298" s="17">
        <v>43105</v>
      </c>
      <c r="D298" s="203">
        <v>0</v>
      </c>
    </row>
    <row r="299" spans="1:4" x14ac:dyDescent="0.25">
      <c r="A299" t="s">
        <v>94</v>
      </c>
      <c r="B299" t="s">
        <v>95</v>
      </c>
      <c r="C299" s="17">
        <v>43112</v>
      </c>
      <c r="D299" s="203">
        <v>0</v>
      </c>
    </row>
    <row r="300" spans="1:4" x14ac:dyDescent="0.25">
      <c r="A300" t="s">
        <v>94</v>
      </c>
      <c r="B300" t="s">
        <v>95</v>
      </c>
      <c r="C300" s="17">
        <v>43119</v>
      </c>
      <c r="D300" s="203">
        <v>0</v>
      </c>
    </row>
    <row r="301" spans="1:4" x14ac:dyDescent="0.25">
      <c r="A301" t="s">
        <v>94</v>
      </c>
      <c r="B301" t="s">
        <v>95</v>
      </c>
      <c r="C301" s="17">
        <v>43126</v>
      </c>
      <c r="D301" s="203">
        <v>0</v>
      </c>
    </row>
    <row r="302" spans="1:4" x14ac:dyDescent="0.25">
      <c r="A302" t="s">
        <v>94</v>
      </c>
      <c r="B302" t="s">
        <v>95</v>
      </c>
      <c r="C302" s="17">
        <v>43133</v>
      </c>
      <c r="D302" s="203">
        <v>0</v>
      </c>
    </row>
    <row r="303" spans="1:4" x14ac:dyDescent="0.25">
      <c r="A303" t="s">
        <v>94</v>
      </c>
      <c r="B303" t="s">
        <v>95</v>
      </c>
      <c r="C303" s="17">
        <v>43140</v>
      </c>
      <c r="D303" s="203">
        <v>0</v>
      </c>
    </row>
    <row r="304" spans="1:4" x14ac:dyDescent="0.25">
      <c r="A304" t="s">
        <v>94</v>
      </c>
      <c r="B304" t="s">
        <v>95</v>
      </c>
      <c r="C304" s="17">
        <v>43147</v>
      </c>
      <c r="D304" s="203">
        <v>0</v>
      </c>
    </row>
    <row r="305" spans="1:4" x14ac:dyDescent="0.25">
      <c r="A305" t="s">
        <v>94</v>
      </c>
      <c r="B305" t="s">
        <v>95</v>
      </c>
      <c r="C305" s="17">
        <v>43154</v>
      </c>
      <c r="D305" s="203">
        <v>0</v>
      </c>
    </row>
    <row r="306" spans="1:4" x14ac:dyDescent="0.25">
      <c r="A306" t="s">
        <v>94</v>
      </c>
      <c r="B306" t="s">
        <v>95</v>
      </c>
      <c r="C306" s="17">
        <v>43161</v>
      </c>
      <c r="D306" s="203">
        <v>0</v>
      </c>
    </row>
    <row r="307" spans="1:4" x14ac:dyDescent="0.25">
      <c r="A307" t="s">
        <v>94</v>
      </c>
      <c r="B307" t="s">
        <v>95</v>
      </c>
      <c r="C307" s="17">
        <v>43168</v>
      </c>
      <c r="D307" s="203">
        <v>0</v>
      </c>
    </row>
    <row r="308" spans="1:4" x14ac:dyDescent="0.25">
      <c r="A308" t="s">
        <v>94</v>
      </c>
      <c r="B308" t="s">
        <v>95</v>
      </c>
      <c r="C308" s="17">
        <v>43175</v>
      </c>
      <c r="D308" s="203">
        <v>0</v>
      </c>
    </row>
    <row r="309" spans="1:4" x14ac:dyDescent="0.25">
      <c r="A309" t="s">
        <v>94</v>
      </c>
      <c r="B309" t="s">
        <v>95</v>
      </c>
      <c r="C309" s="17">
        <v>43182</v>
      </c>
      <c r="D309" s="203">
        <v>0</v>
      </c>
    </row>
    <row r="310" spans="1:4" x14ac:dyDescent="0.25">
      <c r="A310" t="s">
        <v>94</v>
      </c>
      <c r="B310" t="s">
        <v>95</v>
      </c>
      <c r="C310" s="17">
        <v>43189</v>
      </c>
      <c r="D310" s="203">
        <v>0</v>
      </c>
    </row>
    <row r="311" spans="1:4" x14ac:dyDescent="0.25">
      <c r="A311" t="s">
        <v>94</v>
      </c>
      <c r="B311" t="s">
        <v>95</v>
      </c>
      <c r="C311" s="17">
        <v>43196</v>
      </c>
      <c r="D311" s="203">
        <v>0</v>
      </c>
    </row>
    <row r="312" spans="1:4" x14ac:dyDescent="0.25">
      <c r="A312" t="s">
        <v>94</v>
      </c>
      <c r="B312" t="s">
        <v>95</v>
      </c>
      <c r="C312" s="17">
        <v>43203</v>
      </c>
      <c r="D312" s="203">
        <v>0</v>
      </c>
    </row>
    <row r="313" spans="1:4" x14ac:dyDescent="0.25">
      <c r="A313" t="s">
        <v>94</v>
      </c>
      <c r="B313" t="s">
        <v>95</v>
      </c>
      <c r="C313" s="17">
        <v>43210</v>
      </c>
      <c r="D313" s="203">
        <v>0</v>
      </c>
    </row>
    <row r="314" spans="1:4" x14ac:dyDescent="0.25">
      <c r="A314" t="s">
        <v>96</v>
      </c>
      <c r="B314" t="s">
        <v>97</v>
      </c>
      <c r="C314" s="17">
        <v>42937</v>
      </c>
      <c r="D314" s="203">
        <v>0</v>
      </c>
    </row>
    <row r="315" spans="1:4" x14ac:dyDescent="0.25">
      <c r="A315" t="s">
        <v>96</v>
      </c>
      <c r="B315" t="s">
        <v>97</v>
      </c>
      <c r="C315" s="17">
        <v>42944</v>
      </c>
      <c r="D315" s="203">
        <v>0</v>
      </c>
    </row>
    <row r="316" spans="1:4" x14ac:dyDescent="0.25">
      <c r="A316" t="s">
        <v>96</v>
      </c>
      <c r="B316" t="s">
        <v>97</v>
      </c>
      <c r="C316" s="17">
        <v>42951</v>
      </c>
      <c r="D316" s="203">
        <v>0</v>
      </c>
    </row>
    <row r="317" spans="1:4" x14ac:dyDescent="0.25">
      <c r="A317" t="s">
        <v>96</v>
      </c>
      <c r="B317" t="s">
        <v>97</v>
      </c>
      <c r="C317" s="17">
        <v>42958</v>
      </c>
      <c r="D317" s="203">
        <v>0</v>
      </c>
    </row>
    <row r="318" spans="1:4" x14ac:dyDescent="0.25">
      <c r="A318" t="s">
        <v>96</v>
      </c>
      <c r="B318" t="s">
        <v>97</v>
      </c>
      <c r="C318" s="17">
        <v>42965</v>
      </c>
      <c r="D318" s="203">
        <v>0</v>
      </c>
    </row>
    <row r="319" spans="1:4" x14ac:dyDescent="0.25">
      <c r="A319" t="s">
        <v>96</v>
      </c>
      <c r="B319" t="s">
        <v>97</v>
      </c>
      <c r="C319" s="17">
        <v>42972</v>
      </c>
      <c r="D319" s="203">
        <v>0</v>
      </c>
    </row>
    <row r="320" spans="1:4" x14ac:dyDescent="0.25">
      <c r="A320" t="s">
        <v>96</v>
      </c>
      <c r="B320" t="s">
        <v>97</v>
      </c>
      <c r="C320" s="17">
        <v>42979</v>
      </c>
      <c r="D320" s="203">
        <v>0</v>
      </c>
    </row>
    <row r="321" spans="1:4" x14ac:dyDescent="0.25">
      <c r="A321" t="s">
        <v>96</v>
      </c>
      <c r="B321" t="s">
        <v>97</v>
      </c>
      <c r="C321" s="17">
        <v>42986</v>
      </c>
      <c r="D321" s="203">
        <v>0</v>
      </c>
    </row>
    <row r="322" spans="1:4" x14ac:dyDescent="0.25">
      <c r="A322" t="s">
        <v>96</v>
      </c>
      <c r="B322" t="s">
        <v>97</v>
      </c>
      <c r="C322" s="17">
        <v>42993</v>
      </c>
      <c r="D322" s="203">
        <v>0</v>
      </c>
    </row>
    <row r="323" spans="1:4" x14ac:dyDescent="0.25">
      <c r="A323" t="s">
        <v>96</v>
      </c>
      <c r="B323" t="s">
        <v>97</v>
      </c>
      <c r="C323" s="17">
        <v>43000</v>
      </c>
      <c r="D323" s="203">
        <v>0</v>
      </c>
    </row>
    <row r="324" spans="1:4" x14ac:dyDescent="0.25">
      <c r="A324" t="s">
        <v>96</v>
      </c>
      <c r="B324" t="s">
        <v>97</v>
      </c>
      <c r="C324" s="17">
        <v>43007</v>
      </c>
      <c r="D324" s="203">
        <v>0</v>
      </c>
    </row>
    <row r="325" spans="1:4" x14ac:dyDescent="0.25">
      <c r="A325" t="s">
        <v>96</v>
      </c>
      <c r="B325" t="s">
        <v>97</v>
      </c>
      <c r="C325" s="17">
        <v>43014</v>
      </c>
      <c r="D325" s="203">
        <v>0</v>
      </c>
    </row>
    <row r="326" spans="1:4" x14ac:dyDescent="0.25">
      <c r="A326" t="s">
        <v>96</v>
      </c>
      <c r="B326" t="s">
        <v>97</v>
      </c>
      <c r="C326" s="17">
        <v>43021</v>
      </c>
      <c r="D326" s="203">
        <v>0</v>
      </c>
    </row>
    <row r="327" spans="1:4" x14ac:dyDescent="0.25">
      <c r="A327" t="s">
        <v>96</v>
      </c>
      <c r="B327" t="s">
        <v>97</v>
      </c>
      <c r="C327" s="17">
        <v>43028</v>
      </c>
      <c r="D327" s="203">
        <v>0</v>
      </c>
    </row>
    <row r="328" spans="1:4" x14ac:dyDescent="0.25">
      <c r="A328" t="s">
        <v>96</v>
      </c>
      <c r="B328" t="s">
        <v>97</v>
      </c>
      <c r="C328" s="17">
        <v>43035</v>
      </c>
      <c r="D328" s="203">
        <v>0</v>
      </c>
    </row>
    <row r="329" spans="1:4" x14ac:dyDescent="0.25">
      <c r="A329" t="s">
        <v>96</v>
      </c>
      <c r="B329" t="s">
        <v>97</v>
      </c>
      <c r="C329" s="17">
        <v>43042</v>
      </c>
      <c r="D329" s="203">
        <v>0</v>
      </c>
    </row>
    <row r="330" spans="1:4" x14ac:dyDescent="0.25">
      <c r="A330" t="s">
        <v>96</v>
      </c>
      <c r="B330" t="s">
        <v>97</v>
      </c>
      <c r="C330" s="17">
        <v>43049</v>
      </c>
      <c r="D330" s="203">
        <v>0</v>
      </c>
    </row>
    <row r="331" spans="1:4" x14ac:dyDescent="0.25">
      <c r="A331" t="s">
        <v>96</v>
      </c>
      <c r="B331" t="s">
        <v>97</v>
      </c>
      <c r="C331" s="17">
        <v>43056</v>
      </c>
      <c r="D331" s="203">
        <v>0</v>
      </c>
    </row>
    <row r="332" spans="1:4" x14ac:dyDescent="0.25">
      <c r="A332" t="s">
        <v>96</v>
      </c>
      <c r="B332" t="s">
        <v>97</v>
      </c>
      <c r="C332" s="17">
        <v>43063</v>
      </c>
      <c r="D332" s="203">
        <v>0</v>
      </c>
    </row>
    <row r="333" spans="1:4" x14ac:dyDescent="0.25">
      <c r="A333" t="s">
        <v>96</v>
      </c>
      <c r="B333" t="s">
        <v>97</v>
      </c>
      <c r="C333" s="17">
        <v>43070</v>
      </c>
      <c r="D333" s="203">
        <v>0</v>
      </c>
    </row>
    <row r="334" spans="1:4" x14ac:dyDescent="0.25">
      <c r="A334" t="s">
        <v>96</v>
      </c>
      <c r="B334" t="s">
        <v>97</v>
      </c>
      <c r="C334" s="17">
        <v>43077</v>
      </c>
      <c r="D334" s="203">
        <v>0</v>
      </c>
    </row>
    <row r="335" spans="1:4" x14ac:dyDescent="0.25">
      <c r="A335" t="s">
        <v>96</v>
      </c>
      <c r="B335" t="s">
        <v>97</v>
      </c>
      <c r="C335" s="17">
        <v>43084</v>
      </c>
      <c r="D335" s="203">
        <v>0</v>
      </c>
    </row>
    <row r="336" spans="1:4" x14ac:dyDescent="0.25">
      <c r="A336" t="s">
        <v>96</v>
      </c>
      <c r="B336" t="s">
        <v>97</v>
      </c>
      <c r="C336" s="17">
        <v>43091</v>
      </c>
      <c r="D336" s="203">
        <v>0</v>
      </c>
    </row>
    <row r="337" spans="1:4" x14ac:dyDescent="0.25">
      <c r="A337" t="s">
        <v>96</v>
      </c>
      <c r="B337" t="s">
        <v>97</v>
      </c>
      <c r="C337" s="17">
        <v>43105</v>
      </c>
      <c r="D337" s="203">
        <v>0</v>
      </c>
    </row>
    <row r="338" spans="1:4" x14ac:dyDescent="0.25">
      <c r="A338" t="s">
        <v>96</v>
      </c>
      <c r="B338" t="s">
        <v>97</v>
      </c>
      <c r="C338" s="17">
        <v>43112</v>
      </c>
      <c r="D338" s="203">
        <v>0</v>
      </c>
    </row>
    <row r="339" spans="1:4" x14ac:dyDescent="0.25">
      <c r="A339" t="s">
        <v>96</v>
      </c>
      <c r="B339" t="s">
        <v>97</v>
      </c>
      <c r="C339" s="17">
        <v>43119</v>
      </c>
      <c r="D339" s="203">
        <v>0</v>
      </c>
    </row>
    <row r="340" spans="1:4" x14ac:dyDescent="0.25">
      <c r="A340" t="s">
        <v>96</v>
      </c>
      <c r="B340" t="s">
        <v>97</v>
      </c>
      <c r="C340" s="17">
        <v>43126</v>
      </c>
      <c r="D340" s="203">
        <v>0</v>
      </c>
    </row>
    <row r="341" spans="1:4" x14ac:dyDescent="0.25">
      <c r="A341" t="s">
        <v>96</v>
      </c>
      <c r="B341" t="s">
        <v>97</v>
      </c>
      <c r="C341" s="17">
        <v>43133</v>
      </c>
      <c r="D341" s="203">
        <v>0</v>
      </c>
    </row>
    <row r="342" spans="1:4" x14ac:dyDescent="0.25">
      <c r="A342" t="s">
        <v>96</v>
      </c>
      <c r="B342" t="s">
        <v>97</v>
      </c>
      <c r="C342" s="17">
        <v>43140</v>
      </c>
      <c r="D342" s="203">
        <v>0</v>
      </c>
    </row>
    <row r="343" spans="1:4" x14ac:dyDescent="0.25">
      <c r="A343" t="s">
        <v>96</v>
      </c>
      <c r="B343" t="s">
        <v>97</v>
      </c>
      <c r="C343" s="17">
        <v>43147</v>
      </c>
      <c r="D343" s="203">
        <v>0</v>
      </c>
    </row>
    <row r="344" spans="1:4" x14ac:dyDescent="0.25">
      <c r="A344" t="s">
        <v>96</v>
      </c>
      <c r="B344" t="s">
        <v>97</v>
      </c>
      <c r="C344" s="17">
        <v>43154</v>
      </c>
      <c r="D344" s="203">
        <v>0</v>
      </c>
    </row>
    <row r="345" spans="1:4" x14ac:dyDescent="0.25">
      <c r="A345" t="s">
        <v>96</v>
      </c>
      <c r="B345" t="s">
        <v>97</v>
      </c>
      <c r="C345" s="17">
        <v>43161</v>
      </c>
      <c r="D345" s="203">
        <v>0</v>
      </c>
    </row>
    <row r="346" spans="1:4" x14ac:dyDescent="0.25">
      <c r="A346" t="s">
        <v>96</v>
      </c>
      <c r="B346" t="s">
        <v>97</v>
      </c>
      <c r="C346" s="17">
        <v>43168</v>
      </c>
      <c r="D346" s="203">
        <v>0</v>
      </c>
    </row>
    <row r="347" spans="1:4" x14ac:dyDescent="0.25">
      <c r="A347" t="s">
        <v>96</v>
      </c>
      <c r="B347" t="s">
        <v>97</v>
      </c>
      <c r="C347" s="17">
        <v>43175</v>
      </c>
      <c r="D347" s="203">
        <v>0</v>
      </c>
    </row>
    <row r="348" spans="1:4" x14ac:dyDescent="0.25">
      <c r="A348" t="s">
        <v>96</v>
      </c>
      <c r="B348" t="s">
        <v>97</v>
      </c>
      <c r="C348" s="17">
        <v>43182</v>
      </c>
      <c r="D348" s="203">
        <v>0</v>
      </c>
    </row>
    <row r="349" spans="1:4" x14ac:dyDescent="0.25">
      <c r="A349" t="s">
        <v>96</v>
      </c>
      <c r="B349" t="s">
        <v>97</v>
      </c>
      <c r="C349" s="17">
        <v>43189</v>
      </c>
      <c r="D349" s="203">
        <v>0</v>
      </c>
    </row>
    <row r="350" spans="1:4" x14ac:dyDescent="0.25">
      <c r="A350" t="s">
        <v>96</v>
      </c>
      <c r="B350" t="s">
        <v>97</v>
      </c>
      <c r="C350" s="17">
        <v>43196</v>
      </c>
      <c r="D350" s="203">
        <v>0</v>
      </c>
    </row>
    <row r="351" spans="1:4" x14ac:dyDescent="0.25">
      <c r="A351" t="s">
        <v>96</v>
      </c>
      <c r="B351" t="s">
        <v>97</v>
      </c>
      <c r="C351" s="17">
        <v>43203</v>
      </c>
      <c r="D351" s="203">
        <v>0</v>
      </c>
    </row>
    <row r="352" spans="1:4" x14ac:dyDescent="0.25">
      <c r="A352" t="s">
        <v>96</v>
      </c>
      <c r="B352" t="s">
        <v>97</v>
      </c>
      <c r="C352" s="17">
        <v>43210</v>
      </c>
      <c r="D352" s="203">
        <v>0</v>
      </c>
    </row>
    <row r="353" spans="1:4" x14ac:dyDescent="0.25">
      <c r="A353" t="s">
        <v>98</v>
      </c>
      <c r="B353" t="s">
        <v>99</v>
      </c>
      <c r="C353" s="17">
        <v>42937</v>
      </c>
      <c r="D353" s="203">
        <v>0</v>
      </c>
    </row>
    <row r="354" spans="1:4" x14ac:dyDescent="0.25">
      <c r="A354" t="s">
        <v>98</v>
      </c>
      <c r="B354" t="s">
        <v>99</v>
      </c>
      <c r="C354" s="17">
        <v>42944</v>
      </c>
      <c r="D354" s="203">
        <v>0</v>
      </c>
    </row>
    <row r="355" spans="1:4" x14ac:dyDescent="0.25">
      <c r="A355" t="s">
        <v>98</v>
      </c>
      <c r="B355" t="s">
        <v>99</v>
      </c>
      <c r="C355" s="17">
        <v>42951</v>
      </c>
      <c r="D355" s="203">
        <v>0</v>
      </c>
    </row>
    <row r="356" spans="1:4" x14ac:dyDescent="0.25">
      <c r="A356" t="s">
        <v>98</v>
      </c>
      <c r="B356" t="s">
        <v>99</v>
      </c>
      <c r="C356" s="17">
        <v>42958</v>
      </c>
      <c r="D356" s="203">
        <v>0</v>
      </c>
    </row>
    <row r="357" spans="1:4" x14ac:dyDescent="0.25">
      <c r="A357" t="s">
        <v>98</v>
      </c>
      <c r="B357" t="s">
        <v>99</v>
      </c>
      <c r="C357" s="17">
        <v>42965</v>
      </c>
      <c r="D357" s="203">
        <v>0</v>
      </c>
    </row>
    <row r="358" spans="1:4" x14ac:dyDescent="0.25">
      <c r="A358" t="s">
        <v>98</v>
      </c>
      <c r="B358" t="s">
        <v>99</v>
      </c>
      <c r="C358" s="17">
        <v>42972</v>
      </c>
      <c r="D358" s="203">
        <v>0</v>
      </c>
    </row>
    <row r="359" spans="1:4" x14ac:dyDescent="0.25">
      <c r="A359" t="s">
        <v>98</v>
      </c>
      <c r="B359" t="s">
        <v>99</v>
      </c>
      <c r="C359" s="17">
        <v>42979</v>
      </c>
      <c r="D359" s="203">
        <v>0</v>
      </c>
    </row>
    <row r="360" spans="1:4" x14ac:dyDescent="0.25">
      <c r="A360" t="s">
        <v>98</v>
      </c>
      <c r="B360" t="s">
        <v>99</v>
      </c>
      <c r="C360" s="17">
        <v>42986</v>
      </c>
      <c r="D360" s="203">
        <v>0</v>
      </c>
    </row>
    <row r="361" spans="1:4" x14ac:dyDescent="0.25">
      <c r="A361" t="s">
        <v>98</v>
      </c>
      <c r="B361" t="s">
        <v>99</v>
      </c>
      <c r="C361" s="17">
        <v>42993</v>
      </c>
      <c r="D361" s="203">
        <v>0</v>
      </c>
    </row>
    <row r="362" spans="1:4" x14ac:dyDescent="0.25">
      <c r="A362" t="s">
        <v>98</v>
      </c>
      <c r="B362" t="s">
        <v>99</v>
      </c>
      <c r="C362" s="17">
        <v>43000</v>
      </c>
      <c r="D362" s="203">
        <v>0</v>
      </c>
    </row>
    <row r="363" spans="1:4" x14ac:dyDescent="0.25">
      <c r="A363" t="s">
        <v>98</v>
      </c>
      <c r="B363" t="s">
        <v>99</v>
      </c>
      <c r="C363" s="17">
        <v>43007</v>
      </c>
      <c r="D363" s="203">
        <v>0</v>
      </c>
    </row>
    <row r="364" spans="1:4" x14ac:dyDescent="0.25">
      <c r="A364" t="s">
        <v>98</v>
      </c>
      <c r="B364" t="s">
        <v>99</v>
      </c>
      <c r="C364" s="17">
        <v>43014</v>
      </c>
      <c r="D364" s="203">
        <v>0</v>
      </c>
    </row>
    <row r="365" spans="1:4" x14ac:dyDescent="0.25">
      <c r="A365" t="s">
        <v>98</v>
      </c>
      <c r="B365" t="s">
        <v>99</v>
      </c>
      <c r="C365" s="17">
        <v>43021</v>
      </c>
      <c r="D365" s="203">
        <v>0</v>
      </c>
    </row>
    <row r="366" spans="1:4" x14ac:dyDescent="0.25">
      <c r="A366" t="s">
        <v>98</v>
      </c>
      <c r="B366" t="s">
        <v>99</v>
      </c>
      <c r="C366" s="17">
        <v>43028</v>
      </c>
      <c r="D366" s="203">
        <v>0</v>
      </c>
    </row>
    <row r="367" spans="1:4" x14ac:dyDescent="0.25">
      <c r="A367" t="s">
        <v>98</v>
      </c>
      <c r="B367" t="s">
        <v>99</v>
      </c>
      <c r="C367" s="17">
        <v>43035</v>
      </c>
      <c r="D367" s="203">
        <v>0</v>
      </c>
    </row>
    <row r="368" spans="1:4" x14ac:dyDescent="0.25">
      <c r="A368" t="s">
        <v>98</v>
      </c>
      <c r="B368" t="s">
        <v>99</v>
      </c>
      <c r="C368" s="17">
        <v>43042</v>
      </c>
      <c r="D368" s="203">
        <v>0</v>
      </c>
    </row>
    <row r="369" spans="1:4" x14ac:dyDescent="0.25">
      <c r="A369" t="s">
        <v>98</v>
      </c>
      <c r="B369" t="s">
        <v>99</v>
      </c>
      <c r="C369" s="17">
        <v>43049</v>
      </c>
      <c r="D369" s="203">
        <v>0</v>
      </c>
    </row>
    <row r="370" spans="1:4" x14ac:dyDescent="0.25">
      <c r="A370" t="s">
        <v>98</v>
      </c>
      <c r="B370" t="s">
        <v>99</v>
      </c>
      <c r="C370" s="17">
        <v>43056</v>
      </c>
      <c r="D370" s="203">
        <v>0</v>
      </c>
    </row>
    <row r="371" spans="1:4" x14ac:dyDescent="0.25">
      <c r="A371" t="s">
        <v>98</v>
      </c>
      <c r="B371" t="s">
        <v>99</v>
      </c>
      <c r="C371" s="17">
        <v>43063</v>
      </c>
      <c r="D371" s="203">
        <v>0</v>
      </c>
    </row>
    <row r="372" spans="1:4" x14ac:dyDescent="0.25">
      <c r="A372" t="s">
        <v>98</v>
      </c>
      <c r="B372" t="s">
        <v>99</v>
      </c>
      <c r="C372" s="17">
        <v>43070</v>
      </c>
      <c r="D372" s="203">
        <v>0</v>
      </c>
    </row>
    <row r="373" spans="1:4" x14ac:dyDescent="0.25">
      <c r="A373" t="s">
        <v>98</v>
      </c>
      <c r="B373" t="s">
        <v>99</v>
      </c>
      <c r="C373" s="17">
        <v>43077</v>
      </c>
      <c r="D373" s="203">
        <v>0</v>
      </c>
    </row>
    <row r="374" spans="1:4" x14ac:dyDescent="0.25">
      <c r="A374" t="s">
        <v>98</v>
      </c>
      <c r="B374" t="s">
        <v>99</v>
      </c>
      <c r="C374" s="17">
        <v>43084</v>
      </c>
      <c r="D374" s="203">
        <v>0</v>
      </c>
    </row>
    <row r="375" spans="1:4" x14ac:dyDescent="0.25">
      <c r="A375" t="s">
        <v>98</v>
      </c>
      <c r="B375" t="s">
        <v>99</v>
      </c>
      <c r="C375" s="17">
        <v>43091</v>
      </c>
      <c r="D375" s="203">
        <v>0</v>
      </c>
    </row>
    <row r="376" spans="1:4" x14ac:dyDescent="0.25">
      <c r="A376" t="s">
        <v>98</v>
      </c>
      <c r="B376" t="s">
        <v>99</v>
      </c>
      <c r="C376" s="17">
        <v>43105</v>
      </c>
      <c r="D376" s="203">
        <v>0</v>
      </c>
    </row>
    <row r="377" spans="1:4" x14ac:dyDescent="0.25">
      <c r="A377" t="s">
        <v>98</v>
      </c>
      <c r="B377" t="s">
        <v>99</v>
      </c>
      <c r="C377" s="17">
        <v>43112</v>
      </c>
      <c r="D377" s="203">
        <v>0</v>
      </c>
    </row>
    <row r="378" spans="1:4" x14ac:dyDescent="0.25">
      <c r="A378" t="s">
        <v>98</v>
      </c>
      <c r="B378" t="s">
        <v>99</v>
      </c>
      <c r="C378" s="17">
        <v>43119</v>
      </c>
      <c r="D378" s="203">
        <v>0</v>
      </c>
    </row>
    <row r="379" spans="1:4" x14ac:dyDescent="0.25">
      <c r="A379" t="s">
        <v>98</v>
      </c>
      <c r="B379" t="s">
        <v>99</v>
      </c>
      <c r="C379" s="17">
        <v>43126</v>
      </c>
      <c r="D379" s="203">
        <v>0</v>
      </c>
    </row>
    <row r="380" spans="1:4" x14ac:dyDescent="0.25">
      <c r="A380" t="s">
        <v>98</v>
      </c>
      <c r="B380" t="s">
        <v>99</v>
      </c>
      <c r="C380" s="17">
        <v>43133</v>
      </c>
      <c r="D380" s="203">
        <v>0</v>
      </c>
    </row>
    <row r="381" spans="1:4" x14ac:dyDescent="0.25">
      <c r="A381" t="s">
        <v>98</v>
      </c>
      <c r="B381" t="s">
        <v>99</v>
      </c>
      <c r="C381" s="17">
        <v>43140</v>
      </c>
      <c r="D381" s="203">
        <v>0</v>
      </c>
    </row>
    <row r="382" spans="1:4" x14ac:dyDescent="0.25">
      <c r="A382" t="s">
        <v>98</v>
      </c>
      <c r="B382" t="s">
        <v>99</v>
      </c>
      <c r="C382" s="17">
        <v>43147</v>
      </c>
      <c r="D382" s="203">
        <v>0</v>
      </c>
    </row>
    <row r="383" spans="1:4" x14ac:dyDescent="0.25">
      <c r="A383" t="s">
        <v>98</v>
      </c>
      <c r="B383" t="s">
        <v>99</v>
      </c>
      <c r="C383" s="17">
        <v>43154</v>
      </c>
      <c r="D383" s="203">
        <v>0</v>
      </c>
    </row>
    <row r="384" spans="1:4" x14ac:dyDescent="0.25">
      <c r="A384" t="s">
        <v>98</v>
      </c>
      <c r="B384" t="s">
        <v>99</v>
      </c>
      <c r="C384" s="17">
        <v>43161</v>
      </c>
      <c r="D384" s="203">
        <v>0</v>
      </c>
    </row>
    <row r="385" spans="1:4" x14ac:dyDescent="0.25">
      <c r="A385" t="s">
        <v>98</v>
      </c>
      <c r="B385" t="s">
        <v>99</v>
      </c>
      <c r="C385" s="17">
        <v>43168</v>
      </c>
      <c r="D385" s="203">
        <v>0</v>
      </c>
    </row>
    <row r="386" spans="1:4" x14ac:dyDescent="0.25">
      <c r="A386" t="s">
        <v>98</v>
      </c>
      <c r="B386" t="s">
        <v>99</v>
      </c>
      <c r="C386" s="17">
        <v>43175</v>
      </c>
      <c r="D386" s="203">
        <v>0</v>
      </c>
    </row>
    <row r="387" spans="1:4" x14ac:dyDescent="0.25">
      <c r="A387" t="s">
        <v>98</v>
      </c>
      <c r="B387" t="s">
        <v>99</v>
      </c>
      <c r="C387" s="17">
        <v>43182</v>
      </c>
      <c r="D387" s="203">
        <v>0</v>
      </c>
    </row>
    <row r="388" spans="1:4" x14ac:dyDescent="0.25">
      <c r="A388" t="s">
        <v>98</v>
      </c>
      <c r="B388" t="s">
        <v>99</v>
      </c>
      <c r="C388" s="17">
        <v>43189</v>
      </c>
      <c r="D388" s="203">
        <v>0</v>
      </c>
    </row>
    <row r="389" spans="1:4" x14ac:dyDescent="0.25">
      <c r="A389" t="s">
        <v>98</v>
      </c>
      <c r="B389" t="s">
        <v>99</v>
      </c>
      <c r="C389" s="17">
        <v>43196</v>
      </c>
      <c r="D389" s="203">
        <v>0</v>
      </c>
    </row>
    <row r="390" spans="1:4" x14ac:dyDescent="0.25">
      <c r="A390" t="s">
        <v>98</v>
      </c>
      <c r="B390" t="s">
        <v>99</v>
      </c>
      <c r="C390" s="17">
        <v>43203</v>
      </c>
      <c r="D390" s="203">
        <v>0</v>
      </c>
    </row>
    <row r="391" spans="1:4" x14ac:dyDescent="0.25">
      <c r="A391" t="s">
        <v>98</v>
      </c>
      <c r="B391" t="s">
        <v>99</v>
      </c>
      <c r="C391" s="17">
        <v>43210</v>
      </c>
      <c r="D391" s="203">
        <v>0</v>
      </c>
    </row>
    <row r="392" spans="1:4" x14ac:dyDescent="0.25">
      <c r="A392" t="s">
        <v>100</v>
      </c>
      <c r="B392" t="s">
        <v>101</v>
      </c>
      <c r="C392" s="17">
        <v>42937</v>
      </c>
      <c r="D392" s="203">
        <v>1</v>
      </c>
    </row>
    <row r="393" spans="1:4" x14ac:dyDescent="0.25">
      <c r="A393" t="s">
        <v>100</v>
      </c>
      <c r="B393" t="s">
        <v>101</v>
      </c>
      <c r="C393" s="17">
        <v>42944</v>
      </c>
      <c r="D393" s="203">
        <v>1</v>
      </c>
    </row>
    <row r="394" spans="1:4" x14ac:dyDescent="0.25">
      <c r="A394" t="s">
        <v>100</v>
      </c>
      <c r="B394" t="s">
        <v>101</v>
      </c>
      <c r="C394" s="17">
        <v>42951</v>
      </c>
      <c r="D394" s="203">
        <v>1</v>
      </c>
    </row>
    <row r="395" spans="1:4" x14ac:dyDescent="0.25">
      <c r="A395" t="s">
        <v>100</v>
      </c>
      <c r="B395" t="s">
        <v>101</v>
      </c>
      <c r="C395" s="17">
        <v>42958</v>
      </c>
      <c r="D395" s="203">
        <v>1</v>
      </c>
    </row>
    <row r="396" spans="1:4" x14ac:dyDescent="0.25">
      <c r="A396" t="s">
        <v>100</v>
      </c>
      <c r="B396" t="s">
        <v>101</v>
      </c>
      <c r="C396" s="17">
        <v>42965</v>
      </c>
      <c r="D396" s="203">
        <v>1</v>
      </c>
    </row>
    <row r="397" spans="1:4" x14ac:dyDescent="0.25">
      <c r="A397" t="s">
        <v>100</v>
      </c>
      <c r="B397" t="s">
        <v>101</v>
      </c>
      <c r="C397" s="17">
        <v>42972</v>
      </c>
      <c r="D397" s="203">
        <v>1</v>
      </c>
    </row>
    <row r="398" spans="1:4" x14ac:dyDescent="0.25">
      <c r="A398" t="s">
        <v>100</v>
      </c>
      <c r="B398" t="s">
        <v>101</v>
      </c>
      <c r="C398" s="17">
        <v>42979</v>
      </c>
      <c r="D398" s="203">
        <v>1</v>
      </c>
    </row>
    <row r="399" spans="1:4" x14ac:dyDescent="0.25">
      <c r="A399" t="s">
        <v>100</v>
      </c>
      <c r="B399" t="s">
        <v>101</v>
      </c>
      <c r="C399" s="17">
        <v>42986</v>
      </c>
      <c r="D399" s="203">
        <v>1</v>
      </c>
    </row>
    <row r="400" spans="1:4" x14ac:dyDescent="0.25">
      <c r="A400" t="s">
        <v>100</v>
      </c>
      <c r="B400" t="s">
        <v>101</v>
      </c>
      <c r="C400" s="17">
        <v>42993</v>
      </c>
      <c r="D400" s="203">
        <v>1</v>
      </c>
    </row>
    <row r="401" spans="1:4" x14ac:dyDescent="0.25">
      <c r="A401" t="s">
        <v>100</v>
      </c>
      <c r="B401" t="s">
        <v>101</v>
      </c>
      <c r="C401" s="17">
        <v>43000</v>
      </c>
      <c r="D401" s="203">
        <v>1</v>
      </c>
    </row>
    <row r="402" spans="1:4" x14ac:dyDescent="0.25">
      <c r="A402" t="s">
        <v>100</v>
      </c>
      <c r="B402" t="s">
        <v>101</v>
      </c>
      <c r="C402" s="17">
        <v>43007</v>
      </c>
      <c r="D402" s="203">
        <v>1</v>
      </c>
    </row>
    <row r="403" spans="1:4" x14ac:dyDescent="0.25">
      <c r="A403" t="s">
        <v>100</v>
      </c>
      <c r="B403" t="s">
        <v>101</v>
      </c>
      <c r="C403" s="17">
        <v>43014</v>
      </c>
      <c r="D403" s="203">
        <v>1</v>
      </c>
    </row>
    <row r="404" spans="1:4" x14ac:dyDescent="0.25">
      <c r="A404" t="s">
        <v>100</v>
      </c>
      <c r="B404" t="s">
        <v>101</v>
      </c>
      <c r="C404" s="17">
        <v>43021</v>
      </c>
      <c r="D404" s="203">
        <v>1</v>
      </c>
    </row>
    <row r="405" spans="1:4" x14ac:dyDescent="0.25">
      <c r="A405" t="s">
        <v>100</v>
      </c>
      <c r="B405" t="s">
        <v>101</v>
      </c>
      <c r="C405" s="17">
        <v>43028</v>
      </c>
      <c r="D405" s="203">
        <v>1</v>
      </c>
    </row>
    <row r="406" spans="1:4" x14ac:dyDescent="0.25">
      <c r="A406" t="s">
        <v>100</v>
      </c>
      <c r="B406" t="s">
        <v>101</v>
      </c>
      <c r="C406" s="17">
        <v>43035</v>
      </c>
      <c r="D406" s="203">
        <v>1</v>
      </c>
    </row>
    <row r="407" spans="1:4" x14ac:dyDescent="0.25">
      <c r="A407" t="s">
        <v>100</v>
      </c>
      <c r="B407" t="s">
        <v>101</v>
      </c>
      <c r="C407" s="17">
        <v>43042</v>
      </c>
      <c r="D407" s="203">
        <v>1</v>
      </c>
    </row>
    <row r="408" spans="1:4" x14ac:dyDescent="0.25">
      <c r="A408" t="s">
        <v>100</v>
      </c>
      <c r="B408" t="s">
        <v>101</v>
      </c>
      <c r="C408" s="17">
        <v>43049</v>
      </c>
      <c r="D408" s="203">
        <v>0.99939999999999996</v>
      </c>
    </row>
    <row r="409" spans="1:4" x14ac:dyDescent="0.25">
      <c r="A409" t="s">
        <v>100</v>
      </c>
      <c r="B409" t="s">
        <v>101</v>
      </c>
      <c r="C409" s="17">
        <v>43056</v>
      </c>
      <c r="D409" s="203">
        <v>0.99890000000000001</v>
      </c>
    </row>
    <row r="410" spans="1:4" x14ac:dyDescent="0.25">
      <c r="A410" t="s">
        <v>100</v>
      </c>
      <c r="B410" t="s">
        <v>101</v>
      </c>
      <c r="C410" s="17">
        <v>43063</v>
      </c>
      <c r="D410" s="203">
        <v>0.99840000000000007</v>
      </c>
    </row>
    <row r="411" spans="1:4" x14ac:dyDescent="0.25">
      <c r="A411" t="s">
        <v>100</v>
      </c>
      <c r="B411" t="s">
        <v>101</v>
      </c>
      <c r="C411" s="17">
        <v>43070</v>
      </c>
      <c r="D411" s="203">
        <v>0.998</v>
      </c>
    </row>
    <row r="412" spans="1:4" x14ac:dyDescent="0.25">
      <c r="A412" t="s">
        <v>100</v>
      </c>
      <c r="B412" t="s">
        <v>101</v>
      </c>
      <c r="C412" s="17">
        <v>43077</v>
      </c>
      <c r="D412" s="203">
        <v>0.95050000000000001</v>
      </c>
    </row>
    <row r="413" spans="1:4" x14ac:dyDescent="0.25">
      <c r="A413" t="s">
        <v>100</v>
      </c>
      <c r="B413" t="s">
        <v>101</v>
      </c>
      <c r="C413" s="17">
        <v>43084</v>
      </c>
      <c r="D413" s="203">
        <v>0.9073</v>
      </c>
    </row>
    <row r="414" spans="1:4" x14ac:dyDescent="0.25">
      <c r="A414" t="s">
        <v>100</v>
      </c>
      <c r="B414" t="s">
        <v>101</v>
      </c>
      <c r="C414" s="17">
        <v>43091</v>
      </c>
      <c r="D414" s="203">
        <v>0.86780000000000002</v>
      </c>
    </row>
    <row r="415" spans="1:4" x14ac:dyDescent="0.25">
      <c r="A415" t="s">
        <v>100</v>
      </c>
      <c r="B415" t="s">
        <v>101</v>
      </c>
      <c r="C415" s="17">
        <v>43105</v>
      </c>
      <c r="D415" s="203">
        <v>0</v>
      </c>
    </row>
    <row r="416" spans="1:4" x14ac:dyDescent="0.25">
      <c r="A416" t="s">
        <v>100</v>
      </c>
      <c r="B416" t="s">
        <v>101</v>
      </c>
      <c r="C416" s="17">
        <v>43112</v>
      </c>
      <c r="D416" s="203">
        <v>0</v>
      </c>
    </row>
    <row r="417" spans="1:4" x14ac:dyDescent="0.25">
      <c r="A417" t="s">
        <v>100</v>
      </c>
      <c r="B417" t="s">
        <v>101</v>
      </c>
      <c r="C417" s="17">
        <v>43119</v>
      </c>
      <c r="D417" s="203">
        <v>0</v>
      </c>
    </row>
    <row r="418" spans="1:4" x14ac:dyDescent="0.25">
      <c r="A418" t="s">
        <v>100</v>
      </c>
      <c r="B418" t="s">
        <v>101</v>
      </c>
      <c r="C418" s="17">
        <v>43126</v>
      </c>
      <c r="D418" s="203">
        <v>0</v>
      </c>
    </row>
    <row r="419" spans="1:4" x14ac:dyDescent="0.25">
      <c r="A419" t="s">
        <v>100</v>
      </c>
      <c r="B419" t="s">
        <v>101</v>
      </c>
      <c r="C419" s="17">
        <v>43133</v>
      </c>
      <c r="D419" s="203">
        <v>0</v>
      </c>
    </row>
    <row r="420" spans="1:4" x14ac:dyDescent="0.25">
      <c r="A420" t="s">
        <v>100</v>
      </c>
      <c r="B420" t="s">
        <v>101</v>
      </c>
      <c r="C420" s="17">
        <v>43140</v>
      </c>
      <c r="D420" s="203">
        <v>0</v>
      </c>
    </row>
    <row r="421" spans="1:4" x14ac:dyDescent="0.25">
      <c r="A421" t="s">
        <v>100</v>
      </c>
      <c r="B421" t="s">
        <v>101</v>
      </c>
      <c r="C421" s="17">
        <v>43147</v>
      </c>
      <c r="D421" s="203">
        <v>0</v>
      </c>
    </row>
    <row r="422" spans="1:4" x14ac:dyDescent="0.25">
      <c r="A422" t="s">
        <v>100</v>
      </c>
      <c r="B422" t="s">
        <v>101</v>
      </c>
      <c r="C422" s="17">
        <v>43154</v>
      </c>
      <c r="D422" s="203">
        <v>0</v>
      </c>
    </row>
    <row r="423" spans="1:4" x14ac:dyDescent="0.25">
      <c r="A423" t="s">
        <v>100</v>
      </c>
      <c r="B423" t="s">
        <v>101</v>
      </c>
      <c r="C423" s="17">
        <v>43161</v>
      </c>
      <c r="D423" s="203">
        <v>0</v>
      </c>
    </row>
    <row r="424" spans="1:4" x14ac:dyDescent="0.25">
      <c r="A424" t="s">
        <v>100</v>
      </c>
      <c r="B424" t="s">
        <v>101</v>
      </c>
      <c r="C424" s="17">
        <v>43168</v>
      </c>
      <c r="D424" s="203">
        <v>0</v>
      </c>
    </row>
    <row r="425" spans="1:4" x14ac:dyDescent="0.25">
      <c r="A425" t="s">
        <v>100</v>
      </c>
      <c r="B425" t="s">
        <v>101</v>
      </c>
      <c r="C425" s="17">
        <v>43175</v>
      </c>
      <c r="D425" s="203">
        <v>0</v>
      </c>
    </row>
    <row r="426" spans="1:4" x14ac:dyDescent="0.25">
      <c r="A426" t="s">
        <v>100</v>
      </c>
      <c r="B426" t="s">
        <v>101</v>
      </c>
      <c r="C426" s="17">
        <v>43182</v>
      </c>
      <c r="D426" s="203">
        <v>0</v>
      </c>
    </row>
    <row r="427" spans="1:4" x14ac:dyDescent="0.25">
      <c r="A427" t="s">
        <v>100</v>
      </c>
      <c r="B427" t="s">
        <v>101</v>
      </c>
      <c r="C427" s="17">
        <v>43189</v>
      </c>
      <c r="D427" s="203">
        <v>0</v>
      </c>
    </row>
    <row r="428" spans="1:4" x14ac:dyDescent="0.25">
      <c r="A428" t="s">
        <v>100</v>
      </c>
      <c r="B428" t="s">
        <v>101</v>
      </c>
      <c r="C428" s="17">
        <v>43196</v>
      </c>
      <c r="D428" s="203">
        <v>0</v>
      </c>
    </row>
    <row r="429" spans="1:4" x14ac:dyDescent="0.25">
      <c r="A429" t="s">
        <v>100</v>
      </c>
      <c r="B429" t="s">
        <v>101</v>
      </c>
      <c r="C429" s="17">
        <v>43203</v>
      </c>
      <c r="D429" s="203">
        <v>0</v>
      </c>
    </row>
    <row r="430" spans="1:4" x14ac:dyDescent="0.25">
      <c r="A430" t="s">
        <v>100</v>
      </c>
      <c r="B430" t="s">
        <v>101</v>
      </c>
      <c r="C430" s="17">
        <v>43210</v>
      </c>
      <c r="D430" s="203">
        <v>0</v>
      </c>
    </row>
    <row r="431" spans="1:4" x14ac:dyDescent="0.25">
      <c r="A431" t="s">
        <v>102</v>
      </c>
      <c r="B431" t="s">
        <v>103</v>
      </c>
      <c r="C431" s="17">
        <v>42741</v>
      </c>
      <c r="D431" s="203">
        <v>0.81</v>
      </c>
    </row>
    <row r="432" spans="1:4" x14ac:dyDescent="0.25">
      <c r="A432" t="s">
        <v>102</v>
      </c>
      <c r="B432" t="s">
        <v>103</v>
      </c>
      <c r="C432" s="17">
        <v>42748</v>
      </c>
      <c r="D432" s="203">
        <v>0.81</v>
      </c>
    </row>
    <row r="433" spans="1:4" x14ac:dyDescent="0.25">
      <c r="A433" t="s">
        <v>102</v>
      </c>
      <c r="B433" t="s">
        <v>103</v>
      </c>
      <c r="C433" s="17">
        <v>42755</v>
      </c>
      <c r="D433" s="203">
        <v>0.81669999999999998</v>
      </c>
    </row>
    <row r="434" spans="1:4" x14ac:dyDescent="0.25">
      <c r="A434" t="s">
        <v>102</v>
      </c>
      <c r="B434" t="s">
        <v>103</v>
      </c>
      <c r="C434" s="17">
        <v>42762</v>
      </c>
      <c r="D434" s="203">
        <v>0.82</v>
      </c>
    </row>
    <row r="435" spans="1:4" x14ac:dyDescent="0.25">
      <c r="A435" t="s">
        <v>102</v>
      </c>
      <c r="B435" t="s">
        <v>103</v>
      </c>
      <c r="C435" s="17">
        <v>42769</v>
      </c>
      <c r="D435" s="203">
        <v>0.83200000000000007</v>
      </c>
    </row>
    <row r="436" spans="1:4" x14ac:dyDescent="0.25">
      <c r="A436" t="s">
        <v>102</v>
      </c>
      <c r="B436" t="s">
        <v>103</v>
      </c>
      <c r="C436" s="17">
        <v>42776</v>
      </c>
      <c r="D436" s="203">
        <v>0.84329999999999994</v>
      </c>
    </row>
    <row r="437" spans="1:4" x14ac:dyDescent="0.25">
      <c r="A437" t="s">
        <v>102</v>
      </c>
      <c r="B437" t="s">
        <v>103</v>
      </c>
      <c r="C437" s="17">
        <v>42783</v>
      </c>
      <c r="D437" s="203">
        <v>0.85140000000000005</v>
      </c>
    </row>
    <row r="438" spans="1:4" x14ac:dyDescent="0.25">
      <c r="A438" t="s">
        <v>102</v>
      </c>
      <c r="B438" t="s">
        <v>103</v>
      </c>
      <c r="C438" s="17">
        <v>42790</v>
      </c>
      <c r="D438" s="203">
        <v>0.85750000000000004</v>
      </c>
    </row>
    <row r="439" spans="1:4" x14ac:dyDescent="0.25">
      <c r="A439" t="s">
        <v>102</v>
      </c>
      <c r="B439" t="s">
        <v>103</v>
      </c>
      <c r="C439" s="17">
        <v>42797</v>
      </c>
      <c r="D439" s="203">
        <v>0.86670000000000003</v>
      </c>
    </row>
    <row r="440" spans="1:4" x14ac:dyDescent="0.25">
      <c r="A440" t="s">
        <v>102</v>
      </c>
      <c r="B440" t="s">
        <v>103</v>
      </c>
      <c r="C440" s="17">
        <v>42804</v>
      </c>
      <c r="D440" s="203">
        <v>0.87400000000000011</v>
      </c>
    </row>
    <row r="441" spans="1:4" x14ac:dyDescent="0.25">
      <c r="A441" t="s">
        <v>102</v>
      </c>
      <c r="B441" t="s">
        <v>103</v>
      </c>
      <c r="C441" s="17">
        <v>42811</v>
      </c>
      <c r="D441" s="203">
        <v>0.88180000000000003</v>
      </c>
    </row>
    <row r="442" spans="1:4" x14ac:dyDescent="0.25">
      <c r="A442" t="s">
        <v>102</v>
      </c>
      <c r="B442" t="s">
        <v>103</v>
      </c>
      <c r="C442" s="17">
        <v>42818</v>
      </c>
      <c r="D442" s="203">
        <v>0.88919999999999999</v>
      </c>
    </row>
    <row r="443" spans="1:4" x14ac:dyDescent="0.25">
      <c r="A443" t="s">
        <v>102</v>
      </c>
      <c r="B443" t="s">
        <v>103</v>
      </c>
      <c r="C443" s="17">
        <v>42825</v>
      </c>
      <c r="D443" s="203">
        <v>0.89690000000000003</v>
      </c>
    </row>
    <row r="444" spans="1:4" x14ac:dyDescent="0.25">
      <c r="A444" t="s">
        <v>102</v>
      </c>
      <c r="B444" t="s">
        <v>103</v>
      </c>
      <c r="C444" s="17">
        <v>42832</v>
      </c>
      <c r="D444" s="203">
        <v>0.90359999999999996</v>
      </c>
    </row>
    <row r="445" spans="1:4" x14ac:dyDescent="0.25">
      <c r="A445" t="s">
        <v>102</v>
      </c>
      <c r="B445" t="s">
        <v>103</v>
      </c>
      <c r="C445" s="17">
        <v>42839</v>
      </c>
      <c r="D445" s="203">
        <v>0.90930000000000011</v>
      </c>
    </row>
    <row r="446" spans="1:4" x14ac:dyDescent="0.25">
      <c r="A446" t="s">
        <v>102</v>
      </c>
      <c r="B446" t="s">
        <v>103</v>
      </c>
      <c r="C446" s="17">
        <v>42846</v>
      </c>
      <c r="D446" s="203">
        <v>0.91439999999999999</v>
      </c>
    </row>
    <row r="447" spans="1:4" x14ac:dyDescent="0.25">
      <c r="A447" t="s">
        <v>102</v>
      </c>
      <c r="B447" t="s">
        <v>103</v>
      </c>
      <c r="C447" s="17">
        <v>42853</v>
      </c>
      <c r="D447" s="203">
        <v>0.91879999999999995</v>
      </c>
    </row>
    <row r="448" spans="1:4" x14ac:dyDescent="0.25">
      <c r="A448" t="s">
        <v>102</v>
      </c>
      <c r="B448" t="s">
        <v>103</v>
      </c>
      <c r="C448" s="17">
        <v>42860</v>
      </c>
      <c r="D448" s="203">
        <v>0.92280000000000006</v>
      </c>
    </row>
    <row r="449" spans="1:4" x14ac:dyDescent="0.25">
      <c r="A449" t="s">
        <v>102</v>
      </c>
      <c r="B449" t="s">
        <v>103</v>
      </c>
      <c r="C449" s="17">
        <v>42867</v>
      </c>
      <c r="D449" s="203">
        <v>0.9262999999999999</v>
      </c>
    </row>
    <row r="450" spans="1:4" x14ac:dyDescent="0.25">
      <c r="A450" t="s">
        <v>102</v>
      </c>
      <c r="B450" t="s">
        <v>103</v>
      </c>
      <c r="C450" s="17">
        <v>42874</v>
      </c>
      <c r="D450" s="203">
        <v>0.92949999999999999</v>
      </c>
    </row>
    <row r="451" spans="1:4" x14ac:dyDescent="0.25">
      <c r="A451" t="s">
        <v>102</v>
      </c>
      <c r="B451" t="s">
        <v>103</v>
      </c>
      <c r="C451" s="17">
        <v>42881</v>
      </c>
      <c r="D451" s="203">
        <v>0.9323999999999999</v>
      </c>
    </row>
    <row r="452" spans="1:4" x14ac:dyDescent="0.25">
      <c r="A452" t="s">
        <v>102</v>
      </c>
      <c r="B452" t="s">
        <v>103</v>
      </c>
      <c r="C452" s="17">
        <v>42888</v>
      </c>
      <c r="D452" s="203">
        <v>0.93500000000000005</v>
      </c>
    </row>
    <row r="453" spans="1:4" x14ac:dyDescent="0.25">
      <c r="A453" t="s">
        <v>102</v>
      </c>
      <c r="B453" t="s">
        <v>103</v>
      </c>
      <c r="C453" s="17">
        <v>42895</v>
      </c>
      <c r="D453" s="203">
        <v>0.9373999999999999</v>
      </c>
    </row>
    <row r="454" spans="1:4" x14ac:dyDescent="0.25">
      <c r="A454" t="s">
        <v>102</v>
      </c>
      <c r="B454" t="s">
        <v>103</v>
      </c>
      <c r="C454" s="17">
        <v>42902</v>
      </c>
      <c r="D454" s="203">
        <v>0.93879999999999997</v>
      </c>
    </row>
    <row r="455" spans="1:4" x14ac:dyDescent="0.25">
      <c r="A455" t="s">
        <v>102</v>
      </c>
      <c r="B455" t="s">
        <v>103</v>
      </c>
      <c r="C455" s="17">
        <v>42909</v>
      </c>
      <c r="D455" s="203">
        <v>0.94</v>
      </c>
    </row>
    <row r="456" spans="1:4" x14ac:dyDescent="0.25">
      <c r="A456" t="s">
        <v>102</v>
      </c>
      <c r="B456" t="s">
        <v>103</v>
      </c>
      <c r="C456" s="17">
        <v>42923</v>
      </c>
      <c r="D456" s="203">
        <v>0.94079999999999997</v>
      </c>
    </row>
    <row r="457" spans="1:4" x14ac:dyDescent="0.25">
      <c r="A457" t="s">
        <v>102</v>
      </c>
      <c r="B457" t="s">
        <v>103</v>
      </c>
      <c r="C457" s="17">
        <v>42930</v>
      </c>
      <c r="D457" s="203">
        <v>0.9415</v>
      </c>
    </row>
    <row r="458" spans="1:4" x14ac:dyDescent="0.25">
      <c r="A458" t="s">
        <v>102</v>
      </c>
      <c r="B458" t="s">
        <v>103</v>
      </c>
      <c r="C458" s="17">
        <v>42937</v>
      </c>
      <c r="D458" s="203">
        <v>0.94209999999999994</v>
      </c>
    </row>
    <row r="459" spans="1:4" x14ac:dyDescent="0.25">
      <c r="A459" t="s">
        <v>102</v>
      </c>
      <c r="B459" t="s">
        <v>103</v>
      </c>
      <c r="C459" s="17">
        <v>42944</v>
      </c>
      <c r="D459" s="203">
        <v>0.94209999999999994</v>
      </c>
    </row>
    <row r="460" spans="1:4" x14ac:dyDescent="0.25">
      <c r="A460" t="s">
        <v>102</v>
      </c>
      <c r="B460" t="s">
        <v>103</v>
      </c>
      <c r="C460" s="17">
        <v>42951</v>
      </c>
      <c r="D460" s="203">
        <v>0.94200000000000006</v>
      </c>
    </row>
    <row r="461" spans="1:4" x14ac:dyDescent="0.25">
      <c r="A461" t="s">
        <v>102</v>
      </c>
      <c r="B461" t="s">
        <v>103</v>
      </c>
      <c r="C461" s="17">
        <v>42958</v>
      </c>
      <c r="D461" s="203">
        <v>0.94189999999999996</v>
      </c>
    </row>
    <row r="462" spans="1:4" x14ac:dyDescent="0.25">
      <c r="A462" t="s">
        <v>102</v>
      </c>
      <c r="B462" t="s">
        <v>103</v>
      </c>
      <c r="C462" s="17">
        <v>42965</v>
      </c>
      <c r="D462" s="203">
        <v>0.94159999999999999</v>
      </c>
    </row>
    <row r="463" spans="1:4" x14ac:dyDescent="0.25">
      <c r="A463" t="s">
        <v>102</v>
      </c>
      <c r="B463" t="s">
        <v>103</v>
      </c>
      <c r="C463" s="17">
        <v>42972</v>
      </c>
      <c r="D463" s="203">
        <v>0.94059999999999999</v>
      </c>
    </row>
    <row r="464" spans="1:4" x14ac:dyDescent="0.25">
      <c r="A464" t="s">
        <v>102</v>
      </c>
      <c r="B464" t="s">
        <v>103</v>
      </c>
      <c r="C464" s="17">
        <v>42979</v>
      </c>
      <c r="D464" s="203">
        <v>0.93969999999999998</v>
      </c>
    </row>
    <row r="465" spans="1:4" x14ac:dyDescent="0.25">
      <c r="A465" t="s">
        <v>102</v>
      </c>
      <c r="B465" t="s">
        <v>103</v>
      </c>
      <c r="C465" s="17">
        <v>42986</v>
      </c>
      <c r="D465" s="203">
        <v>0.93889999999999996</v>
      </c>
    </row>
    <row r="466" spans="1:4" x14ac:dyDescent="0.25">
      <c r="A466" t="s">
        <v>102</v>
      </c>
      <c r="B466" t="s">
        <v>103</v>
      </c>
      <c r="C466" s="17">
        <v>42993</v>
      </c>
      <c r="D466" s="203">
        <v>0.93779999999999997</v>
      </c>
    </row>
    <row r="467" spans="1:4" x14ac:dyDescent="0.25">
      <c r="A467" t="s">
        <v>102</v>
      </c>
      <c r="B467" t="s">
        <v>103</v>
      </c>
      <c r="C467" s="17">
        <v>43000</v>
      </c>
      <c r="D467" s="203">
        <v>0.93620000000000003</v>
      </c>
    </row>
    <row r="468" spans="1:4" x14ac:dyDescent="0.25">
      <c r="A468" t="s">
        <v>102</v>
      </c>
      <c r="B468" t="s">
        <v>103</v>
      </c>
      <c r="C468" s="17">
        <v>43007</v>
      </c>
      <c r="D468" s="203">
        <v>0.9345</v>
      </c>
    </row>
    <row r="469" spans="1:4" x14ac:dyDescent="0.25">
      <c r="A469" t="s">
        <v>102</v>
      </c>
      <c r="B469" t="s">
        <v>103</v>
      </c>
      <c r="C469" s="17">
        <v>43014</v>
      </c>
      <c r="D469" s="203">
        <v>0.93359999999999999</v>
      </c>
    </row>
    <row r="470" spans="1:4" x14ac:dyDescent="0.25">
      <c r="A470" t="s">
        <v>102</v>
      </c>
      <c r="B470" t="s">
        <v>103</v>
      </c>
      <c r="C470" s="17">
        <v>43021</v>
      </c>
      <c r="D470" s="203">
        <v>0.93279999999999996</v>
      </c>
    </row>
    <row r="471" spans="1:4" x14ac:dyDescent="0.25">
      <c r="A471" t="s">
        <v>102</v>
      </c>
      <c r="B471" t="s">
        <v>103</v>
      </c>
      <c r="C471" s="17">
        <v>43028</v>
      </c>
      <c r="D471" s="203">
        <v>0.93200000000000005</v>
      </c>
    </row>
    <row r="472" spans="1:4" x14ac:dyDescent="0.25">
      <c r="A472" t="s">
        <v>102</v>
      </c>
      <c r="B472" t="s">
        <v>103</v>
      </c>
      <c r="C472" s="17">
        <v>43035</v>
      </c>
      <c r="D472" s="203">
        <v>0.93120000000000003</v>
      </c>
    </row>
    <row r="473" spans="1:4" x14ac:dyDescent="0.25">
      <c r="A473" t="s">
        <v>102</v>
      </c>
      <c r="B473" t="s">
        <v>103</v>
      </c>
      <c r="C473" s="17">
        <v>43042</v>
      </c>
      <c r="D473" s="203">
        <v>0.93</v>
      </c>
    </row>
    <row r="474" spans="1:4" x14ac:dyDescent="0.25">
      <c r="A474" t="s">
        <v>102</v>
      </c>
      <c r="B474" t="s">
        <v>103</v>
      </c>
      <c r="C474" s="17">
        <v>43049</v>
      </c>
      <c r="D474" s="203">
        <v>0.92890000000000006</v>
      </c>
    </row>
    <row r="475" spans="1:4" x14ac:dyDescent="0.25">
      <c r="A475" t="s">
        <v>102</v>
      </c>
      <c r="B475" t="s">
        <v>103</v>
      </c>
      <c r="C475" s="17">
        <v>43056</v>
      </c>
      <c r="D475" s="203">
        <v>0.9284</v>
      </c>
    </row>
    <row r="476" spans="1:4" x14ac:dyDescent="0.25">
      <c r="A476" t="s">
        <v>102</v>
      </c>
      <c r="B476" t="s">
        <v>103</v>
      </c>
      <c r="C476" s="17">
        <v>43063</v>
      </c>
      <c r="D476" s="203">
        <v>0.92799999999999994</v>
      </c>
    </row>
    <row r="477" spans="1:4" x14ac:dyDescent="0.25">
      <c r="A477" t="s">
        <v>102</v>
      </c>
      <c r="B477" t="s">
        <v>103</v>
      </c>
      <c r="C477" s="17">
        <v>43070</v>
      </c>
      <c r="D477" s="203">
        <v>0.92769999999999997</v>
      </c>
    </row>
    <row r="478" spans="1:4" x14ac:dyDescent="0.25">
      <c r="A478" t="s">
        <v>102</v>
      </c>
      <c r="B478" t="s">
        <v>103</v>
      </c>
      <c r="C478" s="17">
        <v>43077</v>
      </c>
      <c r="D478" s="203">
        <v>0.92709999999999992</v>
      </c>
    </row>
    <row r="479" spans="1:4" x14ac:dyDescent="0.25">
      <c r="A479" t="s">
        <v>102</v>
      </c>
      <c r="B479" t="s">
        <v>103</v>
      </c>
      <c r="C479" s="17">
        <v>43084</v>
      </c>
      <c r="D479" s="203">
        <v>0.9265000000000001</v>
      </c>
    </row>
    <row r="480" spans="1:4" x14ac:dyDescent="0.25">
      <c r="A480" t="s">
        <v>102</v>
      </c>
      <c r="B480" t="s">
        <v>103</v>
      </c>
      <c r="C480" s="17">
        <v>43091</v>
      </c>
      <c r="D480" s="203">
        <v>0.92599999999999993</v>
      </c>
    </row>
    <row r="481" spans="1:4" x14ac:dyDescent="0.25">
      <c r="A481" t="s">
        <v>102</v>
      </c>
      <c r="B481" t="s">
        <v>103</v>
      </c>
      <c r="C481" s="17">
        <v>43105</v>
      </c>
      <c r="D481" s="203">
        <v>0</v>
      </c>
    </row>
    <row r="482" spans="1:4" x14ac:dyDescent="0.25">
      <c r="A482" t="s">
        <v>102</v>
      </c>
      <c r="B482" t="s">
        <v>103</v>
      </c>
      <c r="C482" s="17">
        <v>43112</v>
      </c>
      <c r="D482" s="203">
        <v>0</v>
      </c>
    </row>
    <row r="483" spans="1:4" x14ac:dyDescent="0.25">
      <c r="A483" t="s">
        <v>102</v>
      </c>
      <c r="B483" t="s">
        <v>103</v>
      </c>
      <c r="C483" s="17">
        <v>43119</v>
      </c>
      <c r="D483" s="203">
        <v>0</v>
      </c>
    </row>
    <row r="484" spans="1:4" x14ac:dyDescent="0.25">
      <c r="A484" t="s">
        <v>102</v>
      </c>
      <c r="B484" t="s">
        <v>103</v>
      </c>
      <c r="C484" s="17">
        <v>43126</v>
      </c>
      <c r="D484" s="203">
        <v>0</v>
      </c>
    </row>
    <row r="485" spans="1:4" x14ac:dyDescent="0.25">
      <c r="A485" t="s">
        <v>102</v>
      </c>
      <c r="B485" t="s">
        <v>103</v>
      </c>
      <c r="C485" s="17">
        <v>43133</v>
      </c>
      <c r="D485" s="203">
        <v>0</v>
      </c>
    </row>
    <row r="486" spans="1:4" x14ac:dyDescent="0.25">
      <c r="A486" t="s">
        <v>102</v>
      </c>
      <c r="B486" t="s">
        <v>103</v>
      </c>
      <c r="C486" s="17">
        <v>43140</v>
      </c>
      <c r="D486" s="203">
        <v>0</v>
      </c>
    </row>
    <row r="487" spans="1:4" x14ac:dyDescent="0.25">
      <c r="A487" t="s">
        <v>102</v>
      </c>
      <c r="B487" t="s">
        <v>103</v>
      </c>
      <c r="C487" s="17">
        <v>43147</v>
      </c>
      <c r="D487" s="203">
        <v>0</v>
      </c>
    </row>
    <row r="488" spans="1:4" x14ac:dyDescent="0.25">
      <c r="A488" t="s">
        <v>102</v>
      </c>
      <c r="B488" t="s">
        <v>103</v>
      </c>
      <c r="C488" s="17">
        <v>43154</v>
      </c>
      <c r="D488" s="203">
        <v>0</v>
      </c>
    </row>
    <row r="489" spans="1:4" x14ac:dyDescent="0.25">
      <c r="A489" t="s">
        <v>102</v>
      </c>
      <c r="B489" t="s">
        <v>103</v>
      </c>
      <c r="C489" s="17">
        <v>43161</v>
      </c>
      <c r="D489" s="203">
        <v>0</v>
      </c>
    </row>
    <row r="490" spans="1:4" x14ac:dyDescent="0.25">
      <c r="A490" t="s">
        <v>102</v>
      </c>
      <c r="B490" t="s">
        <v>103</v>
      </c>
      <c r="C490" s="17">
        <v>43168</v>
      </c>
      <c r="D490" s="203">
        <v>0</v>
      </c>
    </row>
    <row r="491" spans="1:4" x14ac:dyDescent="0.25">
      <c r="A491" t="s">
        <v>102</v>
      </c>
      <c r="B491" t="s">
        <v>103</v>
      </c>
      <c r="C491" s="17">
        <v>43175</v>
      </c>
      <c r="D491" s="203">
        <v>0</v>
      </c>
    </row>
    <row r="492" spans="1:4" x14ac:dyDescent="0.25">
      <c r="A492" t="s">
        <v>102</v>
      </c>
      <c r="B492" t="s">
        <v>103</v>
      </c>
      <c r="C492" s="17">
        <v>43182</v>
      </c>
      <c r="D492" s="203">
        <v>0</v>
      </c>
    </row>
    <row r="493" spans="1:4" x14ac:dyDescent="0.25">
      <c r="A493" t="s">
        <v>102</v>
      </c>
      <c r="B493" t="s">
        <v>103</v>
      </c>
      <c r="C493" s="17">
        <v>43189</v>
      </c>
      <c r="D493" s="203">
        <v>0</v>
      </c>
    </row>
    <row r="494" spans="1:4" x14ac:dyDescent="0.25">
      <c r="A494" t="s">
        <v>102</v>
      </c>
      <c r="B494" t="s">
        <v>103</v>
      </c>
      <c r="C494" s="17">
        <v>43196</v>
      </c>
      <c r="D494" s="203">
        <v>0</v>
      </c>
    </row>
    <row r="495" spans="1:4" x14ac:dyDescent="0.25">
      <c r="A495" t="s">
        <v>102</v>
      </c>
      <c r="B495" t="s">
        <v>103</v>
      </c>
      <c r="C495" s="17">
        <v>43203</v>
      </c>
      <c r="D495" s="203">
        <v>0</v>
      </c>
    </row>
    <row r="496" spans="1:4" x14ac:dyDescent="0.25">
      <c r="A496" t="s">
        <v>102</v>
      </c>
      <c r="B496" t="s">
        <v>103</v>
      </c>
      <c r="C496" s="17">
        <v>43210</v>
      </c>
      <c r="D496" s="203">
        <v>0</v>
      </c>
    </row>
    <row r="497" spans="1:4" x14ac:dyDescent="0.25">
      <c r="A497" t="s">
        <v>104</v>
      </c>
      <c r="B497" t="s">
        <v>105</v>
      </c>
      <c r="C497" s="17">
        <v>42741</v>
      </c>
      <c r="D497" s="203">
        <v>0.95</v>
      </c>
    </row>
    <row r="498" spans="1:4" x14ac:dyDescent="0.25">
      <c r="A498" t="s">
        <v>104</v>
      </c>
      <c r="B498" t="s">
        <v>105</v>
      </c>
      <c r="C498" s="17">
        <v>42748</v>
      </c>
      <c r="D498" s="203">
        <v>0.95</v>
      </c>
    </row>
    <row r="499" spans="1:4" x14ac:dyDescent="0.25">
      <c r="A499" t="s">
        <v>104</v>
      </c>
      <c r="B499" t="s">
        <v>105</v>
      </c>
      <c r="C499" s="17">
        <v>42755</v>
      </c>
      <c r="D499" s="203">
        <v>0.95330000000000004</v>
      </c>
    </row>
    <row r="500" spans="1:4" x14ac:dyDescent="0.25">
      <c r="A500" t="s">
        <v>104</v>
      </c>
      <c r="B500" t="s">
        <v>105</v>
      </c>
      <c r="C500" s="17">
        <v>42762</v>
      </c>
      <c r="D500" s="203">
        <v>0.95750000000000002</v>
      </c>
    </row>
    <row r="501" spans="1:4" x14ac:dyDescent="0.25">
      <c r="A501" t="s">
        <v>104</v>
      </c>
      <c r="B501" t="s">
        <v>105</v>
      </c>
      <c r="C501" s="17">
        <v>42769</v>
      </c>
      <c r="D501" s="203">
        <v>0.95599999999999996</v>
      </c>
    </row>
    <row r="502" spans="1:4" x14ac:dyDescent="0.25">
      <c r="A502" t="s">
        <v>104</v>
      </c>
      <c r="B502" t="s">
        <v>105</v>
      </c>
      <c r="C502" s="17">
        <v>42776</v>
      </c>
      <c r="D502" s="203">
        <v>0.95669999999999999</v>
      </c>
    </row>
    <row r="503" spans="1:4" x14ac:dyDescent="0.25">
      <c r="A503" t="s">
        <v>104</v>
      </c>
      <c r="B503" t="s">
        <v>105</v>
      </c>
      <c r="C503" s="17">
        <v>42783</v>
      </c>
      <c r="D503" s="203">
        <v>0.95709999999999995</v>
      </c>
    </row>
    <row r="504" spans="1:4" x14ac:dyDescent="0.25">
      <c r="A504" t="s">
        <v>104</v>
      </c>
      <c r="B504" t="s">
        <v>105</v>
      </c>
      <c r="C504" s="17">
        <v>42790</v>
      </c>
      <c r="D504" s="203">
        <v>0.96120000000000005</v>
      </c>
    </row>
    <row r="505" spans="1:4" x14ac:dyDescent="0.25">
      <c r="A505" t="s">
        <v>104</v>
      </c>
      <c r="B505" t="s">
        <v>105</v>
      </c>
      <c r="C505" s="17">
        <v>42797</v>
      </c>
      <c r="D505" s="203">
        <v>0.96219999999999994</v>
      </c>
    </row>
    <row r="506" spans="1:4" x14ac:dyDescent="0.25">
      <c r="A506" t="s">
        <v>104</v>
      </c>
      <c r="B506" t="s">
        <v>105</v>
      </c>
      <c r="C506" s="17">
        <v>42804</v>
      </c>
      <c r="D506" s="203">
        <v>0.96499999999999997</v>
      </c>
    </row>
    <row r="507" spans="1:4" x14ac:dyDescent="0.25">
      <c r="A507" t="s">
        <v>104</v>
      </c>
      <c r="B507" t="s">
        <v>105</v>
      </c>
      <c r="C507" s="17">
        <v>42811</v>
      </c>
      <c r="D507" s="203">
        <v>0.96550000000000002</v>
      </c>
    </row>
    <row r="508" spans="1:4" x14ac:dyDescent="0.25">
      <c r="A508" t="s">
        <v>104</v>
      </c>
      <c r="B508" t="s">
        <v>105</v>
      </c>
      <c r="C508" s="17">
        <v>42818</v>
      </c>
      <c r="D508" s="203">
        <v>0.96579999999999999</v>
      </c>
    </row>
    <row r="509" spans="1:4" x14ac:dyDescent="0.25">
      <c r="A509" t="s">
        <v>104</v>
      </c>
      <c r="B509" t="s">
        <v>105</v>
      </c>
      <c r="C509" s="17">
        <v>42825</v>
      </c>
      <c r="D509" s="203">
        <v>0.96620000000000006</v>
      </c>
    </row>
    <row r="510" spans="1:4" x14ac:dyDescent="0.25">
      <c r="A510" t="s">
        <v>104</v>
      </c>
      <c r="B510" t="s">
        <v>105</v>
      </c>
      <c r="C510" s="17">
        <v>42832</v>
      </c>
      <c r="D510" s="203">
        <v>0.96569999999999989</v>
      </c>
    </row>
    <row r="511" spans="1:4" x14ac:dyDescent="0.25">
      <c r="A511" t="s">
        <v>104</v>
      </c>
      <c r="B511" t="s">
        <v>105</v>
      </c>
      <c r="C511" s="17">
        <v>42839</v>
      </c>
      <c r="D511" s="203">
        <v>0.96530000000000005</v>
      </c>
    </row>
    <row r="512" spans="1:4" x14ac:dyDescent="0.25">
      <c r="A512" t="s">
        <v>104</v>
      </c>
      <c r="B512" t="s">
        <v>105</v>
      </c>
      <c r="C512" s="17">
        <v>42846</v>
      </c>
      <c r="D512" s="203">
        <v>0.96560000000000001</v>
      </c>
    </row>
    <row r="513" spans="1:4" x14ac:dyDescent="0.25">
      <c r="A513" t="s">
        <v>104</v>
      </c>
      <c r="B513" t="s">
        <v>105</v>
      </c>
      <c r="C513" s="17">
        <v>42853</v>
      </c>
      <c r="D513" s="203">
        <v>0.96530000000000005</v>
      </c>
    </row>
    <row r="514" spans="1:4" x14ac:dyDescent="0.25">
      <c r="A514" t="s">
        <v>104</v>
      </c>
      <c r="B514" t="s">
        <v>105</v>
      </c>
      <c r="C514" s="17">
        <v>42860</v>
      </c>
      <c r="D514" s="203">
        <v>0.96499999999999997</v>
      </c>
    </row>
    <row r="515" spans="1:4" x14ac:dyDescent="0.25">
      <c r="A515" t="s">
        <v>104</v>
      </c>
      <c r="B515" t="s">
        <v>105</v>
      </c>
      <c r="C515" s="17">
        <v>42867</v>
      </c>
      <c r="D515" s="203">
        <v>0.96530000000000005</v>
      </c>
    </row>
    <row r="516" spans="1:4" x14ac:dyDescent="0.25">
      <c r="A516" t="s">
        <v>104</v>
      </c>
      <c r="B516" t="s">
        <v>105</v>
      </c>
      <c r="C516" s="17">
        <v>42874</v>
      </c>
      <c r="D516" s="203">
        <v>0.96550000000000002</v>
      </c>
    </row>
    <row r="517" spans="1:4" x14ac:dyDescent="0.25">
      <c r="A517" t="s">
        <v>104</v>
      </c>
      <c r="B517" t="s">
        <v>105</v>
      </c>
      <c r="C517" s="17">
        <v>42881</v>
      </c>
      <c r="D517" s="203">
        <v>0.96569999999999989</v>
      </c>
    </row>
    <row r="518" spans="1:4" x14ac:dyDescent="0.25">
      <c r="A518" t="s">
        <v>104</v>
      </c>
      <c r="B518" t="s">
        <v>105</v>
      </c>
      <c r="C518" s="17">
        <v>42888</v>
      </c>
      <c r="D518" s="203">
        <v>0.96409999999999996</v>
      </c>
    </row>
    <row r="519" spans="1:4" x14ac:dyDescent="0.25">
      <c r="A519" t="s">
        <v>104</v>
      </c>
      <c r="B519" t="s">
        <v>105</v>
      </c>
      <c r="C519" s="17">
        <v>42895</v>
      </c>
      <c r="D519" s="203">
        <v>0.96260000000000001</v>
      </c>
    </row>
    <row r="520" spans="1:4" x14ac:dyDescent="0.25">
      <c r="A520" t="s">
        <v>104</v>
      </c>
      <c r="B520" t="s">
        <v>105</v>
      </c>
      <c r="C520" s="17">
        <v>42902</v>
      </c>
      <c r="D520" s="203">
        <v>0.96209999999999996</v>
      </c>
    </row>
    <row r="521" spans="1:4" x14ac:dyDescent="0.25">
      <c r="A521" t="s">
        <v>104</v>
      </c>
      <c r="B521" t="s">
        <v>105</v>
      </c>
      <c r="C521" s="17">
        <v>42909</v>
      </c>
      <c r="D521" s="203">
        <v>0.96160000000000001</v>
      </c>
    </row>
    <row r="522" spans="1:4" x14ac:dyDescent="0.25">
      <c r="A522" t="s">
        <v>104</v>
      </c>
      <c r="B522" t="s">
        <v>105</v>
      </c>
      <c r="C522" s="17">
        <v>42923</v>
      </c>
      <c r="D522" s="203">
        <v>0.96040000000000003</v>
      </c>
    </row>
    <row r="523" spans="1:4" x14ac:dyDescent="0.25">
      <c r="A523" t="s">
        <v>104</v>
      </c>
      <c r="B523" t="s">
        <v>105</v>
      </c>
      <c r="C523" s="17">
        <v>42930</v>
      </c>
      <c r="D523" s="203">
        <v>0.95930000000000004</v>
      </c>
    </row>
    <row r="524" spans="1:4" x14ac:dyDescent="0.25">
      <c r="A524" t="s">
        <v>104</v>
      </c>
      <c r="B524" t="s">
        <v>105</v>
      </c>
      <c r="C524" s="17">
        <v>42937</v>
      </c>
      <c r="D524" s="203">
        <v>0.95889999999999997</v>
      </c>
    </row>
    <row r="525" spans="1:4" x14ac:dyDescent="0.25">
      <c r="A525" t="s">
        <v>104</v>
      </c>
      <c r="B525" t="s">
        <v>105</v>
      </c>
      <c r="C525" s="17">
        <v>42944</v>
      </c>
      <c r="D525" s="203">
        <v>0.95860000000000001</v>
      </c>
    </row>
    <row r="526" spans="1:4" x14ac:dyDescent="0.25">
      <c r="A526" t="s">
        <v>104</v>
      </c>
      <c r="B526" t="s">
        <v>105</v>
      </c>
      <c r="C526" s="17">
        <v>42951</v>
      </c>
      <c r="D526" s="203">
        <v>0.9577</v>
      </c>
    </row>
    <row r="527" spans="1:4" x14ac:dyDescent="0.25">
      <c r="A527" t="s">
        <v>104</v>
      </c>
      <c r="B527" t="s">
        <v>105</v>
      </c>
      <c r="C527" s="17">
        <v>42958</v>
      </c>
      <c r="D527" s="203">
        <v>0.9577</v>
      </c>
    </row>
    <row r="528" spans="1:4" x14ac:dyDescent="0.25">
      <c r="A528" t="s">
        <v>104</v>
      </c>
      <c r="B528" t="s">
        <v>105</v>
      </c>
      <c r="C528" s="17">
        <v>42965</v>
      </c>
      <c r="D528" s="203">
        <v>0.95810000000000006</v>
      </c>
    </row>
    <row r="529" spans="1:4" x14ac:dyDescent="0.25">
      <c r="A529" t="s">
        <v>104</v>
      </c>
      <c r="B529" t="s">
        <v>105</v>
      </c>
      <c r="C529" s="17">
        <v>42972</v>
      </c>
      <c r="D529" s="203">
        <v>0.95849999999999991</v>
      </c>
    </row>
    <row r="530" spans="1:4" x14ac:dyDescent="0.25">
      <c r="A530" t="s">
        <v>104</v>
      </c>
      <c r="B530" t="s">
        <v>105</v>
      </c>
      <c r="C530" s="17">
        <v>42979</v>
      </c>
      <c r="D530" s="203">
        <v>0.95879999999999999</v>
      </c>
    </row>
    <row r="531" spans="1:4" x14ac:dyDescent="0.25">
      <c r="A531" t="s">
        <v>104</v>
      </c>
      <c r="B531" t="s">
        <v>105</v>
      </c>
      <c r="C531" s="17">
        <v>42986</v>
      </c>
      <c r="D531" s="203">
        <v>0.95909999999999995</v>
      </c>
    </row>
    <row r="532" spans="1:4" x14ac:dyDescent="0.25">
      <c r="A532" t="s">
        <v>104</v>
      </c>
      <c r="B532" t="s">
        <v>105</v>
      </c>
      <c r="C532" s="17">
        <v>42993</v>
      </c>
      <c r="D532" s="203">
        <v>0.95920000000000005</v>
      </c>
    </row>
    <row r="533" spans="1:4" x14ac:dyDescent="0.25">
      <c r="A533" t="s">
        <v>104</v>
      </c>
      <c r="B533" t="s">
        <v>105</v>
      </c>
      <c r="C533" s="17">
        <v>43000</v>
      </c>
      <c r="D533" s="203">
        <v>0.95920000000000005</v>
      </c>
    </row>
    <row r="534" spans="1:4" x14ac:dyDescent="0.25">
      <c r="A534" t="s">
        <v>104</v>
      </c>
      <c r="B534" t="s">
        <v>105</v>
      </c>
      <c r="C534" s="17">
        <v>43007</v>
      </c>
      <c r="D534" s="203">
        <v>0.95920000000000005</v>
      </c>
    </row>
    <row r="535" spans="1:4" x14ac:dyDescent="0.25">
      <c r="A535" t="s">
        <v>104</v>
      </c>
      <c r="B535" t="s">
        <v>105</v>
      </c>
      <c r="C535" s="17">
        <v>43014</v>
      </c>
      <c r="D535" s="203">
        <v>0.95819999999999994</v>
      </c>
    </row>
    <row r="536" spans="1:4" x14ac:dyDescent="0.25">
      <c r="A536" t="s">
        <v>104</v>
      </c>
      <c r="B536" t="s">
        <v>105</v>
      </c>
      <c r="C536" s="17">
        <v>43021</v>
      </c>
      <c r="D536" s="203">
        <v>0.95799999999999996</v>
      </c>
    </row>
    <row r="537" spans="1:4" x14ac:dyDescent="0.25">
      <c r="A537" t="s">
        <v>104</v>
      </c>
      <c r="B537" t="s">
        <v>105</v>
      </c>
      <c r="C537" s="17">
        <v>43028</v>
      </c>
      <c r="D537" s="203">
        <v>0.95799999999999996</v>
      </c>
    </row>
    <row r="538" spans="1:4" x14ac:dyDescent="0.25">
      <c r="A538" t="s">
        <v>104</v>
      </c>
      <c r="B538" t="s">
        <v>105</v>
      </c>
      <c r="C538" s="17">
        <v>43035</v>
      </c>
      <c r="D538" s="203">
        <v>0.95810000000000006</v>
      </c>
    </row>
    <row r="539" spans="1:4" x14ac:dyDescent="0.25">
      <c r="A539" t="s">
        <v>104</v>
      </c>
      <c r="B539" t="s">
        <v>105</v>
      </c>
      <c r="C539" s="17">
        <v>43042</v>
      </c>
      <c r="D539" s="203">
        <v>0.95879999999999999</v>
      </c>
    </row>
    <row r="540" spans="1:4" x14ac:dyDescent="0.25">
      <c r="A540" t="s">
        <v>104</v>
      </c>
      <c r="B540" t="s">
        <v>105</v>
      </c>
      <c r="C540" s="17">
        <v>43049</v>
      </c>
      <c r="D540" s="203">
        <v>0.95950000000000002</v>
      </c>
    </row>
    <row r="541" spans="1:4" x14ac:dyDescent="0.25">
      <c r="A541" t="s">
        <v>104</v>
      </c>
      <c r="B541" t="s">
        <v>105</v>
      </c>
      <c r="C541" s="17">
        <v>43056</v>
      </c>
      <c r="D541" s="203">
        <v>0.96019999999999994</v>
      </c>
    </row>
    <row r="542" spans="1:4" x14ac:dyDescent="0.25">
      <c r="A542" t="s">
        <v>104</v>
      </c>
      <c r="B542" t="s">
        <v>105</v>
      </c>
      <c r="C542" s="17">
        <v>43063</v>
      </c>
      <c r="D542" s="203">
        <v>0.96040000000000003</v>
      </c>
    </row>
    <row r="543" spans="1:4" x14ac:dyDescent="0.25">
      <c r="A543" t="s">
        <v>104</v>
      </c>
      <c r="B543" t="s">
        <v>105</v>
      </c>
      <c r="C543" s="17">
        <v>43070</v>
      </c>
      <c r="D543" s="203">
        <v>0.96060000000000001</v>
      </c>
    </row>
    <row r="544" spans="1:4" x14ac:dyDescent="0.25">
      <c r="A544" t="s">
        <v>104</v>
      </c>
      <c r="B544" t="s">
        <v>105</v>
      </c>
      <c r="C544" s="17">
        <v>43077</v>
      </c>
      <c r="D544" s="203">
        <v>0.96120000000000005</v>
      </c>
    </row>
    <row r="545" spans="1:4" x14ac:dyDescent="0.25">
      <c r="A545" t="s">
        <v>104</v>
      </c>
      <c r="B545" t="s">
        <v>105</v>
      </c>
      <c r="C545" s="17">
        <v>43084</v>
      </c>
      <c r="D545" s="203">
        <v>0.96200000000000008</v>
      </c>
    </row>
    <row r="546" spans="1:4" x14ac:dyDescent="0.25">
      <c r="A546" t="s">
        <v>104</v>
      </c>
      <c r="B546" t="s">
        <v>105</v>
      </c>
      <c r="C546" s="17">
        <v>43091</v>
      </c>
      <c r="D546" s="203">
        <v>0.96279999999999999</v>
      </c>
    </row>
    <row r="547" spans="1:4" x14ac:dyDescent="0.25">
      <c r="A547" t="s">
        <v>104</v>
      </c>
      <c r="B547" t="s">
        <v>105</v>
      </c>
      <c r="C547" s="17">
        <v>43105</v>
      </c>
      <c r="D547" s="203">
        <v>0</v>
      </c>
    </row>
    <row r="548" spans="1:4" x14ac:dyDescent="0.25">
      <c r="A548" t="s">
        <v>104</v>
      </c>
      <c r="B548" t="s">
        <v>105</v>
      </c>
      <c r="C548" s="17">
        <v>43112</v>
      </c>
      <c r="D548" s="203">
        <v>0</v>
      </c>
    </row>
    <row r="549" spans="1:4" x14ac:dyDescent="0.25">
      <c r="A549" t="s">
        <v>104</v>
      </c>
      <c r="B549" t="s">
        <v>105</v>
      </c>
      <c r="C549" s="17">
        <v>43119</v>
      </c>
      <c r="D549" s="203">
        <v>0</v>
      </c>
    </row>
    <row r="550" spans="1:4" x14ac:dyDescent="0.25">
      <c r="A550" t="s">
        <v>104</v>
      </c>
      <c r="B550" t="s">
        <v>105</v>
      </c>
      <c r="C550" s="17">
        <v>43126</v>
      </c>
      <c r="D550" s="203">
        <v>0</v>
      </c>
    </row>
    <row r="551" spans="1:4" x14ac:dyDescent="0.25">
      <c r="A551" t="s">
        <v>104</v>
      </c>
      <c r="B551" t="s">
        <v>105</v>
      </c>
      <c r="C551" s="17">
        <v>43133</v>
      </c>
      <c r="D551" s="203">
        <v>0</v>
      </c>
    </row>
    <row r="552" spans="1:4" x14ac:dyDescent="0.25">
      <c r="A552" t="s">
        <v>104</v>
      </c>
      <c r="B552" t="s">
        <v>105</v>
      </c>
      <c r="C552" s="17">
        <v>43140</v>
      </c>
      <c r="D552" s="203">
        <v>0</v>
      </c>
    </row>
    <row r="553" spans="1:4" x14ac:dyDescent="0.25">
      <c r="A553" t="s">
        <v>104</v>
      </c>
      <c r="B553" t="s">
        <v>105</v>
      </c>
      <c r="C553" s="17">
        <v>43147</v>
      </c>
      <c r="D553" s="203">
        <v>0</v>
      </c>
    </row>
    <row r="554" spans="1:4" x14ac:dyDescent="0.25">
      <c r="A554" t="s">
        <v>104</v>
      </c>
      <c r="B554" t="s">
        <v>105</v>
      </c>
      <c r="C554" s="17">
        <v>43154</v>
      </c>
      <c r="D554" s="203">
        <v>0</v>
      </c>
    </row>
    <row r="555" spans="1:4" x14ac:dyDescent="0.25">
      <c r="A555" t="s">
        <v>104</v>
      </c>
      <c r="B555" t="s">
        <v>105</v>
      </c>
      <c r="C555" s="17">
        <v>43161</v>
      </c>
      <c r="D555" s="203">
        <v>0</v>
      </c>
    </row>
    <row r="556" spans="1:4" x14ac:dyDescent="0.25">
      <c r="A556" t="s">
        <v>104</v>
      </c>
      <c r="B556" t="s">
        <v>105</v>
      </c>
      <c r="C556" s="17">
        <v>43168</v>
      </c>
      <c r="D556" s="203">
        <v>0</v>
      </c>
    </row>
    <row r="557" spans="1:4" x14ac:dyDescent="0.25">
      <c r="A557" t="s">
        <v>104</v>
      </c>
      <c r="B557" t="s">
        <v>105</v>
      </c>
      <c r="C557" s="17">
        <v>43175</v>
      </c>
      <c r="D557" s="203">
        <v>0</v>
      </c>
    </row>
    <row r="558" spans="1:4" x14ac:dyDescent="0.25">
      <c r="A558" t="s">
        <v>104</v>
      </c>
      <c r="B558" t="s">
        <v>105</v>
      </c>
      <c r="C558" s="17">
        <v>43182</v>
      </c>
      <c r="D558" s="203">
        <v>0</v>
      </c>
    </row>
    <row r="559" spans="1:4" x14ac:dyDescent="0.25">
      <c r="A559" t="s">
        <v>104</v>
      </c>
      <c r="B559" t="s">
        <v>105</v>
      </c>
      <c r="C559" s="17">
        <v>43189</v>
      </c>
      <c r="D559" s="203">
        <v>0</v>
      </c>
    </row>
    <row r="560" spans="1:4" x14ac:dyDescent="0.25">
      <c r="A560" t="s">
        <v>104</v>
      </c>
      <c r="B560" t="s">
        <v>105</v>
      </c>
      <c r="C560" s="17">
        <v>43196</v>
      </c>
      <c r="D560" s="203">
        <v>0</v>
      </c>
    </row>
    <row r="561" spans="1:4" x14ac:dyDescent="0.25">
      <c r="A561" t="s">
        <v>104</v>
      </c>
      <c r="B561" t="s">
        <v>105</v>
      </c>
      <c r="C561" s="17">
        <v>43203</v>
      </c>
      <c r="D561" s="203">
        <v>0</v>
      </c>
    </row>
    <row r="562" spans="1:4" x14ac:dyDescent="0.25">
      <c r="A562" t="s">
        <v>104</v>
      </c>
      <c r="B562" t="s">
        <v>105</v>
      </c>
      <c r="C562" s="17">
        <v>43210</v>
      </c>
      <c r="D562" s="203">
        <v>0</v>
      </c>
    </row>
    <row r="563" spans="1:4" x14ac:dyDescent="0.25">
      <c r="A563" t="s">
        <v>106</v>
      </c>
      <c r="B563" t="s">
        <v>107</v>
      </c>
      <c r="C563" s="17">
        <v>42937</v>
      </c>
      <c r="D563" s="203">
        <v>0</v>
      </c>
    </row>
    <row r="564" spans="1:4" x14ac:dyDescent="0.25">
      <c r="A564" t="s">
        <v>106</v>
      </c>
      <c r="B564" t="s">
        <v>107</v>
      </c>
      <c r="C564" s="17">
        <v>42944</v>
      </c>
      <c r="D564" s="203">
        <v>0</v>
      </c>
    </row>
    <row r="565" spans="1:4" x14ac:dyDescent="0.25">
      <c r="A565" t="s">
        <v>106</v>
      </c>
      <c r="B565" t="s">
        <v>107</v>
      </c>
      <c r="C565" s="17">
        <v>42951</v>
      </c>
      <c r="D565" s="203">
        <v>0</v>
      </c>
    </row>
    <row r="566" spans="1:4" x14ac:dyDescent="0.25">
      <c r="A566" t="s">
        <v>106</v>
      </c>
      <c r="B566" t="s">
        <v>107</v>
      </c>
      <c r="C566" s="17">
        <v>42958</v>
      </c>
      <c r="D566" s="203">
        <v>0</v>
      </c>
    </row>
    <row r="567" spans="1:4" x14ac:dyDescent="0.25">
      <c r="A567" t="s">
        <v>106</v>
      </c>
      <c r="B567" t="s">
        <v>107</v>
      </c>
      <c r="C567" s="17">
        <v>42965</v>
      </c>
      <c r="D567" s="203">
        <v>0</v>
      </c>
    </row>
    <row r="568" spans="1:4" x14ac:dyDescent="0.25">
      <c r="A568" t="s">
        <v>106</v>
      </c>
      <c r="B568" t="s">
        <v>107</v>
      </c>
      <c r="C568" s="17">
        <v>42972</v>
      </c>
      <c r="D568" s="203">
        <v>0</v>
      </c>
    </row>
    <row r="569" spans="1:4" x14ac:dyDescent="0.25">
      <c r="A569" t="s">
        <v>106</v>
      </c>
      <c r="B569" t="s">
        <v>107</v>
      </c>
      <c r="C569" s="17">
        <v>42979</v>
      </c>
      <c r="D569" s="203">
        <v>0</v>
      </c>
    </row>
    <row r="570" spans="1:4" x14ac:dyDescent="0.25">
      <c r="A570" t="s">
        <v>106</v>
      </c>
      <c r="B570" t="s">
        <v>107</v>
      </c>
      <c r="C570" s="17">
        <v>42986</v>
      </c>
      <c r="D570" s="203">
        <v>0</v>
      </c>
    </row>
    <row r="571" spans="1:4" x14ac:dyDescent="0.25">
      <c r="A571" t="s">
        <v>106</v>
      </c>
      <c r="B571" t="s">
        <v>107</v>
      </c>
      <c r="C571" s="17">
        <v>42993</v>
      </c>
      <c r="D571" s="203">
        <v>0</v>
      </c>
    </row>
    <row r="572" spans="1:4" x14ac:dyDescent="0.25">
      <c r="A572" t="s">
        <v>106</v>
      </c>
      <c r="B572" t="s">
        <v>107</v>
      </c>
      <c r="C572" s="17">
        <v>43000</v>
      </c>
      <c r="D572" s="203">
        <v>0</v>
      </c>
    </row>
    <row r="573" spans="1:4" x14ac:dyDescent="0.25">
      <c r="A573" t="s">
        <v>106</v>
      </c>
      <c r="B573" t="s">
        <v>107</v>
      </c>
      <c r="C573" s="17">
        <v>43007</v>
      </c>
      <c r="D573" s="203">
        <v>0</v>
      </c>
    </row>
    <row r="574" spans="1:4" x14ac:dyDescent="0.25">
      <c r="A574" t="s">
        <v>106</v>
      </c>
      <c r="B574" t="s">
        <v>107</v>
      </c>
      <c r="C574" s="17">
        <v>43014</v>
      </c>
      <c r="D574" s="203">
        <v>0</v>
      </c>
    </row>
    <row r="575" spans="1:4" x14ac:dyDescent="0.25">
      <c r="A575" t="s">
        <v>106</v>
      </c>
      <c r="B575" t="s">
        <v>107</v>
      </c>
      <c r="C575" s="17">
        <v>43021</v>
      </c>
      <c r="D575" s="203">
        <v>0</v>
      </c>
    </row>
    <row r="576" spans="1:4" x14ac:dyDescent="0.25">
      <c r="A576" t="s">
        <v>106</v>
      </c>
      <c r="B576" t="s">
        <v>107</v>
      </c>
      <c r="C576" s="17">
        <v>43028</v>
      </c>
      <c r="D576" s="203">
        <v>0</v>
      </c>
    </row>
    <row r="577" spans="1:4" x14ac:dyDescent="0.25">
      <c r="A577" t="s">
        <v>106</v>
      </c>
      <c r="B577" t="s">
        <v>107</v>
      </c>
      <c r="C577" s="17">
        <v>43035</v>
      </c>
      <c r="D577" s="203">
        <v>0</v>
      </c>
    </row>
    <row r="578" spans="1:4" x14ac:dyDescent="0.25">
      <c r="A578" t="s">
        <v>106</v>
      </c>
      <c r="B578" t="s">
        <v>107</v>
      </c>
      <c r="C578" s="17">
        <v>43042</v>
      </c>
      <c r="D578" s="203">
        <v>0</v>
      </c>
    </row>
    <row r="579" spans="1:4" x14ac:dyDescent="0.25">
      <c r="A579" t="s">
        <v>106</v>
      </c>
      <c r="B579" t="s">
        <v>107</v>
      </c>
      <c r="C579" s="17">
        <v>43049</v>
      </c>
      <c r="D579" s="203">
        <v>0</v>
      </c>
    </row>
    <row r="580" spans="1:4" x14ac:dyDescent="0.25">
      <c r="A580" t="s">
        <v>106</v>
      </c>
      <c r="B580" t="s">
        <v>107</v>
      </c>
      <c r="C580" s="17">
        <v>43056</v>
      </c>
      <c r="D580" s="203">
        <v>0</v>
      </c>
    </row>
    <row r="581" spans="1:4" x14ac:dyDescent="0.25">
      <c r="A581" t="s">
        <v>106</v>
      </c>
      <c r="B581" t="s">
        <v>107</v>
      </c>
      <c r="C581" s="17">
        <v>43063</v>
      </c>
      <c r="D581" s="203">
        <v>0</v>
      </c>
    </row>
    <row r="582" spans="1:4" x14ac:dyDescent="0.25">
      <c r="A582" t="s">
        <v>106</v>
      </c>
      <c r="B582" t="s">
        <v>107</v>
      </c>
      <c r="C582" s="17">
        <v>43070</v>
      </c>
      <c r="D582" s="203">
        <v>0</v>
      </c>
    </row>
    <row r="583" spans="1:4" x14ac:dyDescent="0.25">
      <c r="A583" t="s">
        <v>106</v>
      </c>
      <c r="B583" t="s">
        <v>107</v>
      </c>
      <c r="C583" s="17">
        <v>43077</v>
      </c>
      <c r="D583" s="203">
        <v>0</v>
      </c>
    </row>
    <row r="584" spans="1:4" x14ac:dyDescent="0.25">
      <c r="A584" t="s">
        <v>106</v>
      </c>
      <c r="B584" t="s">
        <v>107</v>
      </c>
      <c r="C584" s="17">
        <v>43084</v>
      </c>
      <c r="D584" s="203">
        <v>0</v>
      </c>
    </row>
    <row r="585" spans="1:4" x14ac:dyDescent="0.25">
      <c r="A585" t="s">
        <v>106</v>
      </c>
      <c r="B585" t="s">
        <v>107</v>
      </c>
      <c r="C585" s="17">
        <v>43091</v>
      </c>
      <c r="D585" s="203">
        <v>0</v>
      </c>
    </row>
    <row r="586" spans="1:4" x14ac:dyDescent="0.25">
      <c r="A586" t="s">
        <v>106</v>
      </c>
      <c r="B586" t="s">
        <v>107</v>
      </c>
      <c r="C586" s="17">
        <v>43105</v>
      </c>
      <c r="D586" s="203">
        <v>0</v>
      </c>
    </row>
    <row r="587" spans="1:4" x14ac:dyDescent="0.25">
      <c r="A587" t="s">
        <v>106</v>
      </c>
      <c r="B587" t="s">
        <v>107</v>
      </c>
      <c r="C587" s="17">
        <v>43112</v>
      </c>
      <c r="D587" s="203">
        <v>0</v>
      </c>
    </row>
    <row r="588" spans="1:4" x14ac:dyDescent="0.25">
      <c r="A588" t="s">
        <v>106</v>
      </c>
      <c r="B588" t="s">
        <v>107</v>
      </c>
      <c r="C588" s="17">
        <v>43119</v>
      </c>
      <c r="D588" s="203">
        <v>0</v>
      </c>
    </row>
    <row r="589" spans="1:4" x14ac:dyDescent="0.25">
      <c r="A589" t="s">
        <v>106</v>
      </c>
      <c r="B589" t="s">
        <v>107</v>
      </c>
      <c r="C589" s="17">
        <v>43126</v>
      </c>
      <c r="D589" s="203">
        <v>0</v>
      </c>
    </row>
    <row r="590" spans="1:4" x14ac:dyDescent="0.25">
      <c r="A590" t="s">
        <v>106</v>
      </c>
      <c r="B590" t="s">
        <v>107</v>
      </c>
      <c r="C590" s="17">
        <v>43133</v>
      </c>
      <c r="D590" s="203">
        <v>0</v>
      </c>
    </row>
    <row r="591" spans="1:4" x14ac:dyDescent="0.25">
      <c r="A591" t="s">
        <v>106</v>
      </c>
      <c r="B591" t="s">
        <v>107</v>
      </c>
      <c r="C591" s="17">
        <v>43140</v>
      </c>
      <c r="D591" s="203">
        <v>0</v>
      </c>
    </row>
    <row r="592" spans="1:4" x14ac:dyDescent="0.25">
      <c r="A592" t="s">
        <v>106</v>
      </c>
      <c r="B592" t="s">
        <v>107</v>
      </c>
      <c r="C592" s="17">
        <v>43147</v>
      </c>
      <c r="D592" s="203">
        <v>0</v>
      </c>
    </row>
    <row r="593" spans="1:4" x14ac:dyDescent="0.25">
      <c r="A593" t="s">
        <v>106</v>
      </c>
      <c r="B593" t="s">
        <v>107</v>
      </c>
      <c r="C593" s="17">
        <v>43154</v>
      </c>
      <c r="D593" s="203">
        <v>0</v>
      </c>
    </row>
    <row r="594" spans="1:4" x14ac:dyDescent="0.25">
      <c r="A594" t="s">
        <v>106</v>
      </c>
      <c r="B594" t="s">
        <v>107</v>
      </c>
      <c r="C594" s="17">
        <v>43161</v>
      </c>
      <c r="D594" s="203">
        <v>0</v>
      </c>
    </row>
    <row r="595" spans="1:4" x14ac:dyDescent="0.25">
      <c r="A595" t="s">
        <v>106</v>
      </c>
      <c r="B595" t="s">
        <v>107</v>
      </c>
      <c r="C595" s="17">
        <v>43168</v>
      </c>
      <c r="D595" s="203">
        <v>0</v>
      </c>
    </row>
    <row r="596" spans="1:4" x14ac:dyDescent="0.25">
      <c r="A596" t="s">
        <v>106</v>
      </c>
      <c r="B596" t="s">
        <v>107</v>
      </c>
      <c r="C596" s="17">
        <v>43175</v>
      </c>
      <c r="D596" s="203">
        <v>0</v>
      </c>
    </row>
    <row r="597" spans="1:4" x14ac:dyDescent="0.25">
      <c r="A597" t="s">
        <v>106</v>
      </c>
      <c r="B597" t="s">
        <v>107</v>
      </c>
      <c r="C597" s="17">
        <v>43182</v>
      </c>
      <c r="D597" s="203">
        <v>0</v>
      </c>
    </row>
    <row r="598" spans="1:4" x14ac:dyDescent="0.25">
      <c r="A598" t="s">
        <v>106</v>
      </c>
      <c r="B598" t="s">
        <v>107</v>
      </c>
      <c r="C598" s="17">
        <v>43189</v>
      </c>
      <c r="D598" s="203">
        <v>0</v>
      </c>
    </row>
    <row r="599" spans="1:4" x14ac:dyDescent="0.25">
      <c r="A599" t="s">
        <v>106</v>
      </c>
      <c r="B599" t="s">
        <v>107</v>
      </c>
      <c r="C599" s="17">
        <v>43196</v>
      </c>
      <c r="D599" s="203">
        <v>0</v>
      </c>
    </row>
    <row r="600" spans="1:4" x14ac:dyDescent="0.25">
      <c r="A600" t="s">
        <v>106</v>
      </c>
      <c r="B600" t="s">
        <v>107</v>
      </c>
      <c r="C600" s="17">
        <v>43203</v>
      </c>
      <c r="D600" s="203">
        <v>0</v>
      </c>
    </row>
    <row r="601" spans="1:4" x14ac:dyDescent="0.25">
      <c r="A601" t="s">
        <v>106</v>
      </c>
      <c r="B601" t="s">
        <v>107</v>
      </c>
      <c r="C601" s="17">
        <v>43210</v>
      </c>
      <c r="D601" s="203">
        <v>0</v>
      </c>
    </row>
    <row r="602" spans="1:4" x14ac:dyDescent="0.25">
      <c r="A602" t="s">
        <v>108</v>
      </c>
      <c r="B602" t="s">
        <v>109</v>
      </c>
      <c r="C602" s="17">
        <v>42937</v>
      </c>
      <c r="D602" s="203">
        <v>0</v>
      </c>
    </row>
    <row r="603" spans="1:4" x14ac:dyDescent="0.25">
      <c r="A603" t="s">
        <v>108</v>
      </c>
      <c r="B603" t="s">
        <v>109</v>
      </c>
      <c r="C603" s="17">
        <v>42944</v>
      </c>
      <c r="D603" s="203">
        <v>0</v>
      </c>
    </row>
    <row r="604" spans="1:4" x14ac:dyDescent="0.25">
      <c r="A604" t="s">
        <v>108</v>
      </c>
      <c r="B604" t="s">
        <v>109</v>
      </c>
      <c r="C604" s="17">
        <v>42951</v>
      </c>
      <c r="D604" s="203">
        <v>0</v>
      </c>
    </row>
    <row r="605" spans="1:4" x14ac:dyDescent="0.25">
      <c r="A605" t="s">
        <v>108</v>
      </c>
      <c r="B605" t="s">
        <v>109</v>
      </c>
      <c r="C605" s="17">
        <v>42958</v>
      </c>
      <c r="D605" s="203">
        <v>0</v>
      </c>
    </row>
    <row r="606" spans="1:4" x14ac:dyDescent="0.25">
      <c r="A606" t="s">
        <v>108</v>
      </c>
      <c r="B606" t="s">
        <v>109</v>
      </c>
      <c r="C606" s="17">
        <v>42965</v>
      </c>
      <c r="D606" s="203">
        <v>0</v>
      </c>
    </row>
    <row r="607" spans="1:4" x14ac:dyDescent="0.25">
      <c r="A607" t="s">
        <v>108</v>
      </c>
      <c r="B607" t="s">
        <v>109</v>
      </c>
      <c r="C607" s="17">
        <v>42972</v>
      </c>
      <c r="D607" s="203">
        <v>0</v>
      </c>
    </row>
    <row r="608" spans="1:4" x14ac:dyDescent="0.25">
      <c r="A608" t="s">
        <v>108</v>
      </c>
      <c r="B608" t="s">
        <v>109</v>
      </c>
      <c r="C608" s="17">
        <v>42979</v>
      </c>
      <c r="D608" s="203">
        <v>0</v>
      </c>
    </row>
    <row r="609" spans="1:4" x14ac:dyDescent="0.25">
      <c r="A609" t="s">
        <v>108</v>
      </c>
      <c r="B609" t="s">
        <v>109</v>
      </c>
      <c r="C609" s="17">
        <v>42986</v>
      </c>
      <c r="D609" s="203">
        <v>0</v>
      </c>
    </row>
    <row r="610" spans="1:4" x14ac:dyDescent="0.25">
      <c r="A610" t="s">
        <v>108</v>
      </c>
      <c r="B610" t="s">
        <v>109</v>
      </c>
      <c r="C610" s="17">
        <v>42993</v>
      </c>
      <c r="D610" s="203">
        <v>0</v>
      </c>
    </row>
    <row r="611" spans="1:4" x14ac:dyDescent="0.25">
      <c r="A611" t="s">
        <v>108</v>
      </c>
      <c r="B611" t="s">
        <v>109</v>
      </c>
      <c r="C611" s="17">
        <v>43000</v>
      </c>
      <c r="D611" s="203">
        <v>0</v>
      </c>
    </row>
    <row r="612" spans="1:4" x14ac:dyDescent="0.25">
      <c r="A612" t="s">
        <v>108</v>
      </c>
      <c r="B612" t="s">
        <v>109</v>
      </c>
      <c r="C612" s="17">
        <v>43007</v>
      </c>
      <c r="D612" s="203">
        <v>0</v>
      </c>
    </row>
    <row r="613" spans="1:4" x14ac:dyDescent="0.25">
      <c r="A613" t="s">
        <v>108</v>
      </c>
      <c r="B613" t="s">
        <v>109</v>
      </c>
      <c r="C613" s="17">
        <v>43014</v>
      </c>
      <c r="D613" s="203">
        <v>0</v>
      </c>
    </row>
    <row r="614" spans="1:4" x14ac:dyDescent="0.25">
      <c r="A614" t="s">
        <v>108</v>
      </c>
      <c r="B614" t="s">
        <v>109</v>
      </c>
      <c r="C614" s="17">
        <v>43021</v>
      </c>
      <c r="D614" s="203">
        <v>0</v>
      </c>
    </row>
    <row r="615" spans="1:4" x14ac:dyDescent="0.25">
      <c r="A615" t="s">
        <v>108</v>
      </c>
      <c r="B615" t="s">
        <v>109</v>
      </c>
      <c r="C615" s="17">
        <v>43028</v>
      </c>
      <c r="D615" s="203">
        <v>0</v>
      </c>
    </row>
    <row r="616" spans="1:4" x14ac:dyDescent="0.25">
      <c r="A616" t="s">
        <v>108</v>
      </c>
      <c r="B616" t="s">
        <v>109</v>
      </c>
      <c r="C616" s="17">
        <v>43035</v>
      </c>
      <c r="D616" s="203">
        <v>0</v>
      </c>
    </row>
    <row r="617" spans="1:4" x14ac:dyDescent="0.25">
      <c r="A617" t="s">
        <v>108</v>
      </c>
      <c r="B617" t="s">
        <v>109</v>
      </c>
      <c r="C617" s="17">
        <v>43042</v>
      </c>
      <c r="D617" s="203">
        <v>0</v>
      </c>
    </row>
    <row r="618" spans="1:4" x14ac:dyDescent="0.25">
      <c r="A618" t="s">
        <v>108</v>
      </c>
      <c r="B618" t="s">
        <v>109</v>
      </c>
      <c r="C618" s="17">
        <v>43049</v>
      </c>
      <c r="D618" s="203">
        <v>0</v>
      </c>
    </row>
    <row r="619" spans="1:4" x14ac:dyDescent="0.25">
      <c r="A619" t="s">
        <v>108</v>
      </c>
      <c r="B619" t="s">
        <v>109</v>
      </c>
      <c r="C619" s="17">
        <v>43056</v>
      </c>
      <c r="D619" s="203">
        <v>0</v>
      </c>
    </row>
    <row r="620" spans="1:4" x14ac:dyDescent="0.25">
      <c r="A620" t="s">
        <v>108</v>
      </c>
      <c r="B620" t="s">
        <v>109</v>
      </c>
      <c r="C620" s="17">
        <v>43063</v>
      </c>
      <c r="D620" s="203">
        <v>0</v>
      </c>
    </row>
    <row r="621" spans="1:4" x14ac:dyDescent="0.25">
      <c r="A621" t="s">
        <v>108</v>
      </c>
      <c r="B621" t="s">
        <v>109</v>
      </c>
      <c r="C621" s="17">
        <v>43070</v>
      </c>
      <c r="D621" s="203">
        <v>0</v>
      </c>
    </row>
    <row r="622" spans="1:4" x14ac:dyDescent="0.25">
      <c r="A622" t="s">
        <v>108</v>
      </c>
      <c r="B622" t="s">
        <v>109</v>
      </c>
      <c r="C622" s="17">
        <v>43077</v>
      </c>
      <c r="D622" s="203">
        <v>0</v>
      </c>
    </row>
    <row r="623" spans="1:4" x14ac:dyDescent="0.25">
      <c r="A623" t="s">
        <v>108</v>
      </c>
      <c r="B623" t="s">
        <v>109</v>
      </c>
      <c r="C623" s="17">
        <v>43084</v>
      </c>
      <c r="D623" s="203">
        <v>0</v>
      </c>
    </row>
    <row r="624" spans="1:4" x14ac:dyDescent="0.25">
      <c r="A624" t="s">
        <v>108</v>
      </c>
      <c r="B624" t="s">
        <v>109</v>
      </c>
      <c r="C624" s="17">
        <v>43091</v>
      </c>
      <c r="D624" s="203">
        <v>0</v>
      </c>
    </row>
    <row r="625" spans="1:4" x14ac:dyDescent="0.25">
      <c r="A625" t="s">
        <v>108</v>
      </c>
      <c r="B625" t="s">
        <v>109</v>
      </c>
      <c r="C625" s="17">
        <v>43105</v>
      </c>
      <c r="D625" s="203">
        <v>0</v>
      </c>
    </row>
    <row r="626" spans="1:4" x14ac:dyDescent="0.25">
      <c r="A626" t="s">
        <v>108</v>
      </c>
      <c r="B626" t="s">
        <v>109</v>
      </c>
      <c r="C626" s="17">
        <v>43112</v>
      </c>
      <c r="D626" s="203">
        <v>0</v>
      </c>
    </row>
    <row r="627" spans="1:4" x14ac:dyDescent="0.25">
      <c r="A627" t="s">
        <v>108</v>
      </c>
      <c r="B627" t="s">
        <v>109</v>
      </c>
      <c r="C627" s="17">
        <v>43119</v>
      </c>
      <c r="D627" s="203">
        <v>0</v>
      </c>
    </row>
    <row r="628" spans="1:4" x14ac:dyDescent="0.25">
      <c r="A628" t="s">
        <v>108</v>
      </c>
      <c r="B628" t="s">
        <v>109</v>
      </c>
      <c r="C628" s="17">
        <v>43126</v>
      </c>
      <c r="D628" s="203">
        <v>0</v>
      </c>
    </row>
    <row r="629" spans="1:4" x14ac:dyDescent="0.25">
      <c r="A629" t="s">
        <v>108</v>
      </c>
      <c r="B629" t="s">
        <v>109</v>
      </c>
      <c r="C629" s="17">
        <v>43133</v>
      </c>
      <c r="D629" s="203">
        <v>0</v>
      </c>
    </row>
    <row r="630" spans="1:4" x14ac:dyDescent="0.25">
      <c r="A630" t="s">
        <v>108</v>
      </c>
      <c r="B630" t="s">
        <v>109</v>
      </c>
      <c r="C630" s="17">
        <v>43140</v>
      </c>
      <c r="D630" s="203">
        <v>0</v>
      </c>
    </row>
    <row r="631" spans="1:4" x14ac:dyDescent="0.25">
      <c r="A631" t="s">
        <v>108</v>
      </c>
      <c r="B631" t="s">
        <v>109</v>
      </c>
      <c r="C631" s="17">
        <v>43147</v>
      </c>
      <c r="D631" s="203">
        <v>0</v>
      </c>
    </row>
    <row r="632" spans="1:4" x14ac:dyDescent="0.25">
      <c r="A632" t="s">
        <v>108</v>
      </c>
      <c r="B632" t="s">
        <v>109</v>
      </c>
      <c r="C632" s="17">
        <v>43154</v>
      </c>
      <c r="D632" s="203">
        <v>0</v>
      </c>
    </row>
    <row r="633" spans="1:4" x14ac:dyDescent="0.25">
      <c r="A633" t="s">
        <v>108</v>
      </c>
      <c r="B633" t="s">
        <v>109</v>
      </c>
      <c r="C633" s="17">
        <v>43161</v>
      </c>
      <c r="D633" s="203">
        <v>0</v>
      </c>
    </row>
    <row r="634" spans="1:4" x14ac:dyDescent="0.25">
      <c r="A634" t="s">
        <v>108</v>
      </c>
      <c r="B634" t="s">
        <v>109</v>
      </c>
      <c r="C634" s="17">
        <v>43168</v>
      </c>
      <c r="D634" s="203">
        <v>0</v>
      </c>
    </row>
    <row r="635" spans="1:4" x14ac:dyDescent="0.25">
      <c r="A635" t="s">
        <v>108</v>
      </c>
      <c r="B635" t="s">
        <v>109</v>
      </c>
      <c r="C635" s="17">
        <v>43175</v>
      </c>
      <c r="D635" s="203">
        <v>0</v>
      </c>
    </row>
    <row r="636" spans="1:4" x14ac:dyDescent="0.25">
      <c r="A636" t="s">
        <v>108</v>
      </c>
      <c r="B636" t="s">
        <v>109</v>
      </c>
      <c r="C636" s="17">
        <v>43182</v>
      </c>
      <c r="D636" s="203">
        <v>0</v>
      </c>
    </row>
    <row r="637" spans="1:4" x14ac:dyDescent="0.25">
      <c r="A637" t="s">
        <v>108</v>
      </c>
      <c r="B637" t="s">
        <v>109</v>
      </c>
      <c r="C637" s="17">
        <v>43189</v>
      </c>
      <c r="D637" s="203">
        <v>0</v>
      </c>
    </row>
    <row r="638" spans="1:4" x14ac:dyDescent="0.25">
      <c r="A638" t="s">
        <v>108</v>
      </c>
      <c r="B638" t="s">
        <v>109</v>
      </c>
      <c r="C638" s="17">
        <v>43196</v>
      </c>
      <c r="D638" s="203">
        <v>0</v>
      </c>
    </row>
    <row r="639" spans="1:4" x14ac:dyDescent="0.25">
      <c r="A639" t="s">
        <v>108</v>
      </c>
      <c r="B639" t="s">
        <v>109</v>
      </c>
      <c r="C639" s="17">
        <v>43203</v>
      </c>
      <c r="D639" s="203">
        <v>0</v>
      </c>
    </row>
    <row r="640" spans="1:4" x14ac:dyDescent="0.25">
      <c r="A640" t="s">
        <v>108</v>
      </c>
      <c r="B640" t="s">
        <v>109</v>
      </c>
      <c r="C640" s="17">
        <v>43210</v>
      </c>
      <c r="D640" s="203">
        <v>0</v>
      </c>
    </row>
    <row r="641" spans="1:4" x14ac:dyDescent="0.25">
      <c r="A641" t="s">
        <v>110</v>
      </c>
      <c r="B641" t="s">
        <v>111</v>
      </c>
      <c r="C641" s="17">
        <v>42937</v>
      </c>
      <c r="D641" s="203">
        <v>0</v>
      </c>
    </row>
    <row r="642" spans="1:4" x14ac:dyDescent="0.25">
      <c r="A642" t="s">
        <v>110</v>
      </c>
      <c r="B642" t="s">
        <v>111</v>
      </c>
      <c r="C642" s="17">
        <v>42944</v>
      </c>
      <c r="D642" s="203">
        <v>0</v>
      </c>
    </row>
    <row r="643" spans="1:4" x14ac:dyDescent="0.25">
      <c r="A643" t="s">
        <v>110</v>
      </c>
      <c r="B643" t="s">
        <v>111</v>
      </c>
      <c r="C643" s="17">
        <v>42951</v>
      </c>
      <c r="D643" s="203">
        <v>0</v>
      </c>
    </row>
    <row r="644" spans="1:4" x14ac:dyDescent="0.25">
      <c r="A644" t="s">
        <v>110</v>
      </c>
      <c r="B644" t="s">
        <v>111</v>
      </c>
      <c r="C644" s="17">
        <v>42958</v>
      </c>
      <c r="D644" s="203">
        <v>0</v>
      </c>
    </row>
    <row r="645" spans="1:4" x14ac:dyDescent="0.25">
      <c r="A645" t="s">
        <v>110</v>
      </c>
      <c r="B645" t="s">
        <v>111</v>
      </c>
      <c r="C645" s="17">
        <v>42965</v>
      </c>
      <c r="D645" s="203">
        <v>0</v>
      </c>
    </row>
    <row r="646" spans="1:4" x14ac:dyDescent="0.25">
      <c r="A646" t="s">
        <v>110</v>
      </c>
      <c r="B646" t="s">
        <v>111</v>
      </c>
      <c r="C646" s="17">
        <v>42972</v>
      </c>
      <c r="D646" s="203">
        <v>0</v>
      </c>
    </row>
    <row r="647" spans="1:4" x14ac:dyDescent="0.25">
      <c r="A647" t="s">
        <v>110</v>
      </c>
      <c r="B647" t="s">
        <v>111</v>
      </c>
      <c r="C647" s="17">
        <v>42979</v>
      </c>
      <c r="D647" s="203">
        <v>0</v>
      </c>
    </row>
    <row r="648" spans="1:4" x14ac:dyDescent="0.25">
      <c r="A648" t="s">
        <v>110</v>
      </c>
      <c r="B648" t="s">
        <v>111</v>
      </c>
      <c r="C648" s="17">
        <v>42986</v>
      </c>
      <c r="D648" s="203">
        <v>0</v>
      </c>
    </row>
    <row r="649" spans="1:4" x14ac:dyDescent="0.25">
      <c r="A649" t="s">
        <v>110</v>
      </c>
      <c r="B649" t="s">
        <v>111</v>
      </c>
      <c r="C649" s="17">
        <v>42993</v>
      </c>
      <c r="D649" s="203">
        <v>0</v>
      </c>
    </row>
    <row r="650" spans="1:4" x14ac:dyDescent="0.25">
      <c r="A650" t="s">
        <v>110</v>
      </c>
      <c r="B650" t="s">
        <v>111</v>
      </c>
      <c r="C650" s="17">
        <v>43000</v>
      </c>
      <c r="D650" s="203">
        <v>0</v>
      </c>
    </row>
    <row r="651" spans="1:4" x14ac:dyDescent="0.25">
      <c r="A651" t="s">
        <v>110</v>
      </c>
      <c r="B651" t="s">
        <v>111</v>
      </c>
      <c r="C651" s="17">
        <v>43007</v>
      </c>
      <c r="D651" s="203">
        <v>0</v>
      </c>
    </row>
    <row r="652" spans="1:4" x14ac:dyDescent="0.25">
      <c r="A652" t="s">
        <v>110</v>
      </c>
      <c r="B652" t="s">
        <v>111</v>
      </c>
      <c r="C652" s="17">
        <v>43014</v>
      </c>
      <c r="D652" s="203">
        <v>0</v>
      </c>
    </row>
    <row r="653" spans="1:4" x14ac:dyDescent="0.25">
      <c r="A653" t="s">
        <v>110</v>
      </c>
      <c r="B653" t="s">
        <v>111</v>
      </c>
      <c r="C653" s="17">
        <v>43021</v>
      </c>
      <c r="D653" s="203">
        <v>0</v>
      </c>
    </row>
    <row r="654" spans="1:4" x14ac:dyDescent="0.25">
      <c r="A654" t="s">
        <v>110</v>
      </c>
      <c r="B654" t="s">
        <v>111</v>
      </c>
      <c r="C654" s="17">
        <v>43028</v>
      </c>
      <c r="D654" s="203">
        <v>0</v>
      </c>
    </row>
    <row r="655" spans="1:4" x14ac:dyDescent="0.25">
      <c r="A655" t="s">
        <v>110</v>
      </c>
      <c r="B655" t="s">
        <v>111</v>
      </c>
      <c r="C655" s="17">
        <v>43035</v>
      </c>
      <c r="D655" s="203">
        <v>0</v>
      </c>
    </row>
    <row r="656" spans="1:4" x14ac:dyDescent="0.25">
      <c r="A656" t="s">
        <v>110</v>
      </c>
      <c r="B656" t="s">
        <v>111</v>
      </c>
      <c r="C656" s="17">
        <v>43042</v>
      </c>
      <c r="D656" s="203">
        <v>0</v>
      </c>
    </row>
    <row r="657" spans="1:4" x14ac:dyDescent="0.25">
      <c r="A657" t="s">
        <v>110</v>
      </c>
      <c r="B657" t="s">
        <v>111</v>
      </c>
      <c r="C657" s="17">
        <v>43049</v>
      </c>
      <c r="D657" s="203">
        <v>0</v>
      </c>
    </row>
    <row r="658" spans="1:4" x14ac:dyDescent="0.25">
      <c r="A658" t="s">
        <v>110</v>
      </c>
      <c r="B658" t="s">
        <v>111</v>
      </c>
      <c r="C658" s="17">
        <v>43056</v>
      </c>
      <c r="D658" s="203">
        <v>0</v>
      </c>
    </row>
    <row r="659" spans="1:4" x14ac:dyDescent="0.25">
      <c r="A659" t="s">
        <v>110</v>
      </c>
      <c r="B659" t="s">
        <v>111</v>
      </c>
      <c r="C659" s="17">
        <v>43063</v>
      </c>
      <c r="D659" s="203">
        <v>0</v>
      </c>
    </row>
    <row r="660" spans="1:4" x14ac:dyDescent="0.25">
      <c r="A660" t="s">
        <v>110</v>
      </c>
      <c r="B660" t="s">
        <v>111</v>
      </c>
      <c r="C660" s="17">
        <v>43070</v>
      </c>
      <c r="D660" s="203">
        <v>0</v>
      </c>
    </row>
    <row r="661" spans="1:4" x14ac:dyDescent="0.25">
      <c r="A661" t="s">
        <v>110</v>
      </c>
      <c r="B661" t="s">
        <v>111</v>
      </c>
      <c r="C661" s="17">
        <v>43077</v>
      </c>
      <c r="D661" s="203">
        <v>0</v>
      </c>
    </row>
    <row r="662" spans="1:4" x14ac:dyDescent="0.25">
      <c r="A662" t="s">
        <v>110</v>
      </c>
      <c r="B662" t="s">
        <v>111</v>
      </c>
      <c r="C662" s="17">
        <v>43084</v>
      </c>
      <c r="D662" s="203">
        <v>0</v>
      </c>
    </row>
    <row r="663" spans="1:4" x14ac:dyDescent="0.25">
      <c r="A663" t="s">
        <v>110</v>
      </c>
      <c r="B663" t="s">
        <v>111</v>
      </c>
      <c r="C663" s="17">
        <v>43091</v>
      </c>
      <c r="D663" s="203">
        <v>0</v>
      </c>
    </row>
    <row r="664" spans="1:4" x14ac:dyDescent="0.25">
      <c r="A664" t="s">
        <v>110</v>
      </c>
      <c r="B664" t="s">
        <v>111</v>
      </c>
      <c r="C664" s="17">
        <v>43105</v>
      </c>
      <c r="D664" s="203">
        <v>0</v>
      </c>
    </row>
    <row r="665" spans="1:4" x14ac:dyDescent="0.25">
      <c r="A665" t="s">
        <v>110</v>
      </c>
      <c r="B665" t="s">
        <v>111</v>
      </c>
      <c r="C665" s="17">
        <v>43112</v>
      </c>
      <c r="D665" s="203">
        <v>0</v>
      </c>
    </row>
    <row r="666" spans="1:4" x14ac:dyDescent="0.25">
      <c r="A666" t="s">
        <v>110</v>
      </c>
      <c r="B666" t="s">
        <v>111</v>
      </c>
      <c r="C666" s="17">
        <v>43119</v>
      </c>
      <c r="D666" s="203">
        <v>0</v>
      </c>
    </row>
    <row r="667" spans="1:4" x14ac:dyDescent="0.25">
      <c r="A667" t="s">
        <v>110</v>
      </c>
      <c r="B667" t="s">
        <v>111</v>
      </c>
      <c r="C667" s="17">
        <v>43126</v>
      </c>
      <c r="D667" s="203">
        <v>0</v>
      </c>
    </row>
    <row r="668" spans="1:4" x14ac:dyDescent="0.25">
      <c r="A668" t="s">
        <v>110</v>
      </c>
      <c r="B668" t="s">
        <v>111</v>
      </c>
      <c r="C668" s="17">
        <v>43133</v>
      </c>
      <c r="D668" s="203">
        <v>0</v>
      </c>
    </row>
    <row r="669" spans="1:4" x14ac:dyDescent="0.25">
      <c r="A669" t="s">
        <v>110</v>
      </c>
      <c r="B669" t="s">
        <v>111</v>
      </c>
      <c r="C669" s="17">
        <v>43140</v>
      </c>
      <c r="D669" s="203">
        <v>0</v>
      </c>
    </row>
    <row r="670" spans="1:4" x14ac:dyDescent="0.25">
      <c r="A670" t="s">
        <v>110</v>
      </c>
      <c r="B670" t="s">
        <v>111</v>
      </c>
      <c r="C670" s="17">
        <v>43147</v>
      </c>
      <c r="D670" s="203">
        <v>0</v>
      </c>
    </row>
    <row r="671" spans="1:4" x14ac:dyDescent="0.25">
      <c r="A671" t="s">
        <v>110</v>
      </c>
      <c r="B671" t="s">
        <v>111</v>
      </c>
      <c r="C671" s="17">
        <v>43154</v>
      </c>
      <c r="D671" s="203">
        <v>0</v>
      </c>
    </row>
    <row r="672" spans="1:4" x14ac:dyDescent="0.25">
      <c r="A672" t="s">
        <v>110</v>
      </c>
      <c r="B672" t="s">
        <v>111</v>
      </c>
      <c r="C672" s="17">
        <v>43161</v>
      </c>
      <c r="D672" s="203">
        <v>0</v>
      </c>
    </row>
    <row r="673" spans="1:4" x14ac:dyDescent="0.25">
      <c r="A673" t="s">
        <v>110</v>
      </c>
      <c r="B673" t="s">
        <v>111</v>
      </c>
      <c r="C673" s="17">
        <v>43168</v>
      </c>
      <c r="D673" s="203">
        <v>0</v>
      </c>
    </row>
    <row r="674" spans="1:4" x14ac:dyDescent="0.25">
      <c r="A674" t="s">
        <v>110</v>
      </c>
      <c r="B674" t="s">
        <v>111</v>
      </c>
      <c r="C674" s="17">
        <v>43175</v>
      </c>
      <c r="D674" s="203">
        <v>0</v>
      </c>
    </row>
    <row r="675" spans="1:4" x14ac:dyDescent="0.25">
      <c r="A675" t="s">
        <v>110</v>
      </c>
      <c r="B675" t="s">
        <v>111</v>
      </c>
      <c r="C675" s="17">
        <v>43182</v>
      </c>
      <c r="D675" s="203">
        <v>0</v>
      </c>
    </row>
    <row r="676" spans="1:4" x14ac:dyDescent="0.25">
      <c r="A676" t="s">
        <v>110</v>
      </c>
      <c r="B676" t="s">
        <v>111</v>
      </c>
      <c r="C676" s="17">
        <v>43189</v>
      </c>
      <c r="D676" s="203">
        <v>0</v>
      </c>
    </row>
    <row r="677" spans="1:4" x14ac:dyDescent="0.25">
      <c r="A677" t="s">
        <v>110</v>
      </c>
      <c r="B677" t="s">
        <v>111</v>
      </c>
      <c r="C677" s="17">
        <v>43196</v>
      </c>
      <c r="D677" s="203">
        <v>0</v>
      </c>
    </row>
    <row r="678" spans="1:4" x14ac:dyDescent="0.25">
      <c r="A678" t="s">
        <v>110</v>
      </c>
      <c r="B678" t="s">
        <v>111</v>
      </c>
      <c r="C678" s="17">
        <v>43203</v>
      </c>
      <c r="D678" s="203">
        <v>0</v>
      </c>
    </row>
    <row r="679" spans="1:4" x14ac:dyDescent="0.25">
      <c r="A679" t="s">
        <v>110</v>
      </c>
      <c r="B679" t="s">
        <v>111</v>
      </c>
      <c r="C679" s="17">
        <v>43210</v>
      </c>
      <c r="D679" s="203">
        <v>0</v>
      </c>
    </row>
    <row r="680" spans="1:4" x14ac:dyDescent="0.25">
      <c r="A680" t="s">
        <v>112</v>
      </c>
      <c r="B680" t="s">
        <v>113</v>
      </c>
      <c r="C680" s="17">
        <v>42741</v>
      </c>
      <c r="D680" s="203">
        <v>0.98</v>
      </c>
    </row>
    <row r="681" spans="1:4" x14ac:dyDescent="0.25">
      <c r="A681" t="s">
        <v>112</v>
      </c>
      <c r="B681" t="s">
        <v>113</v>
      </c>
      <c r="C681" s="17">
        <v>42748</v>
      </c>
      <c r="D681" s="203">
        <v>0.98</v>
      </c>
    </row>
    <row r="682" spans="1:4" x14ac:dyDescent="0.25">
      <c r="A682" t="s">
        <v>112</v>
      </c>
      <c r="B682" t="s">
        <v>113</v>
      </c>
      <c r="C682" s="17">
        <v>42755</v>
      </c>
      <c r="D682" s="203">
        <v>0.98</v>
      </c>
    </row>
    <row r="683" spans="1:4" x14ac:dyDescent="0.25">
      <c r="A683" t="s">
        <v>112</v>
      </c>
      <c r="B683" t="s">
        <v>113</v>
      </c>
      <c r="C683" s="17">
        <v>42762</v>
      </c>
      <c r="D683" s="203">
        <v>0.98</v>
      </c>
    </row>
    <row r="684" spans="1:4" x14ac:dyDescent="0.25">
      <c r="A684" t="s">
        <v>112</v>
      </c>
      <c r="B684" t="s">
        <v>113</v>
      </c>
      <c r="C684" s="17">
        <v>42769</v>
      </c>
      <c r="D684" s="203">
        <v>0.98</v>
      </c>
    </row>
    <row r="685" spans="1:4" x14ac:dyDescent="0.25">
      <c r="A685" t="s">
        <v>112</v>
      </c>
      <c r="B685" t="s">
        <v>113</v>
      </c>
      <c r="C685" s="17">
        <v>42776</v>
      </c>
      <c r="D685" s="203">
        <v>0.98</v>
      </c>
    </row>
    <row r="686" spans="1:4" x14ac:dyDescent="0.25">
      <c r="A686" t="s">
        <v>112</v>
      </c>
      <c r="B686" t="s">
        <v>113</v>
      </c>
      <c r="C686" s="17">
        <v>42783</v>
      </c>
      <c r="D686" s="203">
        <v>0.98</v>
      </c>
    </row>
    <row r="687" spans="1:4" x14ac:dyDescent="0.25">
      <c r="A687" t="s">
        <v>112</v>
      </c>
      <c r="B687" t="s">
        <v>113</v>
      </c>
      <c r="C687" s="17">
        <v>42790</v>
      </c>
      <c r="D687" s="203">
        <v>0.98120000000000007</v>
      </c>
    </row>
    <row r="688" spans="1:4" x14ac:dyDescent="0.25">
      <c r="A688" t="s">
        <v>112</v>
      </c>
      <c r="B688" t="s">
        <v>113</v>
      </c>
      <c r="C688" s="17">
        <v>42797</v>
      </c>
      <c r="D688" s="203">
        <v>0.98219999999999996</v>
      </c>
    </row>
    <row r="689" spans="1:4" x14ac:dyDescent="0.25">
      <c r="A689" t="s">
        <v>112</v>
      </c>
      <c r="B689" t="s">
        <v>113</v>
      </c>
      <c r="C689" s="17">
        <v>42804</v>
      </c>
      <c r="D689" s="203">
        <v>0.98299999999999998</v>
      </c>
    </row>
    <row r="690" spans="1:4" x14ac:dyDescent="0.25">
      <c r="A690" t="s">
        <v>112</v>
      </c>
      <c r="B690" t="s">
        <v>113</v>
      </c>
      <c r="C690" s="17">
        <v>42811</v>
      </c>
      <c r="D690" s="203">
        <v>0.98360000000000003</v>
      </c>
    </row>
    <row r="691" spans="1:4" x14ac:dyDescent="0.25">
      <c r="A691" t="s">
        <v>112</v>
      </c>
      <c r="B691" t="s">
        <v>113</v>
      </c>
      <c r="C691" s="17">
        <v>42818</v>
      </c>
      <c r="D691" s="203">
        <v>0.98419999999999996</v>
      </c>
    </row>
    <row r="692" spans="1:4" x14ac:dyDescent="0.25">
      <c r="A692" t="s">
        <v>112</v>
      </c>
      <c r="B692" t="s">
        <v>113</v>
      </c>
      <c r="C692" s="17">
        <v>42825</v>
      </c>
      <c r="D692" s="203">
        <v>0.98459999999999992</v>
      </c>
    </row>
    <row r="693" spans="1:4" x14ac:dyDescent="0.25">
      <c r="A693" t="s">
        <v>112</v>
      </c>
      <c r="B693" t="s">
        <v>113</v>
      </c>
      <c r="C693" s="17">
        <v>42832</v>
      </c>
      <c r="D693" s="203">
        <v>0.98360000000000003</v>
      </c>
    </row>
    <row r="694" spans="1:4" x14ac:dyDescent="0.25">
      <c r="A694" t="s">
        <v>112</v>
      </c>
      <c r="B694" t="s">
        <v>113</v>
      </c>
      <c r="C694" s="17">
        <v>42839</v>
      </c>
      <c r="D694" s="203">
        <v>0.98269999999999991</v>
      </c>
    </row>
    <row r="695" spans="1:4" x14ac:dyDescent="0.25">
      <c r="A695" t="s">
        <v>112</v>
      </c>
      <c r="B695" t="s">
        <v>113</v>
      </c>
      <c r="C695" s="17">
        <v>42846</v>
      </c>
      <c r="D695" s="203">
        <v>0.9819</v>
      </c>
    </row>
    <row r="696" spans="1:4" x14ac:dyDescent="0.25">
      <c r="A696" t="s">
        <v>112</v>
      </c>
      <c r="B696" t="s">
        <v>113</v>
      </c>
      <c r="C696" s="17">
        <v>42853</v>
      </c>
      <c r="D696" s="203">
        <v>0.98060000000000003</v>
      </c>
    </row>
    <row r="697" spans="1:4" x14ac:dyDescent="0.25">
      <c r="A697" t="s">
        <v>112</v>
      </c>
      <c r="B697" t="s">
        <v>113</v>
      </c>
      <c r="C697" s="17">
        <v>42860</v>
      </c>
      <c r="D697" s="203">
        <v>0.98</v>
      </c>
    </row>
    <row r="698" spans="1:4" x14ac:dyDescent="0.25">
      <c r="A698" t="s">
        <v>112</v>
      </c>
      <c r="B698" t="s">
        <v>113</v>
      </c>
      <c r="C698" s="17">
        <v>42867</v>
      </c>
      <c r="D698" s="203">
        <v>0.98</v>
      </c>
    </row>
    <row r="699" spans="1:4" x14ac:dyDescent="0.25">
      <c r="A699" t="s">
        <v>112</v>
      </c>
      <c r="B699" t="s">
        <v>113</v>
      </c>
      <c r="C699" s="17">
        <v>42874</v>
      </c>
      <c r="D699" s="203">
        <v>0.98</v>
      </c>
    </row>
    <row r="700" spans="1:4" x14ac:dyDescent="0.25">
      <c r="A700" t="s">
        <v>112</v>
      </c>
      <c r="B700" t="s">
        <v>113</v>
      </c>
      <c r="C700" s="17">
        <v>42881</v>
      </c>
      <c r="D700" s="203">
        <v>0.98049999999999993</v>
      </c>
    </row>
    <row r="701" spans="1:4" x14ac:dyDescent="0.25">
      <c r="A701" t="s">
        <v>112</v>
      </c>
      <c r="B701" t="s">
        <v>113</v>
      </c>
      <c r="C701" s="17">
        <v>42888</v>
      </c>
      <c r="D701" s="203">
        <v>0.98140000000000005</v>
      </c>
    </row>
    <row r="702" spans="1:4" x14ac:dyDescent="0.25">
      <c r="A702" t="s">
        <v>112</v>
      </c>
      <c r="B702" t="s">
        <v>113</v>
      </c>
      <c r="C702" s="17">
        <v>42895</v>
      </c>
      <c r="D702" s="203">
        <v>0.98219999999999996</v>
      </c>
    </row>
    <row r="703" spans="1:4" x14ac:dyDescent="0.25">
      <c r="A703" t="s">
        <v>112</v>
      </c>
      <c r="B703" t="s">
        <v>113</v>
      </c>
      <c r="C703" s="17">
        <v>42902</v>
      </c>
      <c r="D703" s="203">
        <v>0.98290000000000011</v>
      </c>
    </row>
    <row r="704" spans="1:4" x14ac:dyDescent="0.25">
      <c r="A704" t="s">
        <v>112</v>
      </c>
      <c r="B704" t="s">
        <v>113</v>
      </c>
      <c r="C704" s="17">
        <v>42909</v>
      </c>
      <c r="D704" s="203">
        <v>0.98360000000000003</v>
      </c>
    </row>
    <row r="705" spans="1:4" x14ac:dyDescent="0.25">
      <c r="A705" t="s">
        <v>112</v>
      </c>
      <c r="B705" t="s">
        <v>113</v>
      </c>
      <c r="C705" s="17">
        <v>42923</v>
      </c>
      <c r="D705" s="203">
        <v>0.98380000000000001</v>
      </c>
    </row>
    <row r="706" spans="1:4" x14ac:dyDescent="0.25">
      <c r="A706" t="s">
        <v>112</v>
      </c>
      <c r="B706" t="s">
        <v>113</v>
      </c>
      <c r="C706" s="17">
        <v>42930</v>
      </c>
      <c r="D706" s="203">
        <v>0.98409999999999997</v>
      </c>
    </row>
    <row r="707" spans="1:4" x14ac:dyDescent="0.25">
      <c r="A707" t="s">
        <v>112</v>
      </c>
      <c r="B707" t="s">
        <v>113</v>
      </c>
      <c r="C707" s="17">
        <v>42937</v>
      </c>
      <c r="D707" s="203">
        <v>0.98430000000000006</v>
      </c>
    </row>
    <row r="708" spans="1:4" x14ac:dyDescent="0.25">
      <c r="A708" t="s">
        <v>112</v>
      </c>
      <c r="B708" t="s">
        <v>113</v>
      </c>
      <c r="C708" s="17">
        <v>42944</v>
      </c>
      <c r="D708" s="203">
        <v>0.98450000000000004</v>
      </c>
    </row>
    <row r="709" spans="1:4" x14ac:dyDescent="0.25">
      <c r="A709" t="s">
        <v>112</v>
      </c>
      <c r="B709" t="s">
        <v>113</v>
      </c>
      <c r="C709" s="17">
        <v>42951</v>
      </c>
      <c r="D709" s="203">
        <v>0.98470000000000002</v>
      </c>
    </row>
    <row r="710" spans="1:4" x14ac:dyDescent="0.25">
      <c r="A710" t="s">
        <v>112</v>
      </c>
      <c r="B710" t="s">
        <v>113</v>
      </c>
      <c r="C710" s="17">
        <v>42958</v>
      </c>
      <c r="D710" s="203">
        <v>0.98480000000000001</v>
      </c>
    </row>
    <row r="711" spans="1:4" x14ac:dyDescent="0.25">
      <c r="A711" t="s">
        <v>112</v>
      </c>
      <c r="B711" t="s">
        <v>113</v>
      </c>
      <c r="C711" s="17">
        <v>42965</v>
      </c>
      <c r="D711" s="203">
        <v>0.98470000000000002</v>
      </c>
    </row>
    <row r="712" spans="1:4" x14ac:dyDescent="0.25">
      <c r="A712" t="s">
        <v>112</v>
      </c>
      <c r="B712" t="s">
        <v>113</v>
      </c>
      <c r="C712" s="17">
        <v>42972</v>
      </c>
      <c r="D712" s="203">
        <v>0.98450000000000004</v>
      </c>
    </row>
    <row r="713" spans="1:4" x14ac:dyDescent="0.25">
      <c r="A713" t="s">
        <v>112</v>
      </c>
      <c r="B713" t="s">
        <v>113</v>
      </c>
      <c r="C713" s="17">
        <v>42979</v>
      </c>
      <c r="D713" s="203">
        <v>0.98439999999999994</v>
      </c>
    </row>
    <row r="714" spans="1:4" x14ac:dyDescent="0.25">
      <c r="A714" t="s">
        <v>112</v>
      </c>
      <c r="B714" t="s">
        <v>113</v>
      </c>
      <c r="C714" s="17">
        <v>42986</v>
      </c>
      <c r="D714" s="203">
        <v>0.98430000000000006</v>
      </c>
    </row>
    <row r="715" spans="1:4" x14ac:dyDescent="0.25">
      <c r="A715" t="s">
        <v>112</v>
      </c>
      <c r="B715" t="s">
        <v>113</v>
      </c>
      <c r="C715" s="17">
        <v>42993</v>
      </c>
      <c r="D715" s="203">
        <v>0.98419999999999996</v>
      </c>
    </row>
    <row r="716" spans="1:4" x14ac:dyDescent="0.25">
      <c r="A716" t="s">
        <v>112</v>
      </c>
      <c r="B716" t="s">
        <v>113</v>
      </c>
      <c r="C716" s="17">
        <v>43000</v>
      </c>
      <c r="D716" s="203">
        <v>0.98409999999999997</v>
      </c>
    </row>
    <row r="717" spans="1:4" x14ac:dyDescent="0.25">
      <c r="A717" t="s">
        <v>112</v>
      </c>
      <c r="B717" t="s">
        <v>113</v>
      </c>
      <c r="C717" s="17">
        <v>43007</v>
      </c>
      <c r="D717" s="203">
        <v>0.98419999999999996</v>
      </c>
    </row>
    <row r="718" spans="1:4" x14ac:dyDescent="0.25">
      <c r="A718" t="s">
        <v>112</v>
      </c>
      <c r="B718" t="s">
        <v>113</v>
      </c>
      <c r="C718" s="17">
        <v>43014</v>
      </c>
      <c r="D718" s="203">
        <v>0.98439999999999994</v>
      </c>
    </row>
    <row r="719" spans="1:4" x14ac:dyDescent="0.25">
      <c r="A719" t="s">
        <v>112</v>
      </c>
      <c r="B719" t="s">
        <v>113</v>
      </c>
      <c r="C719" s="17">
        <v>43021</v>
      </c>
      <c r="D719" s="203">
        <v>0.98450000000000004</v>
      </c>
    </row>
    <row r="720" spans="1:4" x14ac:dyDescent="0.25">
      <c r="A720" t="s">
        <v>112</v>
      </c>
      <c r="B720" t="s">
        <v>113</v>
      </c>
      <c r="C720" s="17">
        <v>43028</v>
      </c>
      <c r="D720" s="203">
        <v>0.9849</v>
      </c>
    </row>
    <row r="721" spans="1:4" x14ac:dyDescent="0.25">
      <c r="A721" t="s">
        <v>112</v>
      </c>
      <c r="B721" t="s">
        <v>113</v>
      </c>
      <c r="C721" s="17">
        <v>43035</v>
      </c>
      <c r="D721" s="203">
        <v>0.98519999999999996</v>
      </c>
    </row>
    <row r="722" spans="1:4" x14ac:dyDescent="0.25">
      <c r="A722" t="s">
        <v>112</v>
      </c>
      <c r="B722" t="s">
        <v>113</v>
      </c>
      <c r="C722" s="17">
        <v>43042</v>
      </c>
      <c r="D722" s="203">
        <v>0.98560000000000003</v>
      </c>
    </row>
    <row r="723" spans="1:4" x14ac:dyDescent="0.25">
      <c r="A723" t="s">
        <v>112</v>
      </c>
      <c r="B723" t="s">
        <v>113</v>
      </c>
      <c r="C723" s="17">
        <v>43049</v>
      </c>
      <c r="D723" s="203">
        <v>0.9859</v>
      </c>
    </row>
    <row r="724" spans="1:4" x14ac:dyDescent="0.25">
      <c r="A724" t="s">
        <v>112</v>
      </c>
      <c r="B724" t="s">
        <v>113</v>
      </c>
      <c r="C724" s="17">
        <v>43056</v>
      </c>
      <c r="D724" s="203">
        <v>0.98620000000000008</v>
      </c>
    </row>
    <row r="725" spans="1:4" x14ac:dyDescent="0.25">
      <c r="A725" t="s">
        <v>112</v>
      </c>
      <c r="B725" t="s">
        <v>113</v>
      </c>
      <c r="C725" s="17">
        <v>43063</v>
      </c>
      <c r="D725" s="203">
        <v>0.98650000000000004</v>
      </c>
    </row>
    <row r="726" spans="1:4" x14ac:dyDescent="0.25">
      <c r="A726" t="s">
        <v>112</v>
      </c>
      <c r="B726" t="s">
        <v>113</v>
      </c>
      <c r="C726" s="17">
        <v>43070</v>
      </c>
      <c r="D726" s="203">
        <v>0.98680000000000012</v>
      </c>
    </row>
    <row r="727" spans="1:4" x14ac:dyDescent="0.25">
      <c r="A727" t="s">
        <v>112</v>
      </c>
      <c r="B727" t="s">
        <v>113</v>
      </c>
      <c r="C727" s="17">
        <v>43077</v>
      </c>
      <c r="D727" s="203">
        <v>0.98650000000000004</v>
      </c>
    </row>
    <row r="728" spans="1:4" x14ac:dyDescent="0.25">
      <c r="A728" t="s">
        <v>112</v>
      </c>
      <c r="B728" t="s">
        <v>113</v>
      </c>
      <c r="C728" s="17">
        <v>43084</v>
      </c>
      <c r="D728" s="203">
        <v>0.98609999999999998</v>
      </c>
    </row>
    <row r="729" spans="1:4" x14ac:dyDescent="0.25">
      <c r="A729" t="s">
        <v>112</v>
      </c>
      <c r="B729" t="s">
        <v>113</v>
      </c>
      <c r="C729" s="17">
        <v>43091</v>
      </c>
      <c r="D729" s="203">
        <v>0.98580000000000001</v>
      </c>
    </row>
    <row r="730" spans="1:4" x14ac:dyDescent="0.25">
      <c r="A730" t="s">
        <v>112</v>
      </c>
      <c r="B730" t="s">
        <v>113</v>
      </c>
      <c r="C730" s="17">
        <v>43105</v>
      </c>
      <c r="D730" s="203">
        <v>0</v>
      </c>
    </row>
    <row r="731" spans="1:4" x14ac:dyDescent="0.25">
      <c r="A731" t="s">
        <v>112</v>
      </c>
      <c r="B731" t="s">
        <v>113</v>
      </c>
      <c r="C731" s="17">
        <v>43112</v>
      </c>
      <c r="D731" s="203">
        <v>0</v>
      </c>
    </row>
    <row r="732" spans="1:4" x14ac:dyDescent="0.25">
      <c r="A732" t="s">
        <v>112</v>
      </c>
      <c r="B732" t="s">
        <v>113</v>
      </c>
      <c r="C732" s="17">
        <v>43119</v>
      </c>
      <c r="D732" s="203">
        <v>0</v>
      </c>
    </row>
    <row r="733" spans="1:4" x14ac:dyDescent="0.25">
      <c r="A733" t="s">
        <v>112</v>
      </c>
      <c r="B733" t="s">
        <v>113</v>
      </c>
      <c r="C733" s="17">
        <v>43126</v>
      </c>
      <c r="D733" s="203">
        <v>0</v>
      </c>
    </row>
    <row r="734" spans="1:4" x14ac:dyDescent="0.25">
      <c r="A734" t="s">
        <v>112</v>
      </c>
      <c r="B734" t="s">
        <v>113</v>
      </c>
      <c r="C734" s="17">
        <v>43133</v>
      </c>
      <c r="D734" s="203">
        <v>0</v>
      </c>
    </row>
    <row r="735" spans="1:4" x14ac:dyDescent="0.25">
      <c r="A735" t="s">
        <v>112</v>
      </c>
      <c r="B735" t="s">
        <v>113</v>
      </c>
      <c r="C735" s="17">
        <v>43140</v>
      </c>
      <c r="D735" s="203">
        <v>0</v>
      </c>
    </row>
    <row r="736" spans="1:4" x14ac:dyDescent="0.25">
      <c r="A736" t="s">
        <v>112</v>
      </c>
      <c r="B736" t="s">
        <v>113</v>
      </c>
      <c r="C736" s="17">
        <v>43147</v>
      </c>
      <c r="D736" s="203">
        <v>0</v>
      </c>
    </row>
    <row r="737" spans="1:4" x14ac:dyDescent="0.25">
      <c r="A737" t="s">
        <v>112</v>
      </c>
      <c r="B737" t="s">
        <v>113</v>
      </c>
      <c r="C737" s="17">
        <v>43154</v>
      </c>
      <c r="D737" s="203">
        <v>0</v>
      </c>
    </row>
    <row r="738" spans="1:4" x14ac:dyDescent="0.25">
      <c r="A738" t="s">
        <v>112</v>
      </c>
      <c r="B738" t="s">
        <v>113</v>
      </c>
      <c r="C738" s="17">
        <v>43161</v>
      </c>
      <c r="D738" s="203">
        <v>0</v>
      </c>
    </row>
    <row r="739" spans="1:4" x14ac:dyDescent="0.25">
      <c r="A739" t="s">
        <v>112</v>
      </c>
      <c r="B739" t="s">
        <v>113</v>
      </c>
      <c r="C739" s="17">
        <v>43168</v>
      </c>
      <c r="D739" s="203">
        <v>0</v>
      </c>
    </row>
    <row r="740" spans="1:4" x14ac:dyDescent="0.25">
      <c r="A740" t="s">
        <v>112</v>
      </c>
      <c r="B740" t="s">
        <v>113</v>
      </c>
      <c r="C740" s="17">
        <v>43175</v>
      </c>
      <c r="D740" s="203">
        <v>0</v>
      </c>
    </row>
    <row r="741" spans="1:4" x14ac:dyDescent="0.25">
      <c r="A741" t="s">
        <v>112</v>
      </c>
      <c r="B741" t="s">
        <v>113</v>
      </c>
      <c r="C741" s="17">
        <v>43182</v>
      </c>
      <c r="D741" s="203">
        <v>0</v>
      </c>
    </row>
    <row r="742" spans="1:4" x14ac:dyDescent="0.25">
      <c r="A742" t="s">
        <v>112</v>
      </c>
      <c r="B742" t="s">
        <v>113</v>
      </c>
      <c r="C742" s="17">
        <v>43189</v>
      </c>
      <c r="D742" s="203">
        <v>0</v>
      </c>
    </row>
    <row r="743" spans="1:4" x14ac:dyDescent="0.25">
      <c r="A743" t="s">
        <v>112</v>
      </c>
      <c r="B743" t="s">
        <v>113</v>
      </c>
      <c r="C743" s="17">
        <v>43196</v>
      </c>
      <c r="D743" s="203">
        <v>0</v>
      </c>
    </row>
    <row r="744" spans="1:4" x14ac:dyDescent="0.25">
      <c r="A744" t="s">
        <v>112</v>
      </c>
      <c r="B744" t="s">
        <v>113</v>
      </c>
      <c r="C744" s="17">
        <v>43203</v>
      </c>
      <c r="D744" s="203">
        <v>0</v>
      </c>
    </row>
    <row r="745" spans="1:4" x14ac:dyDescent="0.25">
      <c r="A745" t="s">
        <v>112</v>
      </c>
      <c r="B745" t="s">
        <v>113</v>
      </c>
      <c r="C745" s="17">
        <v>43210</v>
      </c>
      <c r="D745" s="203">
        <v>0</v>
      </c>
    </row>
    <row r="746" spans="1:4" x14ac:dyDescent="0.25">
      <c r="A746" t="s">
        <v>114</v>
      </c>
      <c r="B746" t="s">
        <v>115</v>
      </c>
      <c r="C746" s="17">
        <v>42741</v>
      </c>
      <c r="D746" s="203">
        <v>1</v>
      </c>
    </row>
    <row r="747" spans="1:4" x14ac:dyDescent="0.25">
      <c r="A747" t="s">
        <v>114</v>
      </c>
      <c r="B747" t="s">
        <v>115</v>
      </c>
      <c r="C747" s="17">
        <v>42748</v>
      </c>
      <c r="D747" s="203">
        <v>1</v>
      </c>
    </row>
    <row r="748" spans="1:4" x14ac:dyDescent="0.25">
      <c r="A748" t="s">
        <v>114</v>
      </c>
      <c r="B748" t="s">
        <v>115</v>
      </c>
      <c r="C748" s="17">
        <v>42755</v>
      </c>
      <c r="D748" s="203">
        <v>1</v>
      </c>
    </row>
    <row r="749" spans="1:4" x14ac:dyDescent="0.25">
      <c r="A749" t="s">
        <v>114</v>
      </c>
      <c r="B749" t="s">
        <v>115</v>
      </c>
      <c r="C749" s="17">
        <v>42762</v>
      </c>
      <c r="D749" s="203">
        <v>0.995</v>
      </c>
    </row>
    <row r="750" spans="1:4" x14ac:dyDescent="0.25">
      <c r="A750" t="s">
        <v>114</v>
      </c>
      <c r="B750" t="s">
        <v>115</v>
      </c>
      <c r="C750" s="17">
        <v>42769</v>
      </c>
      <c r="D750" s="203">
        <v>0.98799999999999999</v>
      </c>
    </row>
    <row r="751" spans="1:4" x14ac:dyDescent="0.25">
      <c r="A751" t="s">
        <v>114</v>
      </c>
      <c r="B751" t="s">
        <v>115</v>
      </c>
      <c r="C751" s="17">
        <v>42776</v>
      </c>
      <c r="D751" s="203">
        <v>0.98329999999999995</v>
      </c>
    </row>
    <row r="752" spans="1:4" x14ac:dyDescent="0.25">
      <c r="A752" t="s">
        <v>114</v>
      </c>
      <c r="B752" t="s">
        <v>115</v>
      </c>
      <c r="C752" s="17">
        <v>42783</v>
      </c>
      <c r="D752" s="203">
        <v>0.98</v>
      </c>
    </row>
    <row r="753" spans="1:4" x14ac:dyDescent="0.25">
      <c r="A753" t="s">
        <v>114</v>
      </c>
      <c r="B753" t="s">
        <v>115</v>
      </c>
      <c r="C753" s="17">
        <v>42790</v>
      </c>
      <c r="D753" s="203">
        <v>0.98</v>
      </c>
    </row>
    <row r="754" spans="1:4" x14ac:dyDescent="0.25">
      <c r="A754" t="s">
        <v>114</v>
      </c>
      <c r="B754" t="s">
        <v>115</v>
      </c>
      <c r="C754" s="17">
        <v>42797</v>
      </c>
      <c r="D754" s="203">
        <v>0.98109999999999997</v>
      </c>
    </row>
    <row r="755" spans="1:4" x14ac:dyDescent="0.25">
      <c r="A755" t="s">
        <v>114</v>
      </c>
      <c r="B755" t="s">
        <v>115</v>
      </c>
      <c r="C755" s="17">
        <v>42804</v>
      </c>
      <c r="D755" s="203">
        <v>0.98199999999999998</v>
      </c>
    </row>
    <row r="756" spans="1:4" x14ac:dyDescent="0.25">
      <c r="A756" t="s">
        <v>114</v>
      </c>
      <c r="B756" t="s">
        <v>115</v>
      </c>
      <c r="C756" s="17">
        <v>42811</v>
      </c>
      <c r="D756" s="203">
        <v>0.98360000000000003</v>
      </c>
    </row>
    <row r="757" spans="1:4" x14ac:dyDescent="0.25">
      <c r="A757" t="s">
        <v>114</v>
      </c>
      <c r="B757" t="s">
        <v>115</v>
      </c>
      <c r="C757" s="17">
        <v>42818</v>
      </c>
      <c r="D757" s="203">
        <v>0.98499999999999999</v>
      </c>
    </row>
    <row r="758" spans="1:4" x14ac:dyDescent="0.25">
      <c r="A758" t="s">
        <v>114</v>
      </c>
      <c r="B758" t="s">
        <v>115</v>
      </c>
      <c r="C758" s="17">
        <v>42825</v>
      </c>
      <c r="D758" s="203">
        <v>0.98620000000000008</v>
      </c>
    </row>
    <row r="759" spans="1:4" x14ac:dyDescent="0.25">
      <c r="A759" t="s">
        <v>114</v>
      </c>
      <c r="B759" t="s">
        <v>115</v>
      </c>
      <c r="C759" s="17">
        <v>42832</v>
      </c>
      <c r="D759" s="203">
        <v>0.98709999999999998</v>
      </c>
    </row>
    <row r="760" spans="1:4" x14ac:dyDescent="0.25">
      <c r="A760" t="s">
        <v>114</v>
      </c>
      <c r="B760" t="s">
        <v>115</v>
      </c>
      <c r="C760" s="17">
        <v>42839</v>
      </c>
      <c r="D760" s="203">
        <v>0.98799999999999999</v>
      </c>
    </row>
    <row r="761" spans="1:4" x14ac:dyDescent="0.25">
      <c r="A761" t="s">
        <v>114</v>
      </c>
      <c r="B761" t="s">
        <v>115</v>
      </c>
      <c r="C761" s="17">
        <v>42846</v>
      </c>
      <c r="D761" s="203">
        <v>0.9887999999999999</v>
      </c>
    </row>
    <row r="762" spans="1:4" x14ac:dyDescent="0.25">
      <c r="A762" t="s">
        <v>114</v>
      </c>
      <c r="B762" t="s">
        <v>115</v>
      </c>
      <c r="C762" s="17">
        <v>42853</v>
      </c>
      <c r="D762" s="203">
        <v>0.9887999999999999</v>
      </c>
    </row>
    <row r="763" spans="1:4" x14ac:dyDescent="0.25">
      <c r="A763" t="s">
        <v>114</v>
      </c>
      <c r="B763" t="s">
        <v>115</v>
      </c>
      <c r="C763" s="17">
        <v>42860</v>
      </c>
      <c r="D763" s="203">
        <v>0.9889</v>
      </c>
    </row>
    <row r="764" spans="1:4" x14ac:dyDescent="0.25">
      <c r="A764" t="s">
        <v>114</v>
      </c>
      <c r="B764" t="s">
        <v>115</v>
      </c>
      <c r="C764" s="17">
        <v>42867</v>
      </c>
      <c r="D764" s="203">
        <v>0.98950000000000005</v>
      </c>
    </row>
    <row r="765" spans="1:4" x14ac:dyDescent="0.25">
      <c r="A765" t="s">
        <v>114</v>
      </c>
      <c r="B765" t="s">
        <v>115</v>
      </c>
      <c r="C765" s="17">
        <v>42874</v>
      </c>
      <c r="D765" s="203">
        <v>0.99</v>
      </c>
    </row>
    <row r="766" spans="1:4" x14ac:dyDescent="0.25">
      <c r="A766" t="s">
        <v>114</v>
      </c>
      <c r="B766" t="s">
        <v>115</v>
      </c>
      <c r="C766" s="17">
        <v>42881</v>
      </c>
      <c r="D766" s="203">
        <v>0.99049999999999994</v>
      </c>
    </row>
    <row r="767" spans="1:4" x14ac:dyDescent="0.25">
      <c r="A767" t="s">
        <v>114</v>
      </c>
      <c r="B767" t="s">
        <v>115</v>
      </c>
      <c r="C767" s="17">
        <v>42888</v>
      </c>
      <c r="D767" s="203">
        <v>0.99049999999999994</v>
      </c>
    </row>
    <row r="768" spans="1:4" x14ac:dyDescent="0.25">
      <c r="A768" t="s">
        <v>114</v>
      </c>
      <c r="B768" t="s">
        <v>115</v>
      </c>
      <c r="C768" s="17">
        <v>42895</v>
      </c>
      <c r="D768" s="203">
        <v>0.99040000000000006</v>
      </c>
    </row>
    <row r="769" spans="1:4" x14ac:dyDescent="0.25">
      <c r="A769" t="s">
        <v>114</v>
      </c>
      <c r="B769" t="s">
        <v>115</v>
      </c>
      <c r="C769" s="17">
        <v>42902</v>
      </c>
      <c r="D769" s="203">
        <v>0.99080000000000001</v>
      </c>
    </row>
    <row r="770" spans="1:4" x14ac:dyDescent="0.25">
      <c r="A770" t="s">
        <v>114</v>
      </c>
      <c r="B770" t="s">
        <v>115</v>
      </c>
      <c r="C770" s="17">
        <v>42909</v>
      </c>
      <c r="D770" s="203">
        <v>0.99120000000000008</v>
      </c>
    </row>
    <row r="771" spans="1:4" x14ac:dyDescent="0.25">
      <c r="A771" t="s">
        <v>114</v>
      </c>
      <c r="B771" t="s">
        <v>115</v>
      </c>
      <c r="C771" s="17">
        <v>42923</v>
      </c>
      <c r="D771" s="203">
        <v>0.99150000000000005</v>
      </c>
    </row>
    <row r="772" spans="1:4" x14ac:dyDescent="0.25">
      <c r="A772" t="s">
        <v>114</v>
      </c>
      <c r="B772" t="s">
        <v>115</v>
      </c>
      <c r="C772" s="17">
        <v>42930</v>
      </c>
      <c r="D772" s="203">
        <v>0.9919</v>
      </c>
    </row>
    <row r="773" spans="1:4" x14ac:dyDescent="0.25">
      <c r="A773" t="s">
        <v>114</v>
      </c>
      <c r="B773" t="s">
        <v>115</v>
      </c>
      <c r="C773" s="17">
        <v>42937</v>
      </c>
      <c r="D773" s="203">
        <v>0.99209999999999998</v>
      </c>
    </row>
    <row r="774" spans="1:4" x14ac:dyDescent="0.25">
      <c r="A774" t="s">
        <v>114</v>
      </c>
      <c r="B774" t="s">
        <v>115</v>
      </c>
      <c r="C774" s="17">
        <v>42944</v>
      </c>
      <c r="D774" s="203">
        <v>0.99239999999999995</v>
      </c>
    </row>
    <row r="775" spans="1:4" x14ac:dyDescent="0.25">
      <c r="A775" t="s">
        <v>114</v>
      </c>
      <c r="B775" t="s">
        <v>115</v>
      </c>
      <c r="C775" s="17">
        <v>42951</v>
      </c>
      <c r="D775" s="203">
        <v>0.99199999999999999</v>
      </c>
    </row>
    <row r="776" spans="1:4" x14ac:dyDescent="0.25">
      <c r="A776" t="s">
        <v>114</v>
      </c>
      <c r="B776" t="s">
        <v>115</v>
      </c>
      <c r="C776" s="17">
        <v>42958</v>
      </c>
      <c r="D776" s="203">
        <v>0.99159999999999993</v>
      </c>
    </row>
    <row r="777" spans="1:4" x14ac:dyDescent="0.25">
      <c r="A777" t="s">
        <v>114</v>
      </c>
      <c r="B777" t="s">
        <v>115</v>
      </c>
      <c r="C777" s="17">
        <v>42965</v>
      </c>
      <c r="D777" s="203">
        <v>0.99120000000000008</v>
      </c>
    </row>
    <row r="778" spans="1:4" x14ac:dyDescent="0.25">
      <c r="A778" t="s">
        <v>114</v>
      </c>
      <c r="B778" t="s">
        <v>115</v>
      </c>
      <c r="C778" s="17">
        <v>42972</v>
      </c>
      <c r="D778" s="203">
        <v>0.9909</v>
      </c>
    </row>
    <row r="779" spans="1:4" x14ac:dyDescent="0.25">
      <c r="A779" t="s">
        <v>114</v>
      </c>
      <c r="B779" t="s">
        <v>115</v>
      </c>
      <c r="C779" s="17">
        <v>42979</v>
      </c>
      <c r="D779" s="203">
        <v>0.99</v>
      </c>
    </row>
    <row r="780" spans="1:4" x14ac:dyDescent="0.25">
      <c r="A780" t="s">
        <v>114</v>
      </c>
      <c r="B780" t="s">
        <v>115</v>
      </c>
      <c r="C780" s="17">
        <v>42986</v>
      </c>
      <c r="D780" s="203">
        <v>0.9889</v>
      </c>
    </row>
    <row r="781" spans="1:4" x14ac:dyDescent="0.25">
      <c r="A781" t="s">
        <v>114</v>
      </c>
      <c r="B781" t="s">
        <v>115</v>
      </c>
      <c r="C781" s="17">
        <v>42993</v>
      </c>
      <c r="D781" s="203">
        <v>0.98780000000000001</v>
      </c>
    </row>
    <row r="782" spans="1:4" x14ac:dyDescent="0.25">
      <c r="A782" t="s">
        <v>114</v>
      </c>
      <c r="B782" t="s">
        <v>115</v>
      </c>
      <c r="C782" s="17">
        <v>43000</v>
      </c>
      <c r="D782" s="203">
        <v>0.98680000000000012</v>
      </c>
    </row>
    <row r="783" spans="1:4" x14ac:dyDescent="0.25">
      <c r="A783" t="s">
        <v>114</v>
      </c>
      <c r="B783" t="s">
        <v>115</v>
      </c>
      <c r="C783" s="17">
        <v>43007</v>
      </c>
      <c r="D783" s="203">
        <v>0.98580000000000001</v>
      </c>
    </row>
    <row r="784" spans="1:4" x14ac:dyDescent="0.25">
      <c r="A784" t="s">
        <v>114</v>
      </c>
      <c r="B784" t="s">
        <v>115</v>
      </c>
      <c r="C784" s="17">
        <v>43014</v>
      </c>
      <c r="D784" s="203">
        <v>0.98459999999999992</v>
      </c>
    </row>
    <row r="785" spans="1:4" x14ac:dyDescent="0.25">
      <c r="A785" t="s">
        <v>114</v>
      </c>
      <c r="B785" t="s">
        <v>115</v>
      </c>
      <c r="C785" s="17">
        <v>43021</v>
      </c>
      <c r="D785" s="203">
        <v>0.98380000000000001</v>
      </c>
    </row>
    <row r="786" spans="1:4" x14ac:dyDescent="0.25">
      <c r="A786" t="s">
        <v>114</v>
      </c>
      <c r="B786" t="s">
        <v>115</v>
      </c>
      <c r="C786" s="17">
        <v>43028</v>
      </c>
      <c r="D786" s="203">
        <v>0.98370000000000002</v>
      </c>
    </row>
    <row r="787" spans="1:4" x14ac:dyDescent="0.25">
      <c r="A787" t="s">
        <v>114</v>
      </c>
      <c r="B787" t="s">
        <v>115</v>
      </c>
      <c r="C787" s="17">
        <v>43035</v>
      </c>
      <c r="D787" s="203">
        <v>0.98380000000000001</v>
      </c>
    </row>
    <row r="788" spans="1:4" x14ac:dyDescent="0.25">
      <c r="A788" t="s">
        <v>114</v>
      </c>
      <c r="B788" t="s">
        <v>115</v>
      </c>
      <c r="C788" s="17">
        <v>43042</v>
      </c>
      <c r="D788" s="203">
        <v>0.9840000000000001</v>
      </c>
    </row>
    <row r="789" spans="1:4" x14ac:dyDescent="0.25">
      <c r="A789" t="s">
        <v>114</v>
      </c>
      <c r="B789" t="s">
        <v>115</v>
      </c>
      <c r="C789" s="17">
        <v>43049</v>
      </c>
      <c r="D789" s="203">
        <v>0.98409999999999997</v>
      </c>
    </row>
    <row r="790" spans="1:4" x14ac:dyDescent="0.25">
      <c r="A790" t="s">
        <v>114</v>
      </c>
      <c r="B790" t="s">
        <v>115</v>
      </c>
      <c r="C790" s="17">
        <v>43056</v>
      </c>
      <c r="D790" s="203">
        <v>0.98419999999999996</v>
      </c>
    </row>
    <row r="791" spans="1:4" x14ac:dyDescent="0.25">
      <c r="A791" t="s">
        <v>114</v>
      </c>
      <c r="B791" t="s">
        <v>115</v>
      </c>
      <c r="C791" s="17">
        <v>43063</v>
      </c>
      <c r="D791" s="203">
        <v>0.98430000000000006</v>
      </c>
    </row>
    <row r="792" spans="1:4" x14ac:dyDescent="0.25">
      <c r="A792" t="s">
        <v>114</v>
      </c>
      <c r="B792" t="s">
        <v>115</v>
      </c>
      <c r="C792" s="17">
        <v>43070</v>
      </c>
      <c r="D792" s="203">
        <v>0.98450000000000004</v>
      </c>
    </row>
    <row r="793" spans="1:4" x14ac:dyDescent="0.25">
      <c r="A793" t="s">
        <v>114</v>
      </c>
      <c r="B793" t="s">
        <v>115</v>
      </c>
      <c r="C793" s="17">
        <v>43077</v>
      </c>
      <c r="D793" s="203">
        <v>0.98480000000000001</v>
      </c>
    </row>
    <row r="794" spans="1:4" x14ac:dyDescent="0.25">
      <c r="A794" t="s">
        <v>114</v>
      </c>
      <c r="B794" t="s">
        <v>115</v>
      </c>
      <c r="C794" s="17">
        <v>43084</v>
      </c>
      <c r="D794" s="203">
        <v>0.98510000000000009</v>
      </c>
    </row>
    <row r="795" spans="1:4" x14ac:dyDescent="0.25">
      <c r="A795" t="s">
        <v>114</v>
      </c>
      <c r="B795" t="s">
        <v>115</v>
      </c>
      <c r="C795" s="17">
        <v>43091</v>
      </c>
      <c r="D795" s="203">
        <v>0.98540000000000005</v>
      </c>
    </row>
    <row r="796" spans="1:4" x14ac:dyDescent="0.25">
      <c r="A796" t="s">
        <v>114</v>
      </c>
      <c r="B796" t="s">
        <v>115</v>
      </c>
      <c r="C796" s="17">
        <v>43105</v>
      </c>
      <c r="D796" s="203">
        <v>0</v>
      </c>
    </row>
    <row r="797" spans="1:4" x14ac:dyDescent="0.25">
      <c r="A797" t="s">
        <v>114</v>
      </c>
      <c r="B797" t="s">
        <v>115</v>
      </c>
      <c r="C797" s="17">
        <v>43112</v>
      </c>
      <c r="D797" s="203">
        <v>0</v>
      </c>
    </row>
    <row r="798" spans="1:4" x14ac:dyDescent="0.25">
      <c r="A798" t="s">
        <v>114</v>
      </c>
      <c r="B798" t="s">
        <v>115</v>
      </c>
      <c r="C798" s="17">
        <v>43119</v>
      </c>
      <c r="D798" s="203">
        <v>0</v>
      </c>
    </row>
    <row r="799" spans="1:4" x14ac:dyDescent="0.25">
      <c r="A799" t="s">
        <v>114</v>
      </c>
      <c r="B799" t="s">
        <v>115</v>
      </c>
      <c r="C799" s="17">
        <v>43126</v>
      </c>
      <c r="D799" s="203">
        <v>0</v>
      </c>
    </row>
    <row r="800" spans="1:4" x14ac:dyDescent="0.25">
      <c r="A800" t="s">
        <v>114</v>
      </c>
      <c r="B800" t="s">
        <v>115</v>
      </c>
      <c r="C800" s="17">
        <v>43133</v>
      </c>
      <c r="D800" s="203">
        <v>0</v>
      </c>
    </row>
    <row r="801" spans="1:4" x14ac:dyDescent="0.25">
      <c r="A801" t="s">
        <v>114</v>
      </c>
      <c r="B801" t="s">
        <v>115</v>
      </c>
      <c r="C801" s="17">
        <v>43140</v>
      </c>
      <c r="D801" s="203">
        <v>0</v>
      </c>
    </row>
    <row r="802" spans="1:4" x14ac:dyDescent="0.25">
      <c r="A802" t="s">
        <v>114</v>
      </c>
      <c r="B802" t="s">
        <v>115</v>
      </c>
      <c r="C802" s="17">
        <v>43147</v>
      </c>
      <c r="D802" s="203">
        <v>0</v>
      </c>
    </row>
    <row r="803" spans="1:4" x14ac:dyDescent="0.25">
      <c r="A803" t="s">
        <v>114</v>
      </c>
      <c r="B803" t="s">
        <v>115</v>
      </c>
      <c r="C803" s="17">
        <v>43154</v>
      </c>
      <c r="D803" s="203">
        <v>0</v>
      </c>
    </row>
    <row r="804" spans="1:4" x14ac:dyDescent="0.25">
      <c r="A804" t="s">
        <v>114</v>
      </c>
      <c r="B804" t="s">
        <v>115</v>
      </c>
      <c r="C804" s="17">
        <v>43161</v>
      </c>
      <c r="D804" s="203">
        <v>0</v>
      </c>
    </row>
    <row r="805" spans="1:4" x14ac:dyDescent="0.25">
      <c r="A805" t="s">
        <v>114</v>
      </c>
      <c r="B805" t="s">
        <v>115</v>
      </c>
      <c r="C805" s="17">
        <v>43168</v>
      </c>
      <c r="D805" s="203">
        <v>0</v>
      </c>
    </row>
    <row r="806" spans="1:4" x14ac:dyDescent="0.25">
      <c r="A806" t="s">
        <v>114</v>
      </c>
      <c r="B806" t="s">
        <v>115</v>
      </c>
      <c r="C806" s="17">
        <v>43175</v>
      </c>
      <c r="D806" s="203">
        <v>0</v>
      </c>
    </row>
    <row r="807" spans="1:4" x14ac:dyDescent="0.25">
      <c r="A807" t="s">
        <v>114</v>
      </c>
      <c r="B807" t="s">
        <v>115</v>
      </c>
      <c r="C807" s="17">
        <v>43182</v>
      </c>
      <c r="D807" s="203">
        <v>0</v>
      </c>
    </row>
    <row r="808" spans="1:4" x14ac:dyDescent="0.25">
      <c r="A808" t="s">
        <v>114</v>
      </c>
      <c r="B808" t="s">
        <v>115</v>
      </c>
      <c r="C808" s="17">
        <v>43189</v>
      </c>
      <c r="D808" s="203">
        <v>0</v>
      </c>
    </row>
    <row r="809" spans="1:4" x14ac:dyDescent="0.25">
      <c r="A809" t="s">
        <v>114</v>
      </c>
      <c r="B809" t="s">
        <v>115</v>
      </c>
      <c r="C809" s="17">
        <v>43196</v>
      </c>
      <c r="D809" s="203">
        <v>0</v>
      </c>
    </row>
    <row r="810" spans="1:4" x14ac:dyDescent="0.25">
      <c r="A810" t="s">
        <v>114</v>
      </c>
      <c r="B810" t="s">
        <v>115</v>
      </c>
      <c r="C810" s="17">
        <v>43203</v>
      </c>
      <c r="D810" s="203">
        <v>0</v>
      </c>
    </row>
    <row r="811" spans="1:4" x14ac:dyDescent="0.25">
      <c r="A811" t="s">
        <v>114</v>
      </c>
      <c r="B811" t="s">
        <v>115</v>
      </c>
      <c r="C811" s="17">
        <v>43210</v>
      </c>
      <c r="D811" s="203">
        <v>0</v>
      </c>
    </row>
    <row r="812" spans="1:4" x14ac:dyDescent="0.25">
      <c r="A812" t="s">
        <v>116</v>
      </c>
      <c r="B812" t="s">
        <v>117</v>
      </c>
      <c r="C812" s="17">
        <v>42741</v>
      </c>
      <c r="D812" s="203">
        <v>1</v>
      </c>
    </row>
    <row r="813" spans="1:4" x14ac:dyDescent="0.25">
      <c r="A813" t="s">
        <v>116</v>
      </c>
      <c r="B813" t="s">
        <v>117</v>
      </c>
      <c r="C813" s="17">
        <v>42748</v>
      </c>
      <c r="D813" s="203">
        <v>1</v>
      </c>
    </row>
    <row r="814" spans="1:4" x14ac:dyDescent="0.25">
      <c r="A814" t="s">
        <v>116</v>
      </c>
      <c r="B814" t="s">
        <v>117</v>
      </c>
      <c r="C814" s="17">
        <v>42755</v>
      </c>
      <c r="D814" s="203">
        <v>1</v>
      </c>
    </row>
    <row r="815" spans="1:4" x14ac:dyDescent="0.25">
      <c r="A815" t="s">
        <v>116</v>
      </c>
      <c r="B815" t="s">
        <v>117</v>
      </c>
      <c r="C815" s="17">
        <v>42762</v>
      </c>
      <c r="D815" s="203">
        <v>1</v>
      </c>
    </row>
    <row r="816" spans="1:4" x14ac:dyDescent="0.25">
      <c r="A816" t="s">
        <v>116</v>
      </c>
      <c r="B816" t="s">
        <v>117</v>
      </c>
      <c r="C816" s="17">
        <v>42769</v>
      </c>
      <c r="D816" s="203">
        <v>0.998</v>
      </c>
    </row>
    <row r="817" spans="1:4" x14ac:dyDescent="0.25">
      <c r="A817" t="s">
        <v>116</v>
      </c>
      <c r="B817" t="s">
        <v>117</v>
      </c>
      <c r="C817" s="17">
        <v>42776</v>
      </c>
      <c r="D817" s="203">
        <v>0.99670000000000003</v>
      </c>
    </row>
    <row r="818" spans="1:4" x14ac:dyDescent="0.25">
      <c r="A818" t="s">
        <v>116</v>
      </c>
      <c r="B818" t="s">
        <v>117</v>
      </c>
      <c r="C818" s="17">
        <v>42783</v>
      </c>
      <c r="D818" s="203">
        <v>0.99569999999999992</v>
      </c>
    </row>
    <row r="819" spans="1:4" x14ac:dyDescent="0.25">
      <c r="A819" t="s">
        <v>116</v>
      </c>
      <c r="B819" t="s">
        <v>117</v>
      </c>
      <c r="C819" s="17">
        <v>42790</v>
      </c>
      <c r="D819" s="203">
        <v>0.995</v>
      </c>
    </row>
    <row r="820" spans="1:4" x14ac:dyDescent="0.25">
      <c r="A820" t="s">
        <v>116</v>
      </c>
      <c r="B820" t="s">
        <v>117</v>
      </c>
      <c r="C820" s="17">
        <v>42797</v>
      </c>
      <c r="D820" s="203">
        <v>0.99560000000000004</v>
      </c>
    </row>
    <row r="821" spans="1:4" x14ac:dyDescent="0.25">
      <c r="A821" t="s">
        <v>116</v>
      </c>
      <c r="B821" t="s">
        <v>117</v>
      </c>
      <c r="C821" s="17">
        <v>42804</v>
      </c>
      <c r="D821" s="203">
        <v>0.996</v>
      </c>
    </row>
    <row r="822" spans="1:4" x14ac:dyDescent="0.25">
      <c r="A822" t="s">
        <v>116</v>
      </c>
      <c r="B822" t="s">
        <v>117</v>
      </c>
      <c r="C822" s="17">
        <v>42811</v>
      </c>
      <c r="D822" s="203">
        <v>0.99639999999999995</v>
      </c>
    </row>
    <row r="823" spans="1:4" x14ac:dyDescent="0.25">
      <c r="A823" t="s">
        <v>116</v>
      </c>
      <c r="B823" t="s">
        <v>117</v>
      </c>
      <c r="C823" s="17">
        <v>42818</v>
      </c>
      <c r="D823" s="203">
        <v>0.99670000000000003</v>
      </c>
    </row>
    <row r="824" spans="1:4" x14ac:dyDescent="0.25">
      <c r="A824" t="s">
        <v>116</v>
      </c>
      <c r="B824" t="s">
        <v>117</v>
      </c>
      <c r="C824" s="17">
        <v>42825</v>
      </c>
      <c r="D824" s="203">
        <v>0.99690000000000001</v>
      </c>
    </row>
    <row r="825" spans="1:4" x14ac:dyDescent="0.25">
      <c r="A825" t="s">
        <v>116</v>
      </c>
      <c r="B825" t="s">
        <v>117</v>
      </c>
      <c r="C825" s="17">
        <v>42832</v>
      </c>
      <c r="D825" s="203">
        <v>0.99709999999999999</v>
      </c>
    </row>
    <row r="826" spans="1:4" x14ac:dyDescent="0.25">
      <c r="A826" t="s">
        <v>116</v>
      </c>
      <c r="B826" t="s">
        <v>117</v>
      </c>
      <c r="C826" s="17">
        <v>42839</v>
      </c>
      <c r="D826" s="203">
        <v>0.99730000000000008</v>
      </c>
    </row>
    <row r="827" spans="1:4" x14ac:dyDescent="0.25">
      <c r="A827" t="s">
        <v>116</v>
      </c>
      <c r="B827" t="s">
        <v>117</v>
      </c>
      <c r="C827" s="17">
        <v>42846</v>
      </c>
      <c r="D827" s="203">
        <v>0.99750000000000005</v>
      </c>
    </row>
    <row r="828" spans="1:4" x14ac:dyDescent="0.25">
      <c r="A828" t="s">
        <v>116</v>
      </c>
      <c r="B828" t="s">
        <v>117</v>
      </c>
      <c r="C828" s="17">
        <v>42853</v>
      </c>
      <c r="D828" s="203">
        <v>0.99760000000000004</v>
      </c>
    </row>
    <row r="829" spans="1:4" x14ac:dyDescent="0.25">
      <c r="A829" t="s">
        <v>116</v>
      </c>
      <c r="B829" t="s">
        <v>117</v>
      </c>
      <c r="C829" s="17">
        <v>42860</v>
      </c>
      <c r="D829" s="203">
        <v>0.99780000000000002</v>
      </c>
    </row>
    <row r="830" spans="1:4" x14ac:dyDescent="0.25">
      <c r="A830" t="s">
        <v>116</v>
      </c>
      <c r="B830" t="s">
        <v>117</v>
      </c>
      <c r="C830" s="17">
        <v>42867</v>
      </c>
      <c r="D830" s="203">
        <v>0.99790000000000001</v>
      </c>
    </row>
    <row r="831" spans="1:4" x14ac:dyDescent="0.25">
      <c r="A831" t="s">
        <v>116</v>
      </c>
      <c r="B831" t="s">
        <v>117</v>
      </c>
      <c r="C831" s="17">
        <v>42874</v>
      </c>
      <c r="D831" s="203">
        <v>0.998</v>
      </c>
    </row>
    <row r="832" spans="1:4" x14ac:dyDescent="0.25">
      <c r="A832" t="s">
        <v>116</v>
      </c>
      <c r="B832" t="s">
        <v>117</v>
      </c>
      <c r="C832" s="17">
        <v>42881</v>
      </c>
      <c r="D832" s="203">
        <v>0.99809999999999999</v>
      </c>
    </row>
    <row r="833" spans="1:4" x14ac:dyDescent="0.25">
      <c r="A833" t="s">
        <v>116</v>
      </c>
      <c r="B833" t="s">
        <v>117</v>
      </c>
      <c r="C833" s="17">
        <v>42888</v>
      </c>
      <c r="D833" s="203">
        <v>0.99819999999999998</v>
      </c>
    </row>
    <row r="834" spans="1:4" x14ac:dyDescent="0.25">
      <c r="A834" t="s">
        <v>116</v>
      </c>
      <c r="B834" t="s">
        <v>117</v>
      </c>
      <c r="C834" s="17">
        <v>42895</v>
      </c>
      <c r="D834" s="203">
        <v>0.99829999999999997</v>
      </c>
    </row>
    <row r="835" spans="1:4" x14ac:dyDescent="0.25">
      <c r="A835" t="s">
        <v>116</v>
      </c>
      <c r="B835" t="s">
        <v>117</v>
      </c>
      <c r="C835" s="17">
        <v>42902</v>
      </c>
      <c r="D835" s="203">
        <v>0.99829999999999997</v>
      </c>
    </row>
    <row r="836" spans="1:4" x14ac:dyDescent="0.25">
      <c r="A836" t="s">
        <v>116</v>
      </c>
      <c r="B836" t="s">
        <v>117</v>
      </c>
      <c r="C836" s="17">
        <v>42909</v>
      </c>
      <c r="D836" s="203">
        <v>0.99840000000000007</v>
      </c>
    </row>
    <row r="837" spans="1:4" x14ac:dyDescent="0.25">
      <c r="A837" t="s">
        <v>116</v>
      </c>
      <c r="B837" t="s">
        <v>117</v>
      </c>
      <c r="C837" s="17">
        <v>42923</v>
      </c>
      <c r="D837" s="203">
        <v>0.99849999999999994</v>
      </c>
    </row>
    <row r="838" spans="1:4" x14ac:dyDescent="0.25">
      <c r="A838" t="s">
        <v>116</v>
      </c>
      <c r="B838" t="s">
        <v>117</v>
      </c>
      <c r="C838" s="17">
        <v>42930</v>
      </c>
      <c r="D838" s="203">
        <v>0.99849999999999994</v>
      </c>
    </row>
    <row r="839" spans="1:4" x14ac:dyDescent="0.25">
      <c r="A839" t="s">
        <v>116</v>
      </c>
      <c r="B839" t="s">
        <v>117</v>
      </c>
      <c r="C839" s="17">
        <v>42937</v>
      </c>
      <c r="D839" s="203">
        <v>0.99860000000000004</v>
      </c>
    </row>
    <row r="840" spans="1:4" x14ac:dyDescent="0.25">
      <c r="A840" t="s">
        <v>116</v>
      </c>
      <c r="B840" t="s">
        <v>117</v>
      </c>
      <c r="C840" s="17">
        <v>42944</v>
      </c>
      <c r="D840" s="203">
        <v>0.99860000000000004</v>
      </c>
    </row>
    <row r="841" spans="1:4" x14ac:dyDescent="0.25">
      <c r="A841" t="s">
        <v>116</v>
      </c>
      <c r="B841" t="s">
        <v>117</v>
      </c>
      <c r="C841" s="17">
        <v>42951</v>
      </c>
      <c r="D841" s="203">
        <v>0.99829999999999997</v>
      </c>
    </row>
    <row r="842" spans="1:4" x14ac:dyDescent="0.25">
      <c r="A842" t="s">
        <v>116</v>
      </c>
      <c r="B842" t="s">
        <v>117</v>
      </c>
      <c r="C842" s="17">
        <v>42958</v>
      </c>
      <c r="D842" s="203">
        <v>0.99769999999999992</v>
      </c>
    </row>
    <row r="843" spans="1:4" x14ac:dyDescent="0.25">
      <c r="A843" t="s">
        <v>116</v>
      </c>
      <c r="B843" t="s">
        <v>117</v>
      </c>
      <c r="C843" s="17">
        <v>42965</v>
      </c>
      <c r="D843" s="203">
        <v>0.99719999999999998</v>
      </c>
    </row>
    <row r="844" spans="1:4" x14ac:dyDescent="0.25">
      <c r="A844" t="s">
        <v>116</v>
      </c>
      <c r="B844" t="s">
        <v>117</v>
      </c>
      <c r="C844" s="17">
        <v>42972</v>
      </c>
      <c r="D844" s="203">
        <v>0.99670000000000003</v>
      </c>
    </row>
    <row r="845" spans="1:4" x14ac:dyDescent="0.25">
      <c r="A845" t="s">
        <v>116</v>
      </c>
      <c r="B845" t="s">
        <v>117</v>
      </c>
      <c r="C845" s="17">
        <v>42979</v>
      </c>
      <c r="D845" s="203">
        <v>0.99560000000000004</v>
      </c>
    </row>
    <row r="846" spans="1:4" x14ac:dyDescent="0.25">
      <c r="A846" t="s">
        <v>116</v>
      </c>
      <c r="B846" t="s">
        <v>117</v>
      </c>
      <c r="C846" s="17">
        <v>42986</v>
      </c>
      <c r="D846" s="203">
        <v>0.99459999999999993</v>
      </c>
    </row>
    <row r="847" spans="1:4" x14ac:dyDescent="0.25">
      <c r="A847" t="s">
        <v>116</v>
      </c>
      <c r="B847" t="s">
        <v>117</v>
      </c>
      <c r="C847" s="17">
        <v>42993</v>
      </c>
      <c r="D847" s="203">
        <v>0.99360000000000004</v>
      </c>
    </row>
    <row r="848" spans="1:4" x14ac:dyDescent="0.25">
      <c r="A848" t="s">
        <v>116</v>
      </c>
      <c r="B848" t="s">
        <v>117</v>
      </c>
      <c r="C848" s="17">
        <v>43000</v>
      </c>
      <c r="D848" s="203">
        <v>0.99269999999999992</v>
      </c>
    </row>
    <row r="849" spans="1:4" x14ac:dyDescent="0.25">
      <c r="A849" t="s">
        <v>116</v>
      </c>
      <c r="B849" t="s">
        <v>117</v>
      </c>
      <c r="C849" s="17">
        <v>43007</v>
      </c>
      <c r="D849" s="203">
        <v>0.99180000000000001</v>
      </c>
    </row>
    <row r="850" spans="1:4" x14ac:dyDescent="0.25">
      <c r="A850" t="s">
        <v>116</v>
      </c>
      <c r="B850" t="s">
        <v>117</v>
      </c>
      <c r="C850" s="17">
        <v>43014</v>
      </c>
      <c r="D850" s="203">
        <v>0.99099999999999999</v>
      </c>
    </row>
    <row r="851" spans="1:4" x14ac:dyDescent="0.25">
      <c r="A851" t="s">
        <v>116</v>
      </c>
      <c r="B851" t="s">
        <v>117</v>
      </c>
      <c r="C851" s="17">
        <v>43021</v>
      </c>
      <c r="D851" s="203">
        <v>0.99080000000000001</v>
      </c>
    </row>
    <row r="852" spans="1:4" x14ac:dyDescent="0.25">
      <c r="A852" t="s">
        <v>116</v>
      </c>
      <c r="B852" t="s">
        <v>117</v>
      </c>
      <c r="C852" s="17">
        <v>43028</v>
      </c>
      <c r="D852" s="203">
        <v>0.99049999999999994</v>
      </c>
    </row>
    <row r="853" spans="1:4" x14ac:dyDescent="0.25">
      <c r="A853" t="s">
        <v>116</v>
      </c>
      <c r="B853" t="s">
        <v>117</v>
      </c>
      <c r="C853" s="17">
        <v>43035</v>
      </c>
      <c r="D853" s="203">
        <v>0.99019999999999997</v>
      </c>
    </row>
    <row r="854" spans="1:4" x14ac:dyDescent="0.25">
      <c r="A854" t="s">
        <v>116</v>
      </c>
      <c r="B854" t="s">
        <v>117</v>
      </c>
      <c r="C854" s="17">
        <v>43042</v>
      </c>
      <c r="D854" s="203">
        <v>0.99</v>
      </c>
    </row>
    <row r="855" spans="1:4" x14ac:dyDescent="0.25">
      <c r="A855" t="s">
        <v>116</v>
      </c>
      <c r="B855" t="s">
        <v>117</v>
      </c>
      <c r="C855" s="17">
        <v>43049</v>
      </c>
      <c r="D855" s="203">
        <v>0.98980000000000001</v>
      </c>
    </row>
    <row r="856" spans="1:4" x14ac:dyDescent="0.25">
      <c r="A856" t="s">
        <v>116</v>
      </c>
      <c r="B856" t="s">
        <v>117</v>
      </c>
      <c r="C856" s="17">
        <v>43056</v>
      </c>
      <c r="D856" s="203">
        <v>0.98959999999999992</v>
      </c>
    </row>
    <row r="857" spans="1:4" x14ac:dyDescent="0.25">
      <c r="A857" t="s">
        <v>116</v>
      </c>
      <c r="B857" t="s">
        <v>117</v>
      </c>
      <c r="C857" s="17">
        <v>43063</v>
      </c>
      <c r="D857" s="203">
        <v>0.98930000000000007</v>
      </c>
    </row>
    <row r="858" spans="1:4" x14ac:dyDescent="0.25">
      <c r="A858" t="s">
        <v>116</v>
      </c>
      <c r="B858" t="s">
        <v>117</v>
      </c>
      <c r="C858" s="17">
        <v>43070</v>
      </c>
      <c r="D858" s="203">
        <v>0.98870000000000002</v>
      </c>
    </row>
    <row r="859" spans="1:4" x14ac:dyDescent="0.25">
      <c r="A859" t="s">
        <v>116</v>
      </c>
      <c r="B859" t="s">
        <v>117</v>
      </c>
      <c r="C859" s="17">
        <v>43077</v>
      </c>
      <c r="D859" s="203">
        <v>0.98849999999999993</v>
      </c>
    </row>
    <row r="860" spans="1:4" x14ac:dyDescent="0.25">
      <c r="A860" t="s">
        <v>116</v>
      </c>
      <c r="B860" t="s">
        <v>117</v>
      </c>
      <c r="C860" s="17">
        <v>43084</v>
      </c>
      <c r="D860" s="203">
        <v>0.98840000000000006</v>
      </c>
    </row>
    <row r="861" spans="1:4" x14ac:dyDescent="0.25">
      <c r="A861" t="s">
        <v>116</v>
      </c>
      <c r="B861" t="s">
        <v>117</v>
      </c>
      <c r="C861" s="17">
        <v>43091</v>
      </c>
      <c r="D861" s="203">
        <v>0.98819999999999997</v>
      </c>
    </row>
    <row r="862" spans="1:4" x14ac:dyDescent="0.25">
      <c r="A862" t="s">
        <v>116</v>
      </c>
      <c r="B862" t="s">
        <v>117</v>
      </c>
      <c r="C862" s="17">
        <v>43105</v>
      </c>
      <c r="D862" s="203">
        <v>0</v>
      </c>
    </row>
    <row r="863" spans="1:4" x14ac:dyDescent="0.25">
      <c r="A863" t="s">
        <v>116</v>
      </c>
      <c r="B863" t="s">
        <v>117</v>
      </c>
      <c r="C863" s="17">
        <v>43112</v>
      </c>
      <c r="D863" s="203">
        <v>0</v>
      </c>
    </row>
    <row r="864" spans="1:4" x14ac:dyDescent="0.25">
      <c r="A864" t="s">
        <v>116</v>
      </c>
      <c r="B864" t="s">
        <v>117</v>
      </c>
      <c r="C864" s="17">
        <v>43119</v>
      </c>
      <c r="D864" s="203">
        <v>0</v>
      </c>
    </row>
    <row r="865" spans="1:4" x14ac:dyDescent="0.25">
      <c r="A865" t="s">
        <v>116</v>
      </c>
      <c r="B865" t="s">
        <v>117</v>
      </c>
      <c r="C865" s="17">
        <v>43126</v>
      </c>
      <c r="D865" s="203">
        <v>0</v>
      </c>
    </row>
    <row r="866" spans="1:4" x14ac:dyDescent="0.25">
      <c r="A866" t="s">
        <v>116</v>
      </c>
      <c r="B866" t="s">
        <v>117</v>
      </c>
      <c r="C866" s="17">
        <v>43133</v>
      </c>
      <c r="D866" s="203">
        <v>0</v>
      </c>
    </row>
    <row r="867" spans="1:4" x14ac:dyDescent="0.25">
      <c r="A867" t="s">
        <v>116</v>
      </c>
      <c r="B867" t="s">
        <v>117</v>
      </c>
      <c r="C867" s="17">
        <v>43140</v>
      </c>
      <c r="D867" s="203">
        <v>0</v>
      </c>
    </row>
    <row r="868" spans="1:4" x14ac:dyDescent="0.25">
      <c r="A868" t="s">
        <v>116</v>
      </c>
      <c r="B868" t="s">
        <v>117</v>
      </c>
      <c r="C868" s="17">
        <v>43147</v>
      </c>
      <c r="D868" s="203">
        <v>0</v>
      </c>
    </row>
    <row r="869" spans="1:4" x14ac:dyDescent="0.25">
      <c r="A869" t="s">
        <v>116</v>
      </c>
      <c r="B869" t="s">
        <v>117</v>
      </c>
      <c r="C869" s="17">
        <v>43154</v>
      </c>
      <c r="D869" s="203">
        <v>0</v>
      </c>
    </row>
    <row r="870" spans="1:4" x14ac:dyDescent="0.25">
      <c r="A870" t="s">
        <v>116</v>
      </c>
      <c r="B870" t="s">
        <v>117</v>
      </c>
      <c r="C870" s="17">
        <v>43161</v>
      </c>
      <c r="D870" s="203">
        <v>0</v>
      </c>
    </row>
    <row r="871" spans="1:4" x14ac:dyDescent="0.25">
      <c r="A871" t="s">
        <v>116</v>
      </c>
      <c r="B871" t="s">
        <v>117</v>
      </c>
      <c r="C871" s="17">
        <v>43168</v>
      </c>
      <c r="D871" s="203">
        <v>0</v>
      </c>
    </row>
    <row r="872" spans="1:4" x14ac:dyDescent="0.25">
      <c r="A872" t="s">
        <v>116</v>
      </c>
      <c r="B872" t="s">
        <v>117</v>
      </c>
      <c r="C872" s="17">
        <v>43175</v>
      </c>
      <c r="D872" s="203">
        <v>0</v>
      </c>
    </row>
    <row r="873" spans="1:4" x14ac:dyDescent="0.25">
      <c r="A873" t="s">
        <v>116</v>
      </c>
      <c r="B873" t="s">
        <v>117</v>
      </c>
      <c r="C873" s="17">
        <v>43182</v>
      </c>
      <c r="D873" s="203">
        <v>0</v>
      </c>
    </row>
    <row r="874" spans="1:4" x14ac:dyDescent="0.25">
      <c r="A874" t="s">
        <v>116</v>
      </c>
      <c r="B874" t="s">
        <v>117</v>
      </c>
      <c r="C874" s="17">
        <v>43189</v>
      </c>
      <c r="D874" s="203">
        <v>0</v>
      </c>
    </row>
    <row r="875" spans="1:4" x14ac:dyDescent="0.25">
      <c r="A875" t="s">
        <v>116</v>
      </c>
      <c r="B875" t="s">
        <v>117</v>
      </c>
      <c r="C875" s="17">
        <v>43196</v>
      </c>
      <c r="D875" s="203">
        <v>0</v>
      </c>
    </row>
    <row r="876" spans="1:4" x14ac:dyDescent="0.25">
      <c r="A876" t="s">
        <v>116</v>
      </c>
      <c r="B876" t="s">
        <v>117</v>
      </c>
      <c r="C876" s="17">
        <v>43203</v>
      </c>
      <c r="D876" s="203">
        <v>0</v>
      </c>
    </row>
    <row r="877" spans="1:4" x14ac:dyDescent="0.25">
      <c r="A877" t="s">
        <v>116</v>
      </c>
      <c r="B877" t="s">
        <v>117</v>
      </c>
      <c r="C877" s="17">
        <v>43210</v>
      </c>
      <c r="D877" s="203">
        <v>0</v>
      </c>
    </row>
    <row r="878" spans="1:4" x14ac:dyDescent="0.25">
      <c r="A878" t="s">
        <v>118</v>
      </c>
      <c r="B878" t="s">
        <v>119</v>
      </c>
      <c r="C878" s="17">
        <v>42741</v>
      </c>
      <c r="D878" s="203">
        <v>1</v>
      </c>
    </row>
    <row r="879" spans="1:4" x14ac:dyDescent="0.25">
      <c r="A879" t="s">
        <v>118</v>
      </c>
      <c r="B879" t="s">
        <v>119</v>
      </c>
      <c r="C879" s="17">
        <v>42748</v>
      </c>
      <c r="D879" s="203">
        <v>1</v>
      </c>
    </row>
    <row r="880" spans="1:4" x14ac:dyDescent="0.25">
      <c r="A880" t="s">
        <v>118</v>
      </c>
      <c r="B880" t="s">
        <v>119</v>
      </c>
      <c r="C880" s="17">
        <v>42755</v>
      </c>
      <c r="D880" s="203">
        <v>1</v>
      </c>
    </row>
    <row r="881" spans="1:4" x14ac:dyDescent="0.25">
      <c r="A881" t="s">
        <v>118</v>
      </c>
      <c r="B881" t="s">
        <v>119</v>
      </c>
      <c r="C881" s="17">
        <v>42762</v>
      </c>
      <c r="D881" s="203">
        <v>1</v>
      </c>
    </row>
    <row r="882" spans="1:4" x14ac:dyDescent="0.25">
      <c r="A882" t="s">
        <v>118</v>
      </c>
      <c r="B882" t="s">
        <v>119</v>
      </c>
      <c r="C882" s="17">
        <v>42769</v>
      </c>
      <c r="D882" s="203">
        <v>1</v>
      </c>
    </row>
    <row r="883" spans="1:4" x14ac:dyDescent="0.25">
      <c r="A883" t="s">
        <v>118</v>
      </c>
      <c r="B883" t="s">
        <v>119</v>
      </c>
      <c r="C883" s="17">
        <v>42776</v>
      </c>
      <c r="D883" s="203">
        <v>1</v>
      </c>
    </row>
    <row r="884" spans="1:4" x14ac:dyDescent="0.25">
      <c r="A884" t="s">
        <v>118</v>
      </c>
      <c r="B884" t="s">
        <v>119</v>
      </c>
      <c r="C884" s="17">
        <v>42783</v>
      </c>
      <c r="D884" s="203">
        <v>1</v>
      </c>
    </row>
    <row r="885" spans="1:4" x14ac:dyDescent="0.25">
      <c r="A885" t="s">
        <v>118</v>
      </c>
      <c r="B885" t="s">
        <v>119</v>
      </c>
      <c r="C885" s="17">
        <v>42790</v>
      </c>
      <c r="D885" s="203">
        <v>1</v>
      </c>
    </row>
    <row r="886" spans="1:4" x14ac:dyDescent="0.25">
      <c r="A886" t="s">
        <v>118</v>
      </c>
      <c r="B886" t="s">
        <v>119</v>
      </c>
      <c r="C886" s="17">
        <v>42797</v>
      </c>
      <c r="D886" s="203">
        <v>1</v>
      </c>
    </row>
    <row r="887" spans="1:4" x14ac:dyDescent="0.25">
      <c r="A887" t="s">
        <v>118</v>
      </c>
      <c r="B887" t="s">
        <v>119</v>
      </c>
      <c r="C887" s="17">
        <v>42804</v>
      </c>
      <c r="D887" s="203">
        <v>0.998</v>
      </c>
    </row>
    <row r="888" spans="1:4" x14ac:dyDescent="0.25">
      <c r="A888" t="s">
        <v>118</v>
      </c>
      <c r="B888" t="s">
        <v>119</v>
      </c>
      <c r="C888" s="17">
        <v>42811</v>
      </c>
      <c r="D888" s="203">
        <v>0.99639999999999995</v>
      </c>
    </row>
    <row r="889" spans="1:4" x14ac:dyDescent="0.25">
      <c r="A889" t="s">
        <v>118</v>
      </c>
      <c r="B889" t="s">
        <v>119</v>
      </c>
      <c r="C889" s="17">
        <v>42818</v>
      </c>
      <c r="D889" s="203">
        <v>0.995</v>
      </c>
    </row>
    <row r="890" spans="1:4" x14ac:dyDescent="0.25">
      <c r="A890" t="s">
        <v>118</v>
      </c>
      <c r="B890" t="s">
        <v>119</v>
      </c>
      <c r="C890" s="17">
        <v>42825</v>
      </c>
      <c r="D890" s="203">
        <v>0.99379999999999991</v>
      </c>
    </row>
    <row r="891" spans="1:4" x14ac:dyDescent="0.25">
      <c r="A891" t="s">
        <v>118</v>
      </c>
      <c r="B891" t="s">
        <v>119</v>
      </c>
      <c r="C891" s="17">
        <v>42832</v>
      </c>
      <c r="D891" s="203">
        <v>0.99290000000000012</v>
      </c>
    </row>
    <row r="892" spans="1:4" x14ac:dyDescent="0.25">
      <c r="A892" t="s">
        <v>118</v>
      </c>
      <c r="B892" t="s">
        <v>119</v>
      </c>
      <c r="C892" s="17">
        <v>42839</v>
      </c>
      <c r="D892" s="203">
        <v>0.99199999999999999</v>
      </c>
    </row>
    <row r="893" spans="1:4" x14ac:dyDescent="0.25">
      <c r="A893" t="s">
        <v>118</v>
      </c>
      <c r="B893" t="s">
        <v>119</v>
      </c>
      <c r="C893" s="17">
        <v>42846</v>
      </c>
      <c r="D893" s="203">
        <v>0.99120000000000008</v>
      </c>
    </row>
    <row r="894" spans="1:4" x14ac:dyDescent="0.25">
      <c r="A894" t="s">
        <v>118</v>
      </c>
      <c r="B894" t="s">
        <v>119</v>
      </c>
      <c r="C894" s="17">
        <v>42853</v>
      </c>
      <c r="D894" s="203">
        <v>0.99180000000000001</v>
      </c>
    </row>
    <row r="895" spans="1:4" x14ac:dyDescent="0.25">
      <c r="A895" t="s">
        <v>118</v>
      </c>
      <c r="B895" t="s">
        <v>119</v>
      </c>
      <c r="C895" s="17">
        <v>42860</v>
      </c>
      <c r="D895" s="203">
        <v>0.99219999999999997</v>
      </c>
    </row>
    <row r="896" spans="1:4" x14ac:dyDescent="0.25">
      <c r="A896" t="s">
        <v>118</v>
      </c>
      <c r="B896" t="s">
        <v>119</v>
      </c>
      <c r="C896" s="17">
        <v>42867</v>
      </c>
      <c r="D896" s="203">
        <v>0.99159999999999993</v>
      </c>
    </row>
    <row r="897" spans="1:4" x14ac:dyDescent="0.25">
      <c r="A897" t="s">
        <v>118</v>
      </c>
      <c r="B897" t="s">
        <v>119</v>
      </c>
      <c r="C897" s="17">
        <v>42874</v>
      </c>
      <c r="D897" s="203">
        <v>0.99099999999999999</v>
      </c>
    </row>
    <row r="898" spans="1:4" x14ac:dyDescent="0.25">
      <c r="A898" t="s">
        <v>118</v>
      </c>
      <c r="B898" t="s">
        <v>119</v>
      </c>
      <c r="C898" s="17">
        <v>42881</v>
      </c>
      <c r="D898" s="203">
        <v>0.99049999999999994</v>
      </c>
    </row>
    <row r="899" spans="1:4" x14ac:dyDescent="0.25">
      <c r="A899" t="s">
        <v>118</v>
      </c>
      <c r="B899" t="s">
        <v>119</v>
      </c>
      <c r="C899" s="17">
        <v>42888</v>
      </c>
      <c r="D899" s="203">
        <v>0.99</v>
      </c>
    </row>
    <row r="900" spans="1:4" x14ac:dyDescent="0.25">
      <c r="A900" t="s">
        <v>118</v>
      </c>
      <c r="B900" t="s">
        <v>119</v>
      </c>
      <c r="C900" s="17">
        <v>42895</v>
      </c>
      <c r="D900" s="203">
        <v>0.98959999999999992</v>
      </c>
    </row>
    <row r="901" spans="1:4" x14ac:dyDescent="0.25">
      <c r="A901" t="s">
        <v>118</v>
      </c>
      <c r="B901" t="s">
        <v>119</v>
      </c>
      <c r="C901" s="17">
        <v>42902</v>
      </c>
      <c r="D901" s="203">
        <v>0.98919999999999997</v>
      </c>
    </row>
    <row r="902" spans="1:4" x14ac:dyDescent="0.25">
      <c r="A902" t="s">
        <v>118</v>
      </c>
      <c r="B902" t="s">
        <v>119</v>
      </c>
      <c r="C902" s="17">
        <v>42909</v>
      </c>
      <c r="D902" s="203">
        <v>0.9887999999999999</v>
      </c>
    </row>
    <row r="903" spans="1:4" x14ac:dyDescent="0.25">
      <c r="A903" t="s">
        <v>118</v>
      </c>
      <c r="B903" t="s">
        <v>119</v>
      </c>
      <c r="C903" s="17">
        <v>42923</v>
      </c>
      <c r="D903" s="203">
        <v>0.98849999999999993</v>
      </c>
    </row>
    <row r="904" spans="1:4" x14ac:dyDescent="0.25">
      <c r="A904" t="s">
        <v>118</v>
      </c>
      <c r="B904" t="s">
        <v>119</v>
      </c>
      <c r="C904" s="17">
        <v>42930</v>
      </c>
      <c r="D904" s="203">
        <v>0.98809999999999998</v>
      </c>
    </row>
    <row r="905" spans="1:4" x14ac:dyDescent="0.25">
      <c r="A905" t="s">
        <v>118</v>
      </c>
      <c r="B905" t="s">
        <v>119</v>
      </c>
      <c r="C905" s="17">
        <v>42937</v>
      </c>
      <c r="D905" s="203">
        <v>0.98790000000000011</v>
      </c>
    </row>
    <row r="906" spans="1:4" x14ac:dyDescent="0.25">
      <c r="A906" t="s">
        <v>118</v>
      </c>
      <c r="B906" t="s">
        <v>119</v>
      </c>
      <c r="C906" s="17">
        <v>42944</v>
      </c>
      <c r="D906" s="203">
        <v>0.98760000000000003</v>
      </c>
    </row>
    <row r="907" spans="1:4" x14ac:dyDescent="0.25">
      <c r="A907" t="s">
        <v>118</v>
      </c>
      <c r="B907" t="s">
        <v>119</v>
      </c>
      <c r="C907" s="17">
        <v>42951</v>
      </c>
      <c r="D907" s="203">
        <v>0.98730000000000007</v>
      </c>
    </row>
    <row r="908" spans="1:4" x14ac:dyDescent="0.25">
      <c r="A908" t="s">
        <v>118</v>
      </c>
      <c r="B908" t="s">
        <v>119</v>
      </c>
      <c r="C908" s="17">
        <v>42958</v>
      </c>
      <c r="D908" s="203">
        <v>0.98709999999999998</v>
      </c>
    </row>
    <row r="909" spans="1:4" x14ac:dyDescent="0.25">
      <c r="A909" t="s">
        <v>118</v>
      </c>
      <c r="B909" t="s">
        <v>119</v>
      </c>
      <c r="C909" s="17">
        <v>42965</v>
      </c>
      <c r="D909" s="203">
        <v>0.9869</v>
      </c>
    </row>
    <row r="910" spans="1:4" x14ac:dyDescent="0.25">
      <c r="A910" t="s">
        <v>118</v>
      </c>
      <c r="B910" t="s">
        <v>119</v>
      </c>
      <c r="C910" s="17">
        <v>42972</v>
      </c>
      <c r="D910" s="203">
        <v>0.98609999999999998</v>
      </c>
    </row>
    <row r="911" spans="1:4" x14ac:dyDescent="0.25">
      <c r="A911" t="s">
        <v>118</v>
      </c>
      <c r="B911" t="s">
        <v>119</v>
      </c>
      <c r="C911" s="17">
        <v>42979</v>
      </c>
      <c r="D911" s="203">
        <v>0.98530000000000006</v>
      </c>
    </row>
    <row r="912" spans="1:4" x14ac:dyDescent="0.25">
      <c r="A912" t="s">
        <v>118</v>
      </c>
      <c r="B912" t="s">
        <v>119</v>
      </c>
      <c r="C912" s="17">
        <v>42986</v>
      </c>
      <c r="D912" s="203">
        <v>0.98459999999999992</v>
      </c>
    </row>
    <row r="913" spans="1:4" x14ac:dyDescent="0.25">
      <c r="A913" t="s">
        <v>118</v>
      </c>
      <c r="B913" t="s">
        <v>119</v>
      </c>
      <c r="C913" s="17">
        <v>42993</v>
      </c>
      <c r="D913" s="203">
        <v>0.9839</v>
      </c>
    </row>
    <row r="914" spans="1:4" x14ac:dyDescent="0.25">
      <c r="A914" t="s">
        <v>118</v>
      </c>
      <c r="B914" t="s">
        <v>119</v>
      </c>
      <c r="C914" s="17">
        <v>43000</v>
      </c>
      <c r="D914" s="203">
        <v>0.98319999999999996</v>
      </c>
    </row>
    <row r="915" spans="1:4" x14ac:dyDescent="0.25">
      <c r="A915" t="s">
        <v>118</v>
      </c>
      <c r="B915" t="s">
        <v>119</v>
      </c>
      <c r="C915" s="17">
        <v>43007</v>
      </c>
      <c r="D915" s="203">
        <v>0.98260000000000003</v>
      </c>
    </row>
    <row r="916" spans="1:4" x14ac:dyDescent="0.25">
      <c r="A916" t="s">
        <v>118</v>
      </c>
      <c r="B916" t="s">
        <v>119</v>
      </c>
      <c r="C916" s="17">
        <v>43014</v>
      </c>
      <c r="D916" s="203">
        <v>0.98209999999999997</v>
      </c>
    </row>
    <row r="917" spans="1:4" x14ac:dyDescent="0.25">
      <c r="A917" t="s">
        <v>118</v>
      </c>
      <c r="B917" t="s">
        <v>119</v>
      </c>
      <c r="C917" s="17">
        <v>43021</v>
      </c>
      <c r="D917" s="203">
        <v>0.98099999999999998</v>
      </c>
    </row>
    <row r="918" spans="1:4" x14ac:dyDescent="0.25">
      <c r="A918" t="s">
        <v>118</v>
      </c>
      <c r="B918" t="s">
        <v>119</v>
      </c>
      <c r="C918" s="17">
        <v>43028</v>
      </c>
      <c r="D918" s="203">
        <v>0.98</v>
      </c>
    </row>
    <row r="919" spans="1:4" x14ac:dyDescent="0.25">
      <c r="A919" t="s">
        <v>118</v>
      </c>
      <c r="B919" t="s">
        <v>119</v>
      </c>
      <c r="C919" s="17">
        <v>43035</v>
      </c>
      <c r="D919" s="203">
        <v>0.97900000000000009</v>
      </c>
    </row>
    <row r="920" spans="1:4" x14ac:dyDescent="0.25">
      <c r="A920" t="s">
        <v>118</v>
      </c>
      <c r="B920" t="s">
        <v>119</v>
      </c>
      <c r="C920" s="17">
        <v>43042</v>
      </c>
      <c r="D920" s="203">
        <v>0.97770000000000001</v>
      </c>
    </row>
    <row r="921" spans="1:4" x14ac:dyDescent="0.25">
      <c r="A921" t="s">
        <v>118</v>
      </c>
      <c r="B921" t="s">
        <v>119</v>
      </c>
      <c r="C921" s="17">
        <v>43049</v>
      </c>
      <c r="D921" s="203">
        <v>0.97640000000000005</v>
      </c>
    </row>
    <row r="922" spans="1:4" x14ac:dyDescent="0.25">
      <c r="A922" t="s">
        <v>118</v>
      </c>
      <c r="B922" t="s">
        <v>119</v>
      </c>
      <c r="C922" s="17">
        <v>43056</v>
      </c>
      <c r="D922" s="203">
        <v>0.97560000000000002</v>
      </c>
    </row>
    <row r="923" spans="1:4" x14ac:dyDescent="0.25">
      <c r="A923" t="s">
        <v>118</v>
      </c>
      <c r="B923" t="s">
        <v>119</v>
      </c>
      <c r="C923" s="17">
        <v>43063</v>
      </c>
      <c r="D923" s="203">
        <v>0.9748</v>
      </c>
    </row>
    <row r="924" spans="1:4" x14ac:dyDescent="0.25">
      <c r="A924" t="s">
        <v>118</v>
      </c>
      <c r="B924" t="s">
        <v>119</v>
      </c>
      <c r="C924" s="17">
        <v>43070</v>
      </c>
      <c r="D924" s="203">
        <v>0.97400000000000009</v>
      </c>
    </row>
    <row r="925" spans="1:4" x14ac:dyDescent="0.25">
      <c r="A925" t="s">
        <v>118</v>
      </c>
      <c r="B925" t="s">
        <v>119</v>
      </c>
      <c r="C925" s="17">
        <v>43077</v>
      </c>
      <c r="D925" s="203">
        <v>0.9738</v>
      </c>
    </row>
    <row r="926" spans="1:4" x14ac:dyDescent="0.25">
      <c r="A926" t="s">
        <v>118</v>
      </c>
      <c r="B926" t="s">
        <v>119</v>
      </c>
      <c r="C926" s="17">
        <v>43084</v>
      </c>
      <c r="D926" s="203">
        <v>0.97349999999999992</v>
      </c>
    </row>
    <row r="927" spans="1:4" x14ac:dyDescent="0.25">
      <c r="A927" t="s">
        <v>118</v>
      </c>
      <c r="B927" t="s">
        <v>119</v>
      </c>
      <c r="C927" s="17">
        <v>43091</v>
      </c>
      <c r="D927" s="203">
        <v>0.97319999999999995</v>
      </c>
    </row>
    <row r="928" spans="1:4" x14ac:dyDescent="0.25">
      <c r="A928" t="s">
        <v>118</v>
      </c>
      <c r="B928" t="s">
        <v>119</v>
      </c>
      <c r="C928" s="17">
        <v>43105</v>
      </c>
      <c r="D928" s="203">
        <v>0</v>
      </c>
    </row>
    <row r="929" spans="1:4" x14ac:dyDescent="0.25">
      <c r="A929" t="s">
        <v>118</v>
      </c>
      <c r="B929" t="s">
        <v>119</v>
      </c>
      <c r="C929" s="17">
        <v>43112</v>
      </c>
      <c r="D929" s="203">
        <v>0</v>
      </c>
    </row>
    <row r="930" spans="1:4" x14ac:dyDescent="0.25">
      <c r="A930" t="s">
        <v>118</v>
      </c>
      <c r="B930" t="s">
        <v>119</v>
      </c>
      <c r="C930" s="17">
        <v>43119</v>
      </c>
      <c r="D930" s="203">
        <v>0</v>
      </c>
    </row>
    <row r="931" spans="1:4" x14ac:dyDescent="0.25">
      <c r="A931" t="s">
        <v>118</v>
      </c>
      <c r="B931" t="s">
        <v>119</v>
      </c>
      <c r="C931" s="17">
        <v>43126</v>
      </c>
      <c r="D931" s="203">
        <v>0</v>
      </c>
    </row>
    <row r="932" spans="1:4" x14ac:dyDescent="0.25">
      <c r="A932" t="s">
        <v>118</v>
      </c>
      <c r="B932" t="s">
        <v>119</v>
      </c>
      <c r="C932" s="17">
        <v>43133</v>
      </c>
      <c r="D932" s="203">
        <v>0</v>
      </c>
    </row>
    <row r="933" spans="1:4" x14ac:dyDescent="0.25">
      <c r="A933" t="s">
        <v>118</v>
      </c>
      <c r="B933" t="s">
        <v>119</v>
      </c>
      <c r="C933" s="17">
        <v>43140</v>
      </c>
      <c r="D933" s="203">
        <v>0</v>
      </c>
    </row>
    <row r="934" spans="1:4" x14ac:dyDescent="0.25">
      <c r="A934" t="s">
        <v>118</v>
      </c>
      <c r="B934" t="s">
        <v>119</v>
      </c>
      <c r="C934" s="17">
        <v>43147</v>
      </c>
      <c r="D934" s="203">
        <v>0</v>
      </c>
    </row>
    <row r="935" spans="1:4" x14ac:dyDescent="0.25">
      <c r="A935" t="s">
        <v>118</v>
      </c>
      <c r="B935" t="s">
        <v>119</v>
      </c>
      <c r="C935" s="17">
        <v>43154</v>
      </c>
      <c r="D935" s="203">
        <v>0</v>
      </c>
    </row>
    <row r="936" spans="1:4" x14ac:dyDescent="0.25">
      <c r="A936" t="s">
        <v>118</v>
      </c>
      <c r="B936" t="s">
        <v>119</v>
      </c>
      <c r="C936" s="17">
        <v>43161</v>
      </c>
      <c r="D936" s="203">
        <v>0</v>
      </c>
    </row>
    <row r="937" spans="1:4" x14ac:dyDescent="0.25">
      <c r="A937" t="s">
        <v>118</v>
      </c>
      <c r="B937" t="s">
        <v>119</v>
      </c>
      <c r="C937" s="17">
        <v>43168</v>
      </c>
      <c r="D937" s="203">
        <v>0</v>
      </c>
    </row>
    <row r="938" spans="1:4" x14ac:dyDescent="0.25">
      <c r="A938" t="s">
        <v>118</v>
      </c>
      <c r="B938" t="s">
        <v>119</v>
      </c>
      <c r="C938" s="17">
        <v>43175</v>
      </c>
      <c r="D938" s="203">
        <v>0</v>
      </c>
    </row>
    <row r="939" spans="1:4" x14ac:dyDescent="0.25">
      <c r="A939" t="s">
        <v>118</v>
      </c>
      <c r="B939" t="s">
        <v>119</v>
      </c>
      <c r="C939" s="17">
        <v>43182</v>
      </c>
      <c r="D939" s="203">
        <v>0</v>
      </c>
    </row>
    <row r="940" spans="1:4" x14ac:dyDescent="0.25">
      <c r="A940" t="s">
        <v>118</v>
      </c>
      <c r="B940" t="s">
        <v>119</v>
      </c>
      <c r="C940" s="17">
        <v>43189</v>
      </c>
      <c r="D940" s="203">
        <v>0</v>
      </c>
    </row>
    <row r="941" spans="1:4" x14ac:dyDescent="0.25">
      <c r="A941" t="s">
        <v>118</v>
      </c>
      <c r="B941" t="s">
        <v>119</v>
      </c>
      <c r="C941" s="17">
        <v>43196</v>
      </c>
      <c r="D941" s="203">
        <v>0</v>
      </c>
    </row>
    <row r="942" spans="1:4" x14ac:dyDescent="0.25">
      <c r="A942" t="s">
        <v>118</v>
      </c>
      <c r="B942" t="s">
        <v>119</v>
      </c>
      <c r="C942" s="17">
        <v>43203</v>
      </c>
      <c r="D942" s="203">
        <v>0</v>
      </c>
    </row>
    <row r="943" spans="1:4" x14ac:dyDescent="0.25">
      <c r="A943" t="s">
        <v>118</v>
      </c>
      <c r="B943" t="s">
        <v>119</v>
      </c>
      <c r="C943" s="17">
        <v>43210</v>
      </c>
      <c r="D943" s="203">
        <v>0</v>
      </c>
    </row>
    <row r="944" spans="1:4" x14ac:dyDescent="0.25">
      <c r="A944" t="s">
        <v>120</v>
      </c>
      <c r="B944" t="s">
        <v>121</v>
      </c>
      <c r="C944" s="17">
        <v>42741</v>
      </c>
      <c r="D944" s="203">
        <v>1</v>
      </c>
    </row>
    <row r="945" spans="1:4" x14ac:dyDescent="0.25">
      <c r="A945" t="s">
        <v>120</v>
      </c>
      <c r="B945" t="s">
        <v>121</v>
      </c>
      <c r="C945" s="17">
        <v>42748</v>
      </c>
      <c r="D945" s="203">
        <v>1</v>
      </c>
    </row>
    <row r="946" spans="1:4" x14ac:dyDescent="0.25">
      <c r="A946" t="s">
        <v>120</v>
      </c>
      <c r="B946" t="s">
        <v>121</v>
      </c>
      <c r="C946" s="17">
        <v>42755</v>
      </c>
      <c r="D946" s="203">
        <v>1</v>
      </c>
    </row>
    <row r="947" spans="1:4" x14ac:dyDescent="0.25">
      <c r="A947" t="s">
        <v>120</v>
      </c>
      <c r="B947" t="s">
        <v>121</v>
      </c>
      <c r="C947" s="17">
        <v>42762</v>
      </c>
      <c r="D947" s="203">
        <v>1</v>
      </c>
    </row>
    <row r="948" spans="1:4" x14ac:dyDescent="0.25">
      <c r="A948" t="s">
        <v>120</v>
      </c>
      <c r="B948" t="s">
        <v>121</v>
      </c>
      <c r="C948" s="17">
        <v>42769</v>
      </c>
      <c r="D948" s="203">
        <v>1</v>
      </c>
    </row>
    <row r="949" spans="1:4" x14ac:dyDescent="0.25">
      <c r="A949" t="s">
        <v>120</v>
      </c>
      <c r="B949" t="s">
        <v>121</v>
      </c>
      <c r="C949" s="17">
        <v>42776</v>
      </c>
      <c r="D949" s="203">
        <v>0.99829999999999997</v>
      </c>
    </row>
    <row r="950" spans="1:4" x14ac:dyDescent="0.25">
      <c r="A950" t="s">
        <v>120</v>
      </c>
      <c r="B950" t="s">
        <v>121</v>
      </c>
      <c r="C950" s="17">
        <v>42783</v>
      </c>
      <c r="D950" s="203">
        <v>0.99709999999999999</v>
      </c>
    </row>
    <row r="951" spans="1:4" x14ac:dyDescent="0.25">
      <c r="A951" t="s">
        <v>120</v>
      </c>
      <c r="B951" t="s">
        <v>121</v>
      </c>
      <c r="C951" s="17">
        <v>42790</v>
      </c>
      <c r="D951" s="203">
        <v>0.99620000000000009</v>
      </c>
    </row>
    <row r="952" spans="1:4" x14ac:dyDescent="0.25">
      <c r="A952" t="s">
        <v>120</v>
      </c>
      <c r="B952" t="s">
        <v>121</v>
      </c>
      <c r="C952" s="17">
        <v>42797</v>
      </c>
      <c r="D952" s="203">
        <v>0.99560000000000004</v>
      </c>
    </row>
    <row r="953" spans="1:4" x14ac:dyDescent="0.25">
      <c r="A953" t="s">
        <v>120</v>
      </c>
      <c r="B953" t="s">
        <v>121</v>
      </c>
      <c r="C953" s="17">
        <v>42804</v>
      </c>
      <c r="D953" s="203">
        <v>0.995</v>
      </c>
    </row>
    <row r="954" spans="1:4" x14ac:dyDescent="0.25">
      <c r="A954" t="s">
        <v>120</v>
      </c>
      <c r="B954" t="s">
        <v>121</v>
      </c>
      <c r="C954" s="17">
        <v>42811</v>
      </c>
      <c r="D954" s="203">
        <v>0.99450000000000005</v>
      </c>
    </row>
    <row r="955" spans="1:4" x14ac:dyDescent="0.25">
      <c r="A955" t="s">
        <v>120</v>
      </c>
      <c r="B955" t="s">
        <v>121</v>
      </c>
      <c r="C955" s="17">
        <v>42818</v>
      </c>
      <c r="D955" s="203">
        <v>0.99419999999999997</v>
      </c>
    </row>
    <row r="956" spans="1:4" x14ac:dyDescent="0.25">
      <c r="A956" t="s">
        <v>120</v>
      </c>
      <c r="B956" t="s">
        <v>121</v>
      </c>
      <c r="C956" s="17">
        <v>42825</v>
      </c>
      <c r="D956" s="203">
        <v>0.99379999999999991</v>
      </c>
    </row>
    <row r="957" spans="1:4" x14ac:dyDescent="0.25">
      <c r="A957" t="s">
        <v>120</v>
      </c>
      <c r="B957" t="s">
        <v>121</v>
      </c>
      <c r="C957" s="17">
        <v>42832</v>
      </c>
      <c r="D957" s="203">
        <v>0.99360000000000004</v>
      </c>
    </row>
    <row r="958" spans="1:4" x14ac:dyDescent="0.25">
      <c r="A958" t="s">
        <v>120</v>
      </c>
      <c r="B958" t="s">
        <v>121</v>
      </c>
      <c r="C958" s="17">
        <v>42839</v>
      </c>
      <c r="D958" s="203">
        <v>0.99329999999999996</v>
      </c>
    </row>
    <row r="959" spans="1:4" x14ac:dyDescent="0.25">
      <c r="A959" t="s">
        <v>120</v>
      </c>
      <c r="B959" t="s">
        <v>121</v>
      </c>
      <c r="C959" s="17">
        <v>42846</v>
      </c>
      <c r="D959" s="203">
        <v>0.99309999999999998</v>
      </c>
    </row>
    <row r="960" spans="1:4" x14ac:dyDescent="0.25">
      <c r="A960" t="s">
        <v>120</v>
      </c>
      <c r="B960" t="s">
        <v>121</v>
      </c>
      <c r="C960" s="17">
        <v>42853</v>
      </c>
      <c r="D960" s="203">
        <v>0.99290000000000012</v>
      </c>
    </row>
    <row r="961" spans="1:4" x14ac:dyDescent="0.25">
      <c r="A961" t="s">
        <v>120</v>
      </c>
      <c r="B961" t="s">
        <v>121</v>
      </c>
      <c r="C961" s="17">
        <v>42860</v>
      </c>
      <c r="D961" s="203">
        <v>0.99170000000000003</v>
      </c>
    </row>
    <row r="962" spans="1:4" x14ac:dyDescent="0.25">
      <c r="A962" t="s">
        <v>120</v>
      </c>
      <c r="B962" t="s">
        <v>121</v>
      </c>
      <c r="C962" s="17">
        <v>42867</v>
      </c>
      <c r="D962" s="203">
        <v>0.99049999999999994</v>
      </c>
    </row>
    <row r="963" spans="1:4" x14ac:dyDescent="0.25">
      <c r="A963" t="s">
        <v>120</v>
      </c>
      <c r="B963" t="s">
        <v>121</v>
      </c>
      <c r="C963" s="17">
        <v>42874</v>
      </c>
      <c r="D963" s="203">
        <v>0.98950000000000005</v>
      </c>
    </row>
    <row r="964" spans="1:4" x14ac:dyDescent="0.25">
      <c r="A964" t="s">
        <v>120</v>
      </c>
      <c r="B964" t="s">
        <v>121</v>
      </c>
      <c r="C964" s="17">
        <v>42881</v>
      </c>
      <c r="D964" s="203">
        <v>0.98860000000000003</v>
      </c>
    </row>
    <row r="965" spans="1:4" x14ac:dyDescent="0.25">
      <c r="A965" t="s">
        <v>120</v>
      </c>
      <c r="B965" t="s">
        <v>121</v>
      </c>
      <c r="C965" s="17">
        <v>42888</v>
      </c>
      <c r="D965" s="203">
        <v>0.98769999999999991</v>
      </c>
    </row>
    <row r="966" spans="1:4" x14ac:dyDescent="0.25">
      <c r="A966" t="s">
        <v>120</v>
      </c>
      <c r="B966" t="s">
        <v>121</v>
      </c>
      <c r="C966" s="17">
        <v>42895</v>
      </c>
      <c r="D966" s="203">
        <v>0.98609999999999998</v>
      </c>
    </row>
    <row r="967" spans="1:4" x14ac:dyDescent="0.25">
      <c r="A967" t="s">
        <v>120</v>
      </c>
      <c r="B967" t="s">
        <v>121</v>
      </c>
      <c r="C967" s="17">
        <v>42902</v>
      </c>
      <c r="D967" s="203">
        <v>0.98459999999999992</v>
      </c>
    </row>
    <row r="968" spans="1:4" x14ac:dyDescent="0.25">
      <c r="A968" t="s">
        <v>120</v>
      </c>
      <c r="B968" t="s">
        <v>121</v>
      </c>
      <c r="C968" s="17">
        <v>42909</v>
      </c>
      <c r="D968" s="203">
        <v>0.98319999999999996</v>
      </c>
    </row>
    <row r="969" spans="1:4" x14ac:dyDescent="0.25">
      <c r="A969" t="s">
        <v>120</v>
      </c>
      <c r="B969" t="s">
        <v>121</v>
      </c>
      <c r="C969" s="17">
        <v>42923</v>
      </c>
      <c r="D969" s="203">
        <v>0.9819</v>
      </c>
    </row>
    <row r="970" spans="1:4" x14ac:dyDescent="0.25">
      <c r="A970" t="s">
        <v>120</v>
      </c>
      <c r="B970" t="s">
        <v>121</v>
      </c>
      <c r="C970" s="17">
        <v>42930</v>
      </c>
      <c r="D970" s="203">
        <v>0.98109999999999997</v>
      </c>
    </row>
    <row r="971" spans="1:4" x14ac:dyDescent="0.25">
      <c r="A971" t="s">
        <v>120</v>
      </c>
      <c r="B971" t="s">
        <v>121</v>
      </c>
      <c r="C971" s="17">
        <v>42937</v>
      </c>
      <c r="D971" s="203">
        <v>0.98069999999999991</v>
      </c>
    </row>
    <row r="972" spans="1:4" x14ac:dyDescent="0.25">
      <c r="A972" t="s">
        <v>120</v>
      </c>
      <c r="B972" t="s">
        <v>121</v>
      </c>
      <c r="C972" s="17">
        <v>42944</v>
      </c>
      <c r="D972" s="203">
        <v>0.98</v>
      </c>
    </row>
    <row r="973" spans="1:4" x14ac:dyDescent="0.25">
      <c r="A973" t="s">
        <v>120</v>
      </c>
      <c r="B973" t="s">
        <v>121</v>
      </c>
      <c r="C973" s="17">
        <v>42951</v>
      </c>
      <c r="D973" s="203">
        <v>0.97970000000000002</v>
      </c>
    </row>
    <row r="974" spans="1:4" x14ac:dyDescent="0.25">
      <c r="A974" t="s">
        <v>120</v>
      </c>
      <c r="B974" t="s">
        <v>121</v>
      </c>
      <c r="C974" s="17">
        <v>42958</v>
      </c>
      <c r="D974" s="203">
        <v>0.97939999999999994</v>
      </c>
    </row>
    <row r="975" spans="1:4" x14ac:dyDescent="0.25">
      <c r="A975" t="s">
        <v>120</v>
      </c>
      <c r="B975" t="s">
        <v>121</v>
      </c>
      <c r="C975" s="17">
        <v>42965</v>
      </c>
      <c r="D975" s="203">
        <v>0.97909999999999997</v>
      </c>
    </row>
    <row r="976" spans="1:4" x14ac:dyDescent="0.25">
      <c r="A976" t="s">
        <v>120</v>
      </c>
      <c r="B976" t="s">
        <v>121</v>
      </c>
      <c r="C976" s="17">
        <v>42972</v>
      </c>
      <c r="D976" s="203">
        <v>0.9788</v>
      </c>
    </row>
    <row r="977" spans="1:4" x14ac:dyDescent="0.25">
      <c r="A977" t="s">
        <v>120</v>
      </c>
      <c r="B977" t="s">
        <v>121</v>
      </c>
      <c r="C977" s="17">
        <v>42979</v>
      </c>
      <c r="D977" s="203">
        <v>0.97849999999999993</v>
      </c>
    </row>
    <row r="978" spans="1:4" x14ac:dyDescent="0.25">
      <c r="A978" t="s">
        <v>120</v>
      </c>
      <c r="B978" t="s">
        <v>121</v>
      </c>
      <c r="C978" s="17">
        <v>42986</v>
      </c>
      <c r="D978" s="203">
        <v>0.97829999999999995</v>
      </c>
    </row>
    <row r="979" spans="1:4" x14ac:dyDescent="0.25">
      <c r="A979" t="s">
        <v>120</v>
      </c>
      <c r="B979" t="s">
        <v>121</v>
      </c>
      <c r="C979" s="17">
        <v>42993</v>
      </c>
      <c r="D979" s="203">
        <v>0.97829999999999995</v>
      </c>
    </row>
    <row r="980" spans="1:4" x14ac:dyDescent="0.25">
      <c r="A980" t="s">
        <v>120</v>
      </c>
      <c r="B980" t="s">
        <v>121</v>
      </c>
      <c r="C980" s="17">
        <v>43000</v>
      </c>
      <c r="D980" s="203">
        <v>0.97840000000000005</v>
      </c>
    </row>
    <row r="981" spans="1:4" x14ac:dyDescent="0.25">
      <c r="A981" t="s">
        <v>120</v>
      </c>
      <c r="B981" t="s">
        <v>121</v>
      </c>
      <c r="C981" s="17">
        <v>43007</v>
      </c>
      <c r="D981" s="203">
        <v>0.97840000000000005</v>
      </c>
    </row>
    <row r="982" spans="1:4" x14ac:dyDescent="0.25">
      <c r="A982" t="s">
        <v>120</v>
      </c>
      <c r="B982" t="s">
        <v>121</v>
      </c>
      <c r="C982" s="17">
        <v>43014</v>
      </c>
      <c r="D982" s="203">
        <v>0.97819999999999996</v>
      </c>
    </row>
    <row r="983" spans="1:4" x14ac:dyDescent="0.25">
      <c r="A983" t="s">
        <v>120</v>
      </c>
      <c r="B983" t="s">
        <v>121</v>
      </c>
      <c r="C983" s="17">
        <v>43021</v>
      </c>
      <c r="D983" s="203">
        <v>0.97799999999999998</v>
      </c>
    </row>
    <row r="984" spans="1:4" x14ac:dyDescent="0.25">
      <c r="A984" t="s">
        <v>120</v>
      </c>
      <c r="B984" t="s">
        <v>121</v>
      </c>
      <c r="C984" s="17">
        <v>43028</v>
      </c>
      <c r="D984" s="203">
        <v>0.97829999999999995</v>
      </c>
    </row>
    <row r="985" spans="1:4" x14ac:dyDescent="0.25">
      <c r="A985" t="s">
        <v>120</v>
      </c>
      <c r="B985" t="s">
        <v>121</v>
      </c>
      <c r="C985" s="17">
        <v>43035</v>
      </c>
      <c r="D985" s="203">
        <v>0.97860000000000003</v>
      </c>
    </row>
    <row r="986" spans="1:4" x14ac:dyDescent="0.25">
      <c r="A986" t="s">
        <v>120</v>
      </c>
      <c r="B986" t="s">
        <v>121</v>
      </c>
      <c r="C986" s="17">
        <v>43042</v>
      </c>
      <c r="D986" s="203">
        <v>0.9788</v>
      </c>
    </row>
    <row r="987" spans="1:4" x14ac:dyDescent="0.25">
      <c r="A987" t="s">
        <v>120</v>
      </c>
      <c r="B987" t="s">
        <v>121</v>
      </c>
      <c r="C987" s="17">
        <v>43049</v>
      </c>
      <c r="D987" s="203">
        <v>0.97909999999999997</v>
      </c>
    </row>
    <row r="988" spans="1:4" x14ac:dyDescent="0.25">
      <c r="A988" t="s">
        <v>120</v>
      </c>
      <c r="B988" t="s">
        <v>121</v>
      </c>
      <c r="C988" s="17">
        <v>43056</v>
      </c>
      <c r="D988" s="203">
        <v>0.97930000000000006</v>
      </c>
    </row>
    <row r="989" spans="1:4" x14ac:dyDescent="0.25">
      <c r="A989" t="s">
        <v>120</v>
      </c>
      <c r="B989" t="s">
        <v>121</v>
      </c>
      <c r="C989" s="17">
        <v>43063</v>
      </c>
      <c r="D989" s="203">
        <v>0.97959999999999992</v>
      </c>
    </row>
    <row r="990" spans="1:4" x14ac:dyDescent="0.25">
      <c r="A990" t="s">
        <v>120</v>
      </c>
      <c r="B990" t="s">
        <v>121</v>
      </c>
      <c r="C990" s="17">
        <v>43070</v>
      </c>
      <c r="D990" s="203">
        <v>0.9798</v>
      </c>
    </row>
    <row r="991" spans="1:4" x14ac:dyDescent="0.25">
      <c r="A991" t="s">
        <v>120</v>
      </c>
      <c r="B991" t="s">
        <v>121</v>
      </c>
      <c r="C991" s="17">
        <v>43077</v>
      </c>
      <c r="D991" s="203">
        <v>0.98019999999999996</v>
      </c>
    </row>
    <row r="992" spans="1:4" x14ac:dyDescent="0.25">
      <c r="A992" t="s">
        <v>120</v>
      </c>
      <c r="B992" t="s">
        <v>121</v>
      </c>
      <c r="C992" s="17">
        <v>43084</v>
      </c>
      <c r="D992" s="203">
        <v>0.98019999999999996</v>
      </c>
    </row>
    <row r="993" spans="1:4" x14ac:dyDescent="0.25">
      <c r="A993" t="s">
        <v>120</v>
      </c>
      <c r="B993" t="s">
        <v>121</v>
      </c>
      <c r="C993" s="17">
        <v>43091</v>
      </c>
      <c r="D993" s="203">
        <v>0.98019999999999996</v>
      </c>
    </row>
    <row r="994" spans="1:4" x14ac:dyDescent="0.25">
      <c r="A994" t="s">
        <v>120</v>
      </c>
      <c r="B994" t="s">
        <v>121</v>
      </c>
      <c r="C994" s="17">
        <v>43105</v>
      </c>
      <c r="D994" s="203">
        <v>0</v>
      </c>
    </row>
    <row r="995" spans="1:4" x14ac:dyDescent="0.25">
      <c r="A995" t="s">
        <v>120</v>
      </c>
      <c r="B995" t="s">
        <v>121</v>
      </c>
      <c r="C995" s="17">
        <v>43112</v>
      </c>
      <c r="D995" s="203">
        <v>0</v>
      </c>
    </row>
    <row r="996" spans="1:4" x14ac:dyDescent="0.25">
      <c r="A996" t="s">
        <v>120</v>
      </c>
      <c r="B996" t="s">
        <v>121</v>
      </c>
      <c r="C996" s="17">
        <v>43119</v>
      </c>
      <c r="D996" s="203">
        <v>0</v>
      </c>
    </row>
    <row r="997" spans="1:4" x14ac:dyDescent="0.25">
      <c r="A997" t="s">
        <v>120</v>
      </c>
      <c r="B997" t="s">
        <v>121</v>
      </c>
      <c r="C997" s="17">
        <v>43126</v>
      </c>
      <c r="D997" s="203">
        <v>0</v>
      </c>
    </row>
    <row r="998" spans="1:4" x14ac:dyDescent="0.25">
      <c r="A998" t="s">
        <v>120</v>
      </c>
      <c r="B998" t="s">
        <v>121</v>
      </c>
      <c r="C998" s="17">
        <v>43133</v>
      </c>
      <c r="D998" s="203">
        <v>0</v>
      </c>
    </row>
    <row r="999" spans="1:4" x14ac:dyDescent="0.25">
      <c r="A999" t="s">
        <v>120</v>
      </c>
      <c r="B999" t="s">
        <v>121</v>
      </c>
      <c r="C999" s="17">
        <v>43140</v>
      </c>
      <c r="D999" s="203">
        <v>0.08</v>
      </c>
    </row>
    <row r="1000" spans="1:4" x14ac:dyDescent="0.25">
      <c r="A1000" t="s">
        <v>120</v>
      </c>
      <c r="B1000" t="s">
        <v>121</v>
      </c>
      <c r="C1000" s="17">
        <v>43147</v>
      </c>
      <c r="D1000" s="203">
        <v>0.14429999999999998</v>
      </c>
    </row>
    <row r="1001" spans="1:4" x14ac:dyDescent="0.25">
      <c r="A1001" t="s">
        <v>120</v>
      </c>
      <c r="B1001" t="s">
        <v>121</v>
      </c>
      <c r="C1001" s="17">
        <v>43154</v>
      </c>
      <c r="D1001" s="203">
        <v>0.12619999999999998</v>
      </c>
    </row>
    <row r="1002" spans="1:4" x14ac:dyDescent="0.25">
      <c r="A1002" t="s">
        <v>120</v>
      </c>
      <c r="B1002" t="s">
        <v>121</v>
      </c>
      <c r="C1002" s="17">
        <v>43161</v>
      </c>
      <c r="D1002" s="203">
        <v>0.21780000000000002</v>
      </c>
    </row>
    <row r="1003" spans="1:4" x14ac:dyDescent="0.25">
      <c r="A1003" t="s">
        <v>120</v>
      </c>
      <c r="B1003" t="s">
        <v>121</v>
      </c>
      <c r="C1003" s="17">
        <v>43168</v>
      </c>
      <c r="D1003" s="203">
        <v>0.19600000000000001</v>
      </c>
    </row>
    <row r="1004" spans="1:4" x14ac:dyDescent="0.25">
      <c r="A1004" t="s">
        <v>120</v>
      </c>
      <c r="B1004" t="s">
        <v>121</v>
      </c>
      <c r="C1004" s="17">
        <v>43175</v>
      </c>
      <c r="D1004" s="203">
        <v>0.1782</v>
      </c>
    </row>
    <row r="1005" spans="1:4" x14ac:dyDescent="0.25">
      <c r="A1005" t="s">
        <v>120</v>
      </c>
      <c r="B1005" t="s">
        <v>121</v>
      </c>
      <c r="C1005" s="17">
        <v>43182</v>
      </c>
      <c r="D1005" s="203">
        <v>0.16329999999999997</v>
      </c>
    </row>
    <row r="1006" spans="1:4" x14ac:dyDescent="0.25">
      <c r="A1006" t="s">
        <v>120</v>
      </c>
      <c r="B1006" t="s">
        <v>121</v>
      </c>
      <c r="C1006" s="17">
        <v>43189</v>
      </c>
      <c r="D1006" s="203">
        <v>0.15079999999999999</v>
      </c>
    </row>
    <row r="1007" spans="1:4" x14ac:dyDescent="0.25">
      <c r="A1007" t="s">
        <v>120</v>
      </c>
      <c r="B1007" t="s">
        <v>121</v>
      </c>
      <c r="C1007" s="17">
        <v>43196</v>
      </c>
      <c r="D1007" s="203">
        <v>0.14000000000000001</v>
      </c>
    </row>
    <row r="1008" spans="1:4" x14ac:dyDescent="0.25">
      <c r="A1008" t="s">
        <v>120</v>
      </c>
      <c r="B1008" t="s">
        <v>121</v>
      </c>
      <c r="C1008" s="17">
        <v>43203</v>
      </c>
      <c r="D1008" s="203">
        <v>0.13070000000000001</v>
      </c>
    </row>
    <row r="1009" spans="1:4" x14ac:dyDescent="0.25">
      <c r="A1009" t="s">
        <v>120</v>
      </c>
      <c r="B1009" t="s">
        <v>121</v>
      </c>
      <c r="C1009" s="17">
        <v>43210</v>
      </c>
      <c r="D1009" s="203">
        <v>0.1225</v>
      </c>
    </row>
    <row r="1010" spans="1:4" x14ac:dyDescent="0.25">
      <c r="A1010" t="s">
        <v>122</v>
      </c>
      <c r="B1010" t="s">
        <v>123</v>
      </c>
      <c r="C1010" s="17">
        <v>42741</v>
      </c>
      <c r="D1010" s="203">
        <v>0.98</v>
      </c>
    </row>
    <row r="1011" spans="1:4" x14ac:dyDescent="0.25">
      <c r="A1011" t="s">
        <v>122</v>
      </c>
      <c r="B1011" t="s">
        <v>123</v>
      </c>
      <c r="C1011" s="17">
        <v>42748</v>
      </c>
      <c r="D1011" s="203">
        <v>0.98</v>
      </c>
    </row>
    <row r="1012" spans="1:4" x14ac:dyDescent="0.25">
      <c r="A1012" t="s">
        <v>122</v>
      </c>
      <c r="B1012" t="s">
        <v>123</v>
      </c>
      <c r="C1012" s="17">
        <v>42755</v>
      </c>
      <c r="D1012" s="203">
        <v>0.98</v>
      </c>
    </row>
    <row r="1013" spans="1:4" x14ac:dyDescent="0.25">
      <c r="A1013" t="s">
        <v>122</v>
      </c>
      <c r="B1013" t="s">
        <v>123</v>
      </c>
      <c r="C1013" s="17">
        <v>42762</v>
      </c>
      <c r="D1013" s="203">
        <v>0.98</v>
      </c>
    </row>
    <row r="1014" spans="1:4" x14ac:dyDescent="0.25">
      <c r="A1014" t="s">
        <v>122</v>
      </c>
      <c r="B1014" t="s">
        <v>123</v>
      </c>
      <c r="C1014" s="17">
        <v>42769</v>
      </c>
      <c r="D1014" s="203">
        <v>0.98</v>
      </c>
    </row>
    <row r="1015" spans="1:4" x14ac:dyDescent="0.25">
      <c r="A1015" t="s">
        <v>122</v>
      </c>
      <c r="B1015" t="s">
        <v>123</v>
      </c>
      <c r="C1015" s="17">
        <v>42776</v>
      </c>
      <c r="D1015" s="203">
        <v>0.98</v>
      </c>
    </row>
    <row r="1016" spans="1:4" x14ac:dyDescent="0.25">
      <c r="A1016" t="s">
        <v>122</v>
      </c>
      <c r="B1016" t="s">
        <v>123</v>
      </c>
      <c r="C1016" s="17">
        <v>42783</v>
      </c>
      <c r="D1016" s="203">
        <v>0.98</v>
      </c>
    </row>
    <row r="1017" spans="1:4" x14ac:dyDescent="0.25">
      <c r="A1017" t="s">
        <v>122</v>
      </c>
      <c r="B1017" t="s">
        <v>123</v>
      </c>
      <c r="C1017" s="17">
        <v>42790</v>
      </c>
      <c r="D1017" s="203">
        <v>0.98</v>
      </c>
    </row>
    <row r="1018" spans="1:4" x14ac:dyDescent="0.25">
      <c r="A1018" t="s">
        <v>122</v>
      </c>
      <c r="B1018" t="s">
        <v>123</v>
      </c>
      <c r="C1018" s="17">
        <v>42797</v>
      </c>
      <c r="D1018" s="203">
        <v>0.98</v>
      </c>
    </row>
    <row r="1019" spans="1:4" x14ac:dyDescent="0.25">
      <c r="A1019" t="s">
        <v>122</v>
      </c>
      <c r="B1019" t="s">
        <v>123</v>
      </c>
      <c r="C1019" s="17">
        <v>42804</v>
      </c>
      <c r="D1019" s="203">
        <v>0.98</v>
      </c>
    </row>
    <row r="1020" spans="1:4" x14ac:dyDescent="0.25">
      <c r="A1020" t="s">
        <v>122</v>
      </c>
      <c r="B1020" t="s">
        <v>123</v>
      </c>
      <c r="C1020" s="17">
        <v>42811</v>
      </c>
      <c r="D1020" s="203">
        <v>0.98</v>
      </c>
    </row>
    <row r="1021" spans="1:4" x14ac:dyDescent="0.25">
      <c r="A1021" t="s">
        <v>122</v>
      </c>
      <c r="B1021" t="s">
        <v>123</v>
      </c>
      <c r="C1021" s="17">
        <v>42818</v>
      </c>
      <c r="D1021" s="203">
        <v>0.98</v>
      </c>
    </row>
    <row r="1022" spans="1:4" x14ac:dyDescent="0.25">
      <c r="A1022" t="s">
        <v>122</v>
      </c>
      <c r="B1022" t="s">
        <v>123</v>
      </c>
      <c r="C1022" s="17">
        <v>42825</v>
      </c>
      <c r="D1022" s="203">
        <v>0.98</v>
      </c>
    </row>
    <row r="1023" spans="1:4" x14ac:dyDescent="0.25">
      <c r="A1023" t="s">
        <v>122</v>
      </c>
      <c r="B1023" t="s">
        <v>123</v>
      </c>
      <c r="C1023" s="17">
        <v>42832</v>
      </c>
      <c r="D1023" s="203">
        <v>0.98</v>
      </c>
    </row>
    <row r="1024" spans="1:4" x14ac:dyDescent="0.25">
      <c r="A1024" t="s">
        <v>122</v>
      </c>
      <c r="B1024" t="s">
        <v>123</v>
      </c>
      <c r="C1024" s="17">
        <v>42839</v>
      </c>
      <c r="D1024" s="203">
        <v>0.98</v>
      </c>
    </row>
    <row r="1025" spans="1:4" x14ac:dyDescent="0.25">
      <c r="A1025" t="s">
        <v>122</v>
      </c>
      <c r="B1025" t="s">
        <v>123</v>
      </c>
      <c r="C1025" s="17">
        <v>42846</v>
      </c>
      <c r="D1025" s="203">
        <v>0.98</v>
      </c>
    </row>
    <row r="1026" spans="1:4" x14ac:dyDescent="0.25">
      <c r="A1026" t="s">
        <v>122</v>
      </c>
      <c r="B1026" t="s">
        <v>123</v>
      </c>
      <c r="C1026" s="17">
        <v>42853</v>
      </c>
      <c r="D1026" s="203">
        <v>0.9788</v>
      </c>
    </row>
    <row r="1027" spans="1:4" x14ac:dyDescent="0.25">
      <c r="A1027" t="s">
        <v>122</v>
      </c>
      <c r="B1027" t="s">
        <v>123</v>
      </c>
      <c r="C1027" s="17">
        <v>42860</v>
      </c>
      <c r="D1027" s="203">
        <v>0.97719999999999996</v>
      </c>
    </row>
    <row r="1028" spans="1:4" x14ac:dyDescent="0.25">
      <c r="A1028" t="s">
        <v>122</v>
      </c>
      <c r="B1028" t="s">
        <v>123</v>
      </c>
      <c r="C1028" s="17">
        <v>42867</v>
      </c>
      <c r="D1028" s="203">
        <v>0.9758</v>
      </c>
    </row>
    <row r="1029" spans="1:4" x14ac:dyDescent="0.25">
      <c r="A1029" t="s">
        <v>122</v>
      </c>
      <c r="B1029" t="s">
        <v>123</v>
      </c>
      <c r="C1029" s="17">
        <v>42874</v>
      </c>
      <c r="D1029" s="203">
        <v>0.97450000000000003</v>
      </c>
    </row>
    <row r="1030" spans="1:4" x14ac:dyDescent="0.25">
      <c r="A1030" t="s">
        <v>122</v>
      </c>
      <c r="B1030" t="s">
        <v>123</v>
      </c>
      <c r="C1030" s="17">
        <v>42881</v>
      </c>
      <c r="D1030" s="203">
        <v>0.97329999999999994</v>
      </c>
    </row>
    <row r="1031" spans="1:4" x14ac:dyDescent="0.25">
      <c r="A1031" t="s">
        <v>122</v>
      </c>
      <c r="B1031" t="s">
        <v>123</v>
      </c>
      <c r="C1031" s="17">
        <v>42888</v>
      </c>
      <c r="D1031" s="203">
        <v>0.97230000000000005</v>
      </c>
    </row>
    <row r="1032" spans="1:4" x14ac:dyDescent="0.25">
      <c r="A1032" t="s">
        <v>122</v>
      </c>
      <c r="B1032" t="s">
        <v>123</v>
      </c>
      <c r="C1032" s="17">
        <v>42895</v>
      </c>
      <c r="D1032" s="203">
        <v>0.97170000000000001</v>
      </c>
    </row>
    <row r="1033" spans="1:4" x14ac:dyDescent="0.25">
      <c r="A1033" t="s">
        <v>122</v>
      </c>
      <c r="B1033" t="s">
        <v>123</v>
      </c>
      <c r="C1033" s="17">
        <v>42902</v>
      </c>
      <c r="D1033" s="203">
        <v>0.97120000000000006</v>
      </c>
    </row>
    <row r="1034" spans="1:4" x14ac:dyDescent="0.25">
      <c r="A1034" t="s">
        <v>122</v>
      </c>
      <c r="B1034" t="s">
        <v>123</v>
      </c>
      <c r="C1034" s="17">
        <v>42909</v>
      </c>
      <c r="D1034" s="203">
        <v>0.9708</v>
      </c>
    </row>
    <row r="1035" spans="1:4" x14ac:dyDescent="0.25">
      <c r="A1035" t="s">
        <v>122</v>
      </c>
      <c r="B1035" t="s">
        <v>123</v>
      </c>
      <c r="C1035" s="17">
        <v>42923</v>
      </c>
      <c r="D1035" s="203">
        <v>0.97040000000000004</v>
      </c>
    </row>
    <row r="1036" spans="1:4" x14ac:dyDescent="0.25">
      <c r="A1036" t="s">
        <v>122</v>
      </c>
      <c r="B1036" t="s">
        <v>123</v>
      </c>
      <c r="C1036" s="17">
        <v>42930</v>
      </c>
      <c r="D1036" s="203">
        <v>0.97</v>
      </c>
    </row>
    <row r="1037" spans="1:4" x14ac:dyDescent="0.25">
      <c r="A1037" t="s">
        <v>122</v>
      </c>
      <c r="B1037" t="s">
        <v>123</v>
      </c>
      <c r="C1037" s="17">
        <v>42937</v>
      </c>
      <c r="D1037" s="203">
        <v>0.97</v>
      </c>
    </row>
    <row r="1038" spans="1:4" x14ac:dyDescent="0.25">
      <c r="A1038" t="s">
        <v>122</v>
      </c>
      <c r="B1038" t="s">
        <v>123</v>
      </c>
      <c r="C1038" s="17">
        <v>42944</v>
      </c>
      <c r="D1038" s="203">
        <v>0.96970000000000001</v>
      </c>
    </row>
    <row r="1039" spans="1:4" x14ac:dyDescent="0.25">
      <c r="A1039" t="s">
        <v>122</v>
      </c>
      <c r="B1039" t="s">
        <v>123</v>
      </c>
      <c r="C1039" s="17">
        <v>42951</v>
      </c>
      <c r="D1039" s="203">
        <v>0.96930000000000005</v>
      </c>
    </row>
    <row r="1040" spans="1:4" x14ac:dyDescent="0.25">
      <c r="A1040" t="s">
        <v>122</v>
      </c>
      <c r="B1040" t="s">
        <v>123</v>
      </c>
      <c r="C1040" s="17">
        <v>42958</v>
      </c>
      <c r="D1040" s="203">
        <v>0.96939999999999993</v>
      </c>
    </row>
    <row r="1041" spans="1:4" x14ac:dyDescent="0.25">
      <c r="A1041" t="s">
        <v>122</v>
      </c>
      <c r="B1041" t="s">
        <v>123</v>
      </c>
      <c r="C1041" s="17">
        <v>42965</v>
      </c>
      <c r="D1041" s="203">
        <v>0.96939999999999993</v>
      </c>
    </row>
    <row r="1042" spans="1:4" x14ac:dyDescent="0.25">
      <c r="A1042" t="s">
        <v>122</v>
      </c>
      <c r="B1042" t="s">
        <v>123</v>
      </c>
      <c r="C1042" s="17">
        <v>42972</v>
      </c>
      <c r="D1042" s="203">
        <v>0.96939999999999993</v>
      </c>
    </row>
    <row r="1043" spans="1:4" x14ac:dyDescent="0.25">
      <c r="A1043" t="s">
        <v>122</v>
      </c>
      <c r="B1043" t="s">
        <v>123</v>
      </c>
      <c r="C1043" s="17">
        <v>42979</v>
      </c>
      <c r="D1043" s="203">
        <v>0.96939999999999993</v>
      </c>
    </row>
    <row r="1044" spans="1:4" x14ac:dyDescent="0.25">
      <c r="A1044" t="s">
        <v>122</v>
      </c>
      <c r="B1044" t="s">
        <v>123</v>
      </c>
      <c r="C1044" s="17">
        <v>42986</v>
      </c>
      <c r="D1044" s="203">
        <v>0.96939999999999993</v>
      </c>
    </row>
    <row r="1045" spans="1:4" x14ac:dyDescent="0.25">
      <c r="A1045" t="s">
        <v>122</v>
      </c>
      <c r="B1045" t="s">
        <v>123</v>
      </c>
      <c r="C1045" s="17">
        <v>42993</v>
      </c>
      <c r="D1045" s="203">
        <v>0.96939999999999993</v>
      </c>
    </row>
    <row r="1046" spans="1:4" x14ac:dyDescent="0.25">
      <c r="A1046" t="s">
        <v>122</v>
      </c>
      <c r="B1046" t="s">
        <v>123</v>
      </c>
      <c r="C1046" s="17">
        <v>43000</v>
      </c>
      <c r="D1046" s="203">
        <v>0.96950000000000003</v>
      </c>
    </row>
    <row r="1047" spans="1:4" x14ac:dyDescent="0.25">
      <c r="A1047" t="s">
        <v>122</v>
      </c>
      <c r="B1047" t="s">
        <v>123</v>
      </c>
      <c r="C1047" s="17">
        <v>43007</v>
      </c>
      <c r="D1047" s="203">
        <v>0.96970000000000001</v>
      </c>
    </row>
    <row r="1048" spans="1:4" x14ac:dyDescent="0.25">
      <c r="A1048" t="s">
        <v>122</v>
      </c>
      <c r="B1048" t="s">
        <v>123</v>
      </c>
      <c r="C1048" s="17">
        <v>43014</v>
      </c>
      <c r="D1048" s="203">
        <v>0.96970000000000001</v>
      </c>
    </row>
    <row r="1049" spans="1:4" x14ac:dyDescent="0.25">
      <c r="A1049" t="s">
        <v>122</v>
      </c>
      <c r="B1049" t="s">
        <v>123</v>
      </c>
      <c r="C1049" s="17">
        <v>43021</v>
      </c>
      <c r="D1049" s="203">
        <v>0.9698</v>
      </c>
    </row>
    <row r="1050" spans="1:4" x14ac:dyDescent="0.25">
      <c r="A1050" t="s">
        <v>122</v>
      </c>
      <c r="B1050" t="s">
        <v>123</v>
      </c>
      <c r="C1050" s="17">
        <v>43028</v>
      </c>
      <c r="D1050" s="203">
        <v>0.9698</v>
      </c>
    </row>
    <row r="1051" spans="1:4" x14ac:dyDescent="0.25">
      <c r="A1051" t="s">
        <v>122</v>
      </c>
      <c r="B1051" t="s">
        <v>123</v>
      </c>
      <c r="C1051" s="17">
        <v>43035</v>
      </c>
      <c r="D1051" s="203">
        <v>0.9698</v>
      </c>
    </row>
    <row r="1052" spans="1:4" x14ac:dyDescent="0.25">
      <c r="A1052" t="s">
        <v>122</v>
      </c>
      <c r="B1052" t="s">
        <v>123</v>
      </c>
      <c r="C1052" s="17">
        <v>43042</v>
      </c>
      <c r="D1052" s="203">
        <v>0.97</v>
      </c>
    </row>
    <row r="1053" spans="1:4" x14ac:dyDescent="0.25">
      <c r="A1053" t="s">
        <v>122</v>
      </c>
      <c r="B1053" t="s">
        <v>123</v>
      </c>
      <c r="C1053" s="17">
        <v>43049</v>
      </c>
      <c r="D1053" s="203">
        <v>0.97019999999999995</v>
      </c>
    </row>
    <row r="1054" spans="1:4" x14ac:dyDescent="0.25">
      <c r="A1054" t="s">
        <v>122</v>
      </c>
      <c r="B1054" t="s">
        <v>123</v>
      </c>
      <c r="C1054" s="17">
        <v>43056</v>
      </c>
      <c r="D1054" s="203">
        <v>0.97040000000000004</v>
      </c>
    </row>
    <row r="1055" spans="1:4" x14ac:dyDescent="0.25">
      <c r="A1055" t="s">
        <v>122</v>
      </c>
      <c r="B1055" t="s">
        <v>123</v>
      </c>
      <c r="C1055" s="17">
        <v>43063</v>
      </c>
      <c r="D1055" s="203">
        <v>0.9706999999999999</v>
      </c>
    </row>
    <row r="1056" spans="1:4" x14ac:dyDescent="0.25">
      <c r="A1056" t="s">
        <v>122</v>
      </c>
      <c r="B1056" t="s">
        <v>123</v>
      </c>
      <c r="C1056" s="17">
        <v>43070</v>
      </c>
      <c r="D1056" s="203">
        <v>0.97060000000000002</v>
      </c>
    </row>
    <row r="1057" spans="1:4" x14ac:dyDescent="0.25">
      <c r="A1057" t="s">
        <v>122</v>
      </c>
      <c r="B1057" t="s">
        <v>123</v>
      </c>
      <c r="C1057" s="17">
        <v>43077</v>
      </c>
      <c r="D1057" s="203">
        <v>0.97060000000000002</v>
      </c>
    </row>
    <row r="1058" spans="1:4" x14ac:dyDescent="0.25">
      <c r="A1058" t="s">
        <v>122</v>
      </c>
      <c r="B1058" t="s">
        <v>123</v>
      </c>
      <c r="C1058" s="17">
        <v>43084</v>
      </c>
      <c r="D1058" s="203">
        <v>0.97060000000000002</v>
      </c>
    </row>
    <row r="1059" spans="1:4" x14ac:dyDescent="0.25">
      <c r="A1059" t="s">
        <v>122</v>
      </c>
      <c r="B1059" t="s">
        <v>123</v>
      </c>
      <c r="C1059" s="17">
        <v>43091</v>
      </c>
      <c r="D1059" s="203">
        <v>0.97060000000000002</v>
      </c>
    </row>
    <row r="1060" spans="1:4" x14ac:dyDescent="0.25">
      <c r="A1060" t="s">
        <v>122</v>
      </c>
      <c r="B1060" t="s">
        <v>123</v>
      </c>
      <c r="C1060" s="17">
        <v>43105</v>
      </c>
      <c r="D1060" s="203">
        <v>0</v>
      </c>
    </row>
    <row r="1061" spans="1:4" x14ac:dyDescent="0.25">
      <c r="A1061" t="s">
        <v>122</v>
      </c>
      <c r="B1061" t="s">
        <v>123</v>
      </c>
      <c r="C1061" s="17">
        <v>43112</v>
      </c>
      <c r="D1061" s="203">
        <v>0</v>
      </c>
    </row>
    <row r="1062" spans="1:4" x14ac:dyDescent="0.25">
      <c r="A1062" t="s">
        <v>122</v>
      </c>
      <c r="B1062" t="s">
        <v>123</v>
      </c>
      <c r="C1062" s="17">
        <v>43119</v>
      </c>
      <c r="D1062" s="203">
        <v>0</v>
      </c>
    </row>
    <row r="1063" spans="1:4" x14ac:dyDescent="0.25">
      <c r="A1063" t="s">
        <v>122</v>
      </c>
      <c r="B1063" t="s">
        <v>123</v>
      </c>
      <c r="C1063" s="17">
        <v>43126</v>
      </c>
      <c r="D1063" s="203">
        <v>0</v>
      </c>
    </row>
    <row r="1064" spans="1:4" x14ac:dyDescent="0.25">
      <c r="A1064" t="s">
        <v>122</v>
      </c>
      <c r="B1064" t="s">
        <v>123</v>
      </c>
      <c r="C1064" s="17">
        <v>43133</v>
      </c>
      <c r="D1064" s="203">
        <v>0</v>
      </c>
    </row>
    <row r="1065" spans="1:4" x14ac:dyDescent="0.25">
      <c r="A1065" t="s">
        <v>122</v>
      </c>
      <c r="B1065" t="s">
        <v>123</v>
      </c>
      <c r="C1065" s="17">
        <v>43140</v>
      </c>
      <c r="D1065" s="203">
        <v>0</v>
      </c>
    </row>
    <row r="1066" spans="1:4" x14ac:dyDescent="0.25">
      <c r="A1066" t="s">
        <v>122</v>
      </c>
      <c r="B1066" t="s">
        <v>123</v>
      </c>
      <c r="C1066" s="17">
        <v>43147</v>
      </c>
      <c r="D1066" s="203">
        <v>0</v>
      </c>
    </row>
    <row r="1067" spans="1:4" x14ac:dyDescent="0.25">
      <c r="A1067" t="s">
        <v>122</v>
      </c>
      <c r="B1067" t="s">
        <v>123</v>
      </c>
      <c r="C1067" s="17">
        <v>43154</v>
      </c>
      <c r="D1067" s="203">
        <v>0</v>
      </c>
    </row>
    <row r="1068" spans="1:4" x14ac:dyDescent="0.25">
      <c r="A1068" t="s">
        <v>122</v>
      </c>
      <c r="B1068" t="s">
        <v>123</v>
      </c>
      <c r="C1068" s="17">
        <v>43161</v>
      </c>
      <c r="D1068" s="203">
        <v>0</v>
      </c>
    </row>
    <row r="1069" spans="1:4" x14ac:dyDescent="0.25">
      <c r="A1069" t="s">
        <v>122</v>
      </c>
      <c r="B1069" t="s">
        <v>123</v>
      </c>
      <c r="C1069" s="17">
        <v>43168</v>
      </c>
      <c r="D1069" s="203">
        <v>0</v>
      </c>
    </row>
    <row r="1070" spans="1:4" x14ac:dyDescent="0.25">
      <c r="A1070" t="s">
        <v>122</v>
      </c>
      <c r="B1070" t="s">
        <v>123</v>
      </c>
      <c r="C1070" s="17">
        <v>43175</v>
      </c>
      <c r="D1070" s="203">
        <v>0</v>
      </c>
    </row>
    <row r="1071" spans="1:4" x14ac:dyDescent="0.25">
      <c r="A1071" t="s">
        <v>122</v>
      </c>
      <c r="B1071" t="s">
        <v>123</v>
      </c>
      <c r="C1071" s="17">
        <v>43182</v>
      </c>
      <c r="D1071" s="203">
        <v>0</v>
      </c>
    </row>
    <row r="1072" spans="1:4" x14ac:dyDescent="0.25">
      <c r="A1072" t="s">
        <v>122</v>
      </c>
      <c r="B1072" t="s">
        <v>123</v>
      </c>
      <c r="C1072" s="17">
        <v>43189</v>
      </c>
      <c r="D1072" s="203">
        <v>0</v>
      </c>
    </row>
    <row r="1073" spans="1:4" x14ac:dyDescent="0.25">
      <c r="A1073" t="s">
        <v>122</v>
      </c>
      <c r="B1073" t="s">
        <v>123</v>
      </c>
      <c r="C1073" s="17">
        <v>43196</v>
      </c>
      <c r="D1073" s="203">
        <v>0</v>
      </c>
    </row>
    <row r="1074" spans="1:4" x14ac:dyDescent="0.25">
      <c r="A1074" t="s">
        <v>122</v>
      </c>
      <c r="B1074" t="s">
        <v>123</v>
      </c>
      <c r="C1074" s="17">
        <v>43203</v>
      </c>
      <c r="D1074" s="203">
        <v>0</v>
      </c>
    </row>
    <row r="1075" spans="1:4" x14ac:dyDescent="0.25">
      <c r="A1075" t="s">
        <v>122</v>
      </c>
      <c r="B1075" t="s">
        <v>123</v>
      </c>
      <c r="C1075" s="17">
        <v>43210</v>
      </c>
      <c r="D1075" s="203">
        <v>0</v>
      </c>
    </row>
    <row r="1076" spans="1:4" x14ac:dyDescent="0.25">
      <c r="A1076" t="s">
        <v>124</v>
      </c>
      <c r="B1076" t="s">
        <v>125</v>
      </c>
      <c r="C1076" s="17">
        <v>42741</v>
      </c>
      <c r="D1076" s="203">
        <v>0.99</v>
      </c>
    </row>
    <row r="1077" spans="1:4" x14ac:dyDescent="0.25">
      <c r="A1077" t="s">
        <v>124</v>
      </c>
      <c r="B1077" t="s">
        <v>125</v>
      </c>
      <c r="C1077" s="17">
        <v>42748</v>
      </c>
      <c r="D1077" s="203">
        <v>0.99</v>
      </c>
    </row>
    <row r="1078" spans="1:4" x14ac:dyDescent="0.25">
      <c r="A1078" t="s">
        <v>124</v>
      </c>
      <c r="B1078" t="s">
        <v>125</v>
      </c>
      <c r="C1078" s="17">
        <v>42755</v>
      </c>
      <c r="D1078" s="203">
        <v>0.99</v>
      </c>
    </row>
    <row r="1079" spans="1:4" x14ac:dyDescent="0.25">
      <c r="A1079" t="s">
        <v>124</v>
      </c>
      <c r="B1079" t="s">
        <v>125</v>
      </c>
      <c r="C1079" s="17">
        <v>42762</v>
      </c>
      <c r="D1079" s="203">
        <v>0.99</v>
      </c>
    </row>
    <row r="1080" spans="1:4" x14ac:dyDescent="0.25">
      <c r="A1080" t="s">
        <v>124</v>
      </c>
      <c r="B1080" t="s">
        <v>125</v>
      </c>
      <c r="C1080" s="17">
        <v>42769</v>
      </c>
      <c r="D1080" s="203">
        <v>0.99</v>
      </c>
    </row>
    <row r="1081" spans="1:4" x14ac:dyDescent="0.25">
      <c r="A1081" t="s">
        <v>124</v>
      </c>
      <c r="B1081" t="s">
        <v>125</v>
      </c>
      <c r="C1081" s="17">
        <v>42776</v>
      </c>
      <c r="D1081" s="203">
        <v>0.99170000000000003</v>
      </c>
    </row>
    <row r="1082" spans="1:4" x14ac:dyDescent="0.25">
      <c r="A1082" t="s">
        <v>124</v>
      </c>
      <c r="B1082" t="s">
        <v>125</v>
      </c>
      <c r="C1082" s="17">
        <v>42783</v>
      </c>
      <c r="D1082" s="203">
        <v>0.99290000000000012</v>
      </c>
    </row>
    <row r="1083" spans="1:4" x14ac:dyDescent="0.25">
      <c r="A1083" t="s">
        <v>124</v>
      </c>
      <c r="B1083" t="s">
        <v>125</v>
      </c>
      <c r="C1083" s="17">
        <v>42790</v>
      </c>
      <c r="D1083" s="203">
        <v>0.99379999999999991</v>
      </c>
    </row>
    <row r="1084" spans="1:4" x14ac:dyDescent="0.25">
      <c r="A1084" t="s">
        <v>124</v>
      </c>
      <c r="B1084" t="s">
        <v>125</v>
      </c>
      <c r="C1084" s="17">
        <v>42797</v>
      </c>
      <c r="D1084" s="203">
        <v>0.99329999999999996</v>
      </c>
    </row>
    <row r="1085" spans="1:4" x14ac:dyDescent="0.25">
      <c r="A1085" t="s">
        <v>124</v>
      </c>
      <c r="B1085" t="s">
        <v>125</v>
      </c>
      <c r="C1085" s="17">
        <v>42804</v>
      </c>
      <c r="D1085" s="203">
        <v>0.99199999999999999</v>
      </c>
    </row>
    <row r="1086" spans="1:4" x14ac:dyDescent="0.25">
      <c r="A1086" t="s">
        <v>124</v>
      </c>
      <c r="B1086" t="s">
        <v>125</v>
      </c>
      <c r="C1086" s="17">
        <v>42811</v>
      </c>
      <c r="D1086" s="203">
        <v>0.9909</v>
      </c>
    </row>
    <row r="1087" spans="1:4" x14ac:dyDescent="0.25">
      <c r="A1087" t="s">
        <v>124</v>
      </c>
      <c r="B1087" t="s">
        <v>125</v>
      </c>
      <c r="C1087" s="17">
        <v>42818</v>
      </c>
      <c r="D1087" s="203">
        <v>0.99</v>
      </c>
    </row>
    <row r="1088" spans="1:4" x14ac:dyDescent="0.25">
      <c r="A1088" t="s">
        <v>124</v>
      </c>
      <c r="B1088" t="s">
        <v>125</v>
      </c>
      <c r="C1088" s="17">
        <v>42825</v>
      </c>
      <c r="D1088" s="203">
        <v>0.98919999999999997</v>
      </c>
    </row>
    <row r="1089" spans="1:4" x14ac:dyDescent="0.25">
      <c r="A1089" t="s">
        <v>124</v>
      </c>
      <c r="B1089" t="s">
        <v>125</v>
      </c>
      <c r="C1089" s="17">
        <v>42832</v>
      </c>
      <c r="D1089" s="203">
        <v>0.98860000000000003</v>
      </c>
    </row>
    <row r="1090" spans="1:4" x14ac:dyDescent="0.25">
      <c r="A1090" t="s">
        <v>124</v>
      </c>
      <c r="B1090" t="s">
        <v>125</v>
      </c>
      <c r="C1090" s="17">
        <v>42839</v>
      </c>
      <c r="D1090" s="203">
        <v>0.98870000000000002</v>
      </c>
    </row>
    <row r="1091" spans="1:4" x14ac:dyDescent="0.25">
      <c r="A1091" t="s">
        <v>124</v>
      </c>
      <c r="B1091" t="s">
        <v>125</v>
      </c>
      <c r="C1091" s="17">
        <v>42846</v>
      </c>
      <c r="D1091" s="203">
        <v>0.9887999999999999</v>
      </c>
    </row>
    <row r="1092" spans="1:4" x14ac:dyDescent="0.25">
      <c r="A1092" t="s">
        <v>124</v>
      </c>
      <c r="B1092" t="s">
        <v>125</v>
      </c>
      <c r="C1092" s="17">
        <v>42853</v>
      </c>
      <c r="D1092" s="203">
        <v>0.98939999999999995</v>
      </c>
    </row>
    <row r="1093" spans="1:4" x14ac:dyDescent="0.25">
      <c r="A1093" t="s">
        <v>124</v>
      </c>
      <c r="B1093" t="s">
        <v>125</v>
      </c>
      <c r="C1093" s="17">
        <v>42860</v>
      </c>
      <c r="D1093" s="203">
        <v>0.99</v>
      </c>
    </row>
    <row r="1094" spans="1:4" x14ac:dyDescent="0.25">
      <c r="A1094" t="s">
        <v>124</v>
      </c>
      <c r="B1094" t="s">
        <v>125</v>
      </c>
      <c r="C1094" s="17">
        <v>42867</v>
      </c>
      <c r="D1094" s="203">
        <v>0.99049999999999994</v>
      </c>
    </row>
    <row r="1095" spans="1:4" x14ac:dyDescent="0.25">
      <c r="A1095" t="s">
        <v>124</v>
      </c>
      <c r="B1095" t="s">
        <v>125</v>
      </c>
      <c r="C1095" s="17">
        <v>42874</v>
      </c>
      <c r="D1095" s="203">
        <v>0.99099999999999999</v>
      </c>
    </row>
    <row r="1096" spans="1:4" x14ac:dyDescent="0.25">
      <c r="A1096" t="s">
        <v>124</v>
      </c>
      <c r="B1096" t="s">
        <v>125</v>
      </c>
      <c r="C1096" s="17">
        <v>42881</v>
      </c>
      <c r="D1096" s="203">
        <v>0.99140000000000006</v>
      </c>
    </row>
    <row r="1097" spans="1:4" x14ac:dyDescent="0.25">
      <c r="A1097" t="s">
        <v>124</v>
      </c>
      <c r="B1097" t="s">
        <v>125</v>
      </c>
      <c r="C1097" s="17">
        <v>42888</v>
      </c>
      <c r="D1097" s="203">
        <v>0.99180000000000001</v>
      </c>
    </row>
    <row r="1098" spans="1:4" x14ac:dyDescent="0.25">
      <c r="A1098" t="s">
        <v>124</v>
      </c>
      <c r="B1098" t="s">
        <v>125</v>
      </c>
      <c r="C1098" s="17">
        <v>42895</v>
      </c>
      <c r="D1098" s="203">
        <v>0.99219999999999997</v>
      </c>
    </row>
    <row r="1099" spans="1:4" x14ac:dyDescent="0.25">
      <c r="A1099" t="s">
        <v>124</v>
      </c>
      <c r="B1099" t="s">
        <v>125</v>
      </c>
      <c r="C1099" s="17">
        <v>42902</v>
      </c>
      <c r="D1099" s="203">
        <v>0.99250000000000005</v>
      </c>
    </row>
    <row r="1100" spans="1:4" x14ac:dyDescent="0.25">
      <c r="A1100" t="s">
        <v>124</v>
      </c>
      <c r="B1100" t="s">
        <v>125</v>
      </c>
      <c r="C1100" s="17">
        <v>42909</v>
      </c>
      <c r="D1100" s="203">
        <v>0.99239999999999995</v>
      </c>
    </row>
    <row r="1101" spans="1:4" x14ac:dyDescent="0.25">
      <c r="A1101" t="s">
        <v>124</v>
      </c>
      <c r="B1101" t="s">
        <v>125</v>
      </c>
      <c r="C1101" s="17">
        <v>42923</v>
      </c>
      <c r="D1101" s="203">
        <v>0.9919</v>
      </c>
    </row>
    <row r="1102" spans="1:4" x14ac:dyDescent="0.25">
      <c r="A1102" t="s">
        <v>124</v>
      </c>
      <c r="B1102" t="s">
        <v>125</v>
      </c>
      <c r="C1102" s="17">
        <v>42930</v>
      </c>
      <c r="D1102" s="203">
        <v>0.99150000000000005</v>
      </c>
    </row>
    <row r="1103" spans="1:4" x14ac:dyDescent="0.25">
      <c r="A1103" t="s">
        <v>124</v>
      </c>
      <c r="B1103" t="s">
        <v>125</v>
      </c>
      <c r="C1103" s="17">
        <v>42937</v>
      </c>
      <c r="D1103" s="203">
        <v>0.99109999999999998</v>
      </c>
    </row>
    <row r="1104" spans="1:4" x14ac:dyDescent="0.25">
      <c r="A1104" t="s">
        <v>124</v>
      </c>
      <c r="B1104" t="s">
        <v>125</v>
      </c>
      <c r="C1104" s="17">
        <v>42944</v>
      </c>
      <c r="D1104" s="203">
        <v>0.99069999999999991</v>
      </c>
    </row>
    <row r="1105" spans="1:4" x14ac:dyDescent="0.25">
      <c r="A1105" t="s">
        <v>124</v>
      </c>
      <c r="B1105" t="s">
        <v>125</v>
      </c>
      <c r="C1105" s="17">
        <v>42951</v>
      </c>
      <c r="D1105" s="203">
        <v>0.99069999999999991</v>
      </c>
    </row>
    <row r="1106" spans="1:4" x14ac:dyDescent="0.25">
      <c r="A1106" t="s">
        <v>124</v>
      </c>
      <c r="B1106" t="s">
        <v>125</v>
      </c>
      <c r="C1106" s="17">
        <v>42958</v>
      </c>
      <c r="D1106" s="203">
        <v>0.99099999999999999</v>
      </c>
    </row>
    <row r="1107" spans="1:4" x14ac:dyDescent="0.25">
      <c r="A1107" t="s">
        <v>124</v>
      </c>
      <c r="B1107" t="s">
        <v>125</v>
      </c>
      <c r="C1107" s="17">
        <v>42965</v>
      </c>
      <c r="D1107" s="203">
        <v>0.9909</v>
      </c>
    </row>
    <row r="1108" spans="1:4" x14ac:dyDescent="0.25">
      <c r="A1108" t="s">
        <v>124</v>
      </c>
      <c r="B1108" t="s">
        <v>125</v>
      </c>
      <c r="C1108" s="17">
        <v>42972</v>
      </c>
      <c r="D1108" s="203">
        <v>0.9909</v>
      </c>
    </row>
    <row r="1109" spans="1:4" x14ac:dyDescent="0.25">
      <c r="A1109" t="s">
        <v>124</v>
      </c>
      <c r="B1109" t="s">
        <v>125</v>
      </c>
      <c r="C1109" s="17">
        <v>42979</v>
      </c>
      <c r="D1109" s="203">
        <v>0.99060000000000004</v>
      </c>
    </row>
    <row r="1110" spans="1:4" x14ac:dyDescent="0.25">
      <c r="A1110" t="s">
        <v>124</v>
      </c>
      <c r="B1110" t="s">
        <v>125</v>
      </c>
      <c r="C1110" s="17">
        <v>42986</v>
      </c>
      <c r="D1110" s="203">
        <v>0.99029999999999996</v>
      </c>
    </row>
    <row r="1111" spans="1:4" x14ac:dyDescent="0.25">
      <c r="A1111" t="s">
        <v>124</v>
      </c>
      <c r="B1111" t="s">
        <v>125</v>
      </c>
      <c r="C1111" s="17">
        <v>42993</v>
      </c>
      <c r="D1111" s="203">
        <v>0.99</v>
      </c>
    </row>
    <row r="1112" spans="1:4" x14ac:dyDescent="0.25">
      <c r="A1112" t="s">
        <v>124</v>
      </c>
      <c r="B1112" t="s">
        <v>125</v>
      </c>
      <c r="C1112" s="17">
        <v>43000</v>
      </c>
      <c r="D1112" s="203">
        <v>0.98970000000000002</v>
      </c>
    </row>
    <row r="1113" spans="1:4" x14ac:dyDescent="0.25">
      <c r="A1113" t="s">
        <v>124</v>
      </c>
      <c r="B1113" t="s">
        <v>125</v>
      </c>
      <c r="C1113" s="17">
        <v>43007</v>
      </c>
      <c r="D1113" s="203">
        <v>0.98950000000000005</v>
      </c>
    </row>
    <row r="1114" spans="1:4" x14ac:dyDescent="0.25">
      <c r="A1114" t="s">
        <v>124</v>
      </c>
      <c r="B1114" t="s">
        <v>125</v>
      </c>
      <c r="C1114" s="17">
        <v>43014</v>
      </c>
      <c r="D1114" s="203">
        <v>0.98919999999999997</v>
      </c>
    </row>
    <row r="1115" spans="1:4" x14ac:dyDescent="0.25">
      <c r="A1115" t="s">
        <v>124</v>
      </c>
      <c r="B1115" t="s">
        <v>125</v>
      </c>
      <c r="C1115" s="17">
        <v>43021</v>
      </c>
      <c r="D1115" s="203">
        <v>0.9890000000000001</v>
      </c>
    </row>
    <row r="1116" spans="1:4" x14ac:dyDescent="0.25">
      <c r="A1116" t="s">
        <v>124</v>
      </c>
      <c r="B1116" t="s">
        <v>125</v>
      </c>
      <c r="C1116" s="17">
        <v>43028</v>
      </c>
      <c r="D1116" s="203">
        <v>0.9887999999999999</v>
      </c>
    </row>
    <row r="1117" spans="1:4" x14ac:dyDescent="0.25">
      <c r="A1117" t="s">
        <v>124</v>
      </c>
      <c r="B1117" t="s">
        <v>125</v>
      </c>
      <c r="C1117" s="17">
        <v>43035</v>
      </c>
      <c r="D1117" s="203">
        <v>0.98860000000000003</v>
      </c>
    </row>
    <row r="1118" spans="1:4" x14ac:dyDescent="0.25">
      <c r="A1118" t="s">
        <v>124</v>
      </c>
      <c r="B1118" t="s">
        <v>125</v>
      </c>
      <c r="C1118" s="17">
        <v>43042</v>
      </c>
      <c r="D1118" s="203">
        <v>0.98840000000000006</v>
      </c>
    </row>
    <row r="1119" spans="1:4" x14ac:dyDescent="0.25">
      <c r="A1119" t="s">
        <v>124</v>
      </c>
      <c r="B1119" t="s">
        <v>125</v>
      </c>
      <c r="C1119" s="17">
        <v>43049</v>
      </c>
      <c r="D1119" s="203">
        <v>0.98819999999999997</v>
      </c>
    </row>
    <row r="1120" spans="1:4" x14ac:dyDescent="0.25">
      <c r="A1120" t="s">
        <v>124</v>
      </c>
      <c r="B1120" t="s">
        <v>125</v>
      </c>
      <c r="C1120" s="17">
        <v>43056</v>
      </c>
      <c r="D1120" s="203">
        <v>0.98799999999999999</v>
      </c>
    </row>
    <row r="1121" spans="1:4" x14ac:dyDescent="0.25">
      <c r="A1121" t="s">
        <v>124</v>
      </c>
      <c r="B1121" t="s">
        <v>125</v>
      </c>
      <c r="C1121" s="17">
        <v>43063</v>
      </c>
      <c r="D1121" s="203">
        <v>0.98799999999999999</v>
      </c>
    </row>
    <row r="1122" spans="1:4" x14ac:dyDescent="0.25">
      <c r="A1122" t="s">
        <v>124</v>
      </c>
      <c r="B1122" t="s">
        <v>125</v>
      </c>
      <c r="C1122" s="17">
        <v>43070</v>
      </c>
      <c r="D1122" s="203">
        <v>0.98809999999999998</v>
      </c>
    </row>
    <row r="1123" spans="1:4" x14ac:dyDescent="0.25">
      <c r="A1123" t="s">
        <v>124</v>
      </c>
      <c r="B1123" t="s">
        <v>125</v>
      </c>
      <c r="C1123" s="17">
        <v>43077</v>
      </c>
      <c r="D1123" s="203">
        <v>0.98809999999999998</v>
      </c>
    </row>
    <row r="1124" spans="1:4" x14ac:dyDescent="0.25">
      <c r="A1124" t="s">
        <v>124</v>
      </c>
      <c r="B1124" t="s">
        <v>125</v>
      </c>
      <c r="C1124" s="17">
        <v>43084</v>
      </c>
      <c r="D1124" s="203">
        <v>0.98819999999999997</v>
      </c>
    </row>
    <row r="1125" spans="1:4" x14ac:dyDescent="0.25">
      <c r="A1125" t="s">
        <v>124</v>
      </c>
      <c r="B1125" t="s">
        <v>125</v>
      </c>
      <c r="C1125" s="17">
        <v>43091</v>
      </c>
      <c r="D1125" s="203">
        <v>0.98799999999999999</v>
      </c>
    </row>
    <row r="1126" spans="1:4" x14ac:dyDescent="0.25">
      <c r="A1126" t="s">
        <v>124</v>
      </c>
      <c r="B1126" t="s">
        <v>125</v>
      </c>
      <c r="C1126" s="17">
        <v>43105</v>
      </c>
      <c r="D1126" s="203">
        <v>0</v>
      </c>
    </row>
    <row r="1127" spans="1:4" x14ac:dyDescent="0.25">
      <c r="A1127" t="s">
        <v>124</v>
      </c>
      <c r="B1127" t="s">
        <v>125</v>
      </c>
      <c r="C1127" s="17">
        <v>43112</v>
      </c>
      <c r="D1127" s="203">
        <v>0</v>
      </c>
    </row>
    <row r="1128" spans="1:4" x14ac:dyDescent="0.25">
      <c r="A1128" t="s">
        <v>124</v>
      </c>
      <c r="B1128" t="s">
        <v>125</v>
      </c>
      <c r="C1128" s="17">
        <v>43119</v>
      </c>
      <c r="D1128" s="203">
        <v>0</v>
      </c>
    </row>
    <row r="1129" spans="1:4" x14ac:dyDescent="0.25">
      <c r="A1129" t="s">
        <v>124</v>
      </c>
      <c r="B1129" t="s">
        <v>125</v>
      </c>
      <c r="C1129" s="17">
        <v>43126</v>
      </c>
      <c r="D1129" s="203">
        <v>0</v>
      </c>
    </row>
    <row r="1130" spans="1:4" x14ac:dyDescent="0.25">
      <c r="A1130" t="s">
        <v>124</v>
      </c>
      <c r="B1130" t="s">
        <v>125</v>
      </c>
      <c r="C1130" s="17">
        <v>43133</v>
      </c>
      <c r="D1130" s="203">
        <v>0</v>
      </c>
    </row>
    <row r="1131" spans="1:4" x14ac:dyDescent="0.25">
      <c r="A1131" t="s">
        <v>124</v>
      </c>
      <c r="B1131" t="s">
        <v>125</v>
      </c>
      <c r="C1131" s="17">
        <v>43140</v>
      </c>
      <c r="D1131" s="203">
        <v>0</v>
      </c>
    </row>
    <row r="1132" spans="1:4" x14ac:dyDescent="0.25">
      <c r="A1132" t="s">
        <v>124</v>
      </c>
      <c r="B1132" t="s">
        <v>125</v>
      </c>
      <c r="C1132" s="17">
        <v>43147</v>
      </c>
      <c r="D1132" s="203">
        <v>0</v>
      </c>
    </row>
    <row r="1133" spans="1:4" x14ac:dyDescent="0.25">
      <c r="A1133" t="s">
        <v>124</v>
      </c>
      <c r="B1133" t="s">
        <v>125</v>
      </c>
      <c r="C1133" s="17">
        <v>43154</v>
      </c>
      <c r="D1133" s="203">
        <v>0</v>
      </c>
    </row>
    <row r="1134" spans="1:4" x14ac:dyDescent="0.25">
      <c r="A1134" t="s">
        <v>124</v>
      </c>
      <c r="B1134" t="s">
        <v>125</v>
      </c>
      <c r="C1134" s="17">
        <v>43161</v>
      </c>
      <c r="D1134" s="203">
        <v>0</v>
      </c>
    </row>
    <row r="1135" spans="1:4" x14ac:dyDescent="0.25">
      <c r="A1135" t="s">
        <v>124</v>
      </c>
      <c r="B1135" t="s">
        <v>125</v>
      </c>
      <c r="C1135" s="17">
        <v>43168</v>
      </c>
      <c r="D1135" s="203">
        <v>0</v>
      </c>
    </row>
    <row r="1136" spans="1:4" x14ac:dyDescent="0.25">
      <c r="A1136" t="s">
        <v>124</v>
      </c>
      <c r="B1136" t="s">
        <v>125</v>
      </c>
      <c r="C1136" s="17">
        <v>43175</v>
      </c>
      <c r="D1136" s="203">
        <v>0</v>
      </c>
    </row>
    <row r="1137" spans="1:4" x14ac:dyDescent="0.25">
      <c r="A1137" t="s">
        <v>124</v>
      </c>
      <c r="B1137" t="s">
        <v>125</v>
      </c>
      <c r="C1137" s="17">
        <v>43182</v>
      </c>
      <c r="D1137" s="203">
        <v>0</v>
      </c>
    </row>
    <row r="1138" spans="1:4" x14ac:dyDescent="0.25">
      <c r="A1138" t="s">
        <v>124</v>
      </c>
      <c r="B1138" t="s">
        <v>125</v>
      </c>
      <c r="C1138" s="17">
        <v>43189</v>
      </c>
      <c r="D1138" s="203">
        <v>0</v>
      </c>
    </row>
    <row r="1139" spans="1:4" x14ac:dyDescent="0.25">
      <c r="A1139" t="s">
        <v>124</v>
      </c>
      <c r="B1139" t="s">
        <v>125</v>
      </c>
      <c r="C1139" s="17">
        <v>43196</v>
      </c>
      <c r="D1139" s="203">
        <v>0</v>
      </c>
    </row>
    <row r="1140" spans="1:4" x14ac:dyDescent="0.25">
      <c r="A1140" t="s">
        <v>124</v>
      </c>
      <c r="B1140" t="s">
        <v>125</v>
      </c>
      <c r="C1140" s="17">
        <v>43203</v>
      </c>
      <c r="D1140" s="203">
        <v>0</v>
      </c>
    </row>
    <row r="1141" spans="1:4" x14ac:dyDescent="0.25">
      <c r="A1141" t="s">
        <v>124</v>
      </c>
      <c r="B1141" t="s">
        <v>125</v>
      </c>
      <c r="C1141" s="17">
        <v>43210</v>
      </c>
      <c r="D1141" s="203">
        <v>0</v>
      </c>
    </row>
    <row r="1142" spans="1:4" x14ac:dyDescent="0.25">
      <c r="A1142" t="s">
        <v>126</v>
      </c>
      <c r="B1142" t="s">
        <v>127</v>
      </c>
      <c r="C1142" s="17">
        <v>42741</v>
      </c>
      <c r="D1142" s="203">
        <v>0.95</v>
      </c>
    </row>
    <row r="1143" spans="1:4" x14ac:dyDescent="0.25">
      <c r="A1143" t="s">
        <v>126</v>
      </c>
      <c r="B1143" t="s">
        <v>127</v>
      </c>
      <c r="C1143" s="17">
        <v>42748</v>
      </c>
      <c r="D1143" s="203">
        <v>0.95</v>
      </c>
    </row>
    <row r="1144" spans="1:4" x14ac:dyDescent="0.25">
      <c r="A1144" t="s">
        <v>126</v>
      </c>
      <c r="B1144" t="s">
        <v>127</v>
      </c>
      <c r="C1144" s="17">
        <v>42755</v>
      </c>
      <c r="D1144" s="203">
        <v>0.95</v>
      </c>
    </row>
    <row r="1145" spans="1:4" x14ac:dyDescent="0.25">
      <c r="A1145" t="s">
        <v>126</v>
      </c>
      <c r="B1145" t="s">
        <v>127</v>
      </c>
      <c r="C1145" s="17">
        <v>42762</v>
      </c>
      <c r="D1145" s="203">
        <v>0.95</v>
      </c>
    </row>
    <row r="1146" spans="1:4" x14ac:dyDescent="0.25">
      <c r="A1146" t="s">
        <v>126</v>
      </c>
      <c r="B1146" t="s">
        <v>127</v>
      </c>
      <c r="C1146" s="17">
        <v>42769</v>
      </c>
      <c r="D1146" s="203">
        <v>0.95</v>
      </c>
    </row>
    <row r="1147" spans="1:4" x14ac:dyDescent="0.25">
      <c r="A1147" t="s">
        <v>126</v>
      </c>
      <c r="B1147" t="s">
        <v>127</v>
      </c>
      <c r="C1147" s="17">
        <v>42776</v>
      </c>
      <c r="D1147" s="203">
        <v>0.95</v>
      </c>
    </row>
    <row r="1148" spans="1:4" x14ac:dyDescent="0.25">
      <c r="A1148" t="s">
        <v>126</v>
      </c>
      <c r="B1148" t="s">
        <v>127</v>
      </c>
      <c r="C1148" s="17">
        <v>42783</v>
      </c>
      <c r="D1148" s="203">
        <v>0.95</v>
      </c>
    </row>
    <row r="1149" spans="1:4" x14ac:dyDescent="0.25">
      <c r="A1149" t="s">
        <v>126</v>
      </c>
      <c r="B1149" t="s">
        <v>127</v>
      </c>
      <c r="C1149" s="17">
        <v>42790</v>
      </c>
      <c r="D1149" s="203">
        <v>0.95</v>
      </c>
    </row>
    <row r="1150" spans="1:4" x14ac:dyDescent="0.25">
      <c r="A1150" t="s">
        <v>126</v>
      </c>
      <c r="B1150" t="s">
        <v>127</v>
      </c>
      <c r="C1150" s="17">
        <v>42797</v>
      </c>
      <c r="D1150" s="203">
        <v>0.95109999999999995</v>
      </c>
    </row>
    <row r="1151" spans="1:4" x14ac:dyDescent="0.25">
      <c r="A1151" t="s">
        <v>126</v>
      </c>
      <c r="B1151" t="s">
        <v>127</v>
      </c>
      <c r="C1151" s="17">
        <v>42804</v>
      </c>
      <c r="D1151" s="203">
        <v>0.95200000000000007</v>
      </c>
    </row>
    <row r="1152" spans="1:4" x14ac:dyDescent="0.25">
      <c r="A1152" t="s">
        <v>126</v>
      </c>
      <c r="B1152" t="s">
        <v>127</v>
      </c>
      <c r="C1152" s="17">
        <v>42811</v>
      </c>
      <c r="D1152" s="203">
        <v>0.95269999999999999</v>
      </c>
    </row>
    <row r="1153" spans="1:4" x14ac:dyDescent="0.25">
      <c r="A1153" t="s">
        <v>126</v>
      </c>
      <c r="B1153" t="s">
        <v>127</v>
      </c>
      <c r="C1153" s="17">
        <v>42818</v>
      </c>
      <c r="D1153" s="203">
        <v>0.95330000000000004</v>
      </c>
    </row>
    <row r="1154" spans="1:4" x14ac:dyDescent="0.25">
      <c r="A1154" t="s">
        <v>126</v>
      </c>
      <c r="B1154" t="s">
        <v>127</v>
      </c>
      <c r="C1154" s="17">
        <v>42825</v>
      </c>
      <c r="D1154" s="203">
        <v>0.95310000000000006</v>
      </c>
    </row>
    <row r="1155" spans="1:4" x14ac:dyDescent="0.25">
      <c r="A1155" t="s">
        <v>126</v>
      </c>
      <c r="B1155" t="s">
        <v>127</v>
      </c>
      <c r="C1155" s="17">
        <v>42832</v>
      </c>
      <c r="D1155" s="203">
        <v>0.95209999999999995</v>
      </c>
    </row>
    <row r="1156" spans="1:4" x14ac:dyDescent="0.25">
      <c r="A1156" t="s">
        <v>126</v>
      </c>
      <c r="B1156" t="s">
        <v>127</v>
      </c>
      <c r="C1156" s="17">
        <v>42839</v>
      </c>
      <c r="D1156" s="203">
        <v>0.95129999999999992</v>
      </c>
    </row>
    <row r="1157" spans="1:4" x14ac:dyDescent="0.25">
      <c r="A1157" t="s">
        <v>126</v>
      </c>
      <c r="B1157" t="s">
        <v>127</v>
      </c>
      <c r="C1157" s="17">
        <v>42846</v>
      </c>
      <c r="D1157" s="203">
        <v>0.9506</v>
      </c>
    </row>
    <row r="1158" spans="1:4" x14ac:dyDescent="0.25">
      <c r="A1158" t="s">
        <v>126</v>
      </c>
      <c r="B1158" t="s">
        <v>127</v>
      </c>
      <c r="C1158" s="17">
        <v>42853</v>
      </c>
      <c r="D1158" s="203">
        <v>0.95</v>
      </c>
    </row>
    <row r="1159" spans="1:4" x14ac:dyDescent="0.25">
      <c r="A1159" t="s">
        <v>126</v>
      </c>
      <c r="B1159" t="s">
        <v>127</v>
      </c>
      <c r="C1159" s="17">
        <v>42860</v>
      </c>
      <c r="D1159" s="203">
        <v>0.94779999999999998</v>
      </c>
    </row>
    <row r="1160" spans="1:4" x14ac:dyDescent="0.25">
      <c r="A1160" t="s">
        <v>126</v>
      </c>
      <c r="B1160" t="s">
        <v>127</v>
      </c>
      <c r="C1160" s="17">
        <v>42867</v>
      </c>
      <c r="D1160" s="203">
        <v>0.94629999999999992</v>
      </c>
    </row>
    <row r="1161" spans="1:4" x14ac:dyDescent="0.25">
      <c r="A1161" t="s">
        <v>126</v>
      </c>
      <c r="B1161" t="s">
        <v>127</v>
      </c>
      <c r="C1161" s="17">
        <v>42874</v>
      </c>
      <c r="D1161" s="203">
        <v>0.94499999999999995</v>
      </c>
    </row>
    <row r="1162" spans="1:4" x14ac:dyDescent="0.25">
      <c r="A1162" t="s">
        <v>126</v>
      </c>
      <c r="B1162" t="s">
        <v>127</v>
      </c>
      <c r="C1162" s="17">
        <v>42881</v>
      </c>
      <c r="D1162" s="203">
        <v>0.94379999999999997</v>
      </c>
    </row>
    <row r="1163" spans="1:4" x14ac:dyDescent="0.25">
      <c r="A1163" t="s">
        <v>126</v>
      </c>
      <c r="B1163" t="s">
        <v>127</v>
      </c>
      <c r="C1163" s="17">
        <v>42888</v>
      </c>
      <c r="D1163" s="203">
        <v>0.94230000000000003</v>
      </c>
    </row>
    <row r="1164" spans="1:4" x14ac:dyDescent="0.25">
      <c r="A1164" t="s">
        <v>126</v>
      </c>
      <c r="B1164" t="s">
        <v>127</v>
      </c>
      <c r="C1164" s="17">
        <v>42895</v>
      </c>
      <c r="D1164" s="203">
        <v>0.94090000000000007</v>
      </c>
    </row>
    <row r="1165" spans="1:4" x14ac:dyDescent="0.25">
      <c r="A1165" t="s">
        <v>126</v>
      </c>
      <c r="B1165" t="s">
        <v>127</v>
      </c>
      <c r="C1165" s="17">
        <v>42902</v>
      </c>
      <c r="D1165" s="203">
        <v>0.93959999999999999</v>
      </c>
    </row>
    <row r="1166" spans="1:4" x14ac:dyDescent="0.25">
      <c r="A1166" t="s">
        <v>126</v>
      </c>
      <c r="B1166" t="s">
        <v>127</v>
      </c>
      <c r="C1166" s="17">
        <v>42909</v>
      </c>
      <c r="D1166" s="203">
        <v>0.93879999999999997</v>
      </c>
    </row>
    <row r="1167" spans="1:4" x14ac:dyDescent="0.25">
      <c r="A1167" t="s">
        <v>126</v>
      </c>
      <c r="B1167" t="s">
        <v>127</v>
      </c>
      <c r="C1167" s="17">
        <v>42923</v>
      </c>
      <c r="D1167" s="203">
        <v>0.93810000000000004</v>
      </c>
    </row>
    <row r="1168" spans="1:4" x14ac:dyDescent="0.25">
      <c r="A1168" t="s">
        <v>126</v>
      </c>
      <c r="B1168" t="s">
        <v>127</v>
      </c>
      <c r="C1168" s="17">
        <v>42930</v>
      </c>
      <c r="D1168" s="203">
        <v>0.93810000000000004</v>
      </c>
    </row>
    <row r="1169" spans="1:4" x14ac:dyDescent="0.25">
      <c r="A1169" t="s">
        <v>126</v>
      </c>
      <c r="B1169" t="s">
        <v>127</v>
      </c>
      <c r="C1169" s="17">
        <v>42937</v>
      </c>
      <c r="D1169" s="203">
        <v>0.93859999999999999</v>
      </c>
    </row>
    <row r="1170" spans="1:4" x14ac:dyDescent="0.25">
      <c r="A1170" t="s">
        <v>126</v>
      </c>
      <c r="B1170" t="s">
        <v>127</v>
      </c>
      <c r="C1170" s="17">
        <v>42944</v>
      </c>
      <c r="D1170" s="203">
        <v>0.93930000000000002</v>
      </c>
    </row>
    <row r="1171" spans="1:4" x14ac:dyDescent="0.25">
      <c r="A1171" t="s">
        <v>126</v>
      </c>
      <c r="B1171" t="s">
        <v>127</v>
      </c>
      <c r="C1171" s="17">
        <v>42951</v>
      </c>
      <c r="D1171" s="203">
        <v>0.94</v>
      </c>
    </row>
    <row r="1172" spans="1:4" x14ac:dyDescent="0.25">
      <c r="A1172" t="s">
        <v>126</v>
      </c>
      <c r="B1172" t="s">
        <v>127</v>
      </c>
      <c r="C1172" s="17">
        <v>42958</v>
      </c>
      <c r="D1172" s="203">
        <v>0.94059999999999999</v>
      </c>
    </row>
    <row r="1173" spans="1:4" x14ac:dyDescent="0.25">
      <c r="A1173" t="s">
        <v>126</v>
      </c>
      <c r="B1173" t="s">
        <v>127</v>
      </c>
      <c r="C1173" s="17">
        <v>42965</v>
      </c>
      <c r="D1173" s="203">
        <v>0.94120000000000004</v>
      </c>
    </row>
    <row r="1174" spans="1:4" x14ac:dyDescent="0.25">
      <c r="A1174" t="s">
        <v>126</v>
      </c>
      <c r="B1174" t="s">
        <v>127</v>
      </c>
      <c r="C1174" s="17">
        <v>42972</v>
      </c>
      <c r="D1174" s="203">
        <v>0.94209999999999994</v>
      </c>
    </row>
    <row r="1175" spans="1:4" x14ac:dyDescent="0.25">
      <c r="A1175" t="s">
        <v>126</v>
      </c>
      <c r="B1175" t="s">
        <v>127</v>
      </c>
      <c r="C1175" s="17">
        <v>42979</v>
      </c>
      <c r="D1175" s="203">
        <v>0.94319999999999993</v>
      </c>
    </row>
    <row r="1176" spans="1:4" x14ac:dyDescent="0.25">
      <c r="A1176" t="s">
        <v>126</v>
      </c>
      <c r="B1176" t="s">
        <v>127</v>
      </c>
      <c r="C1176" s="17">
        <v>42986</v>
      </c>
      <c r="D1176" s="203">
        <v>0.94430000000000003</v>
      </c>
    </row>
    <row r="1177" spans="1:4" x14ac:dyDescent="0.25">
      <c r="A1177" t="s">
        <v>126</v>
      </c>
      <c r="B1177" t="s">
        <v>127</v>
      </c>
      <c r="C1177" s="17">
        <v>42993</v>
      </c>
      <c r="D1177" s="203">
        <v>0.9456</v>
      </c>
    </row>
    <row r="1178" spans="1:4" x14ac:dyDescent="0.25">
      <c r="A1178" t="s">
        <v>126</v>
      </c>
      <c r="B1178" t="s">
        <v>127</v>
      </c>
      <c r="C1178" s="17">
        <v>43000</v>
      </c>
      <c r="D1178" s="203">
        <v>0.94680000000000009</v>
      </c>
    </row>
    <row r="1179" spans="1:4" x14ac:dyDescent="0.25">
      <c r="A1179" t="s">
        <v>126</v>
      </c>
      <c r="B1179" t="s">
        <v>127</v>
      </c>
      <c r="C1179" s="17">
        <v>43007</v>
      </c>
      <c r="D1179" s="203">
        <v>0.94790000000000008</v>
      </c>
    </row>
    <row r="1180" spans="1:4" x14ac:dyDescent="0.25">
      <c r="A1180" t="s">
        <v>126</v>
      </c>
      <c r="B1180" t="s">
        <v>127</v>
      </c>
      <c r="C1180" s="17">
        <v>43014</v>
      </c>
      <c r="D1180" s="203">
        <v>0.94900000000000007</v>
      </c>
    </row>
    <row r="1181" spans="1:4" x14ac:dyDescent="0.25">
      <c r="A1181" t="s">
        <v>126</v>
      </c>
      <c r="B1181" t="s">
        <v>127</v>
      </c>
      <c r="C1181" s="17">
        <v>43021</v>
      </c>
      <c r="D1181" s="203">
        <v>0.95</v>
      </c>
    </row>
    <row r="1182" spans="1:4" x14ac:dyDescent="0.25">
      <c r="A1182" t="s">
        <v>126</v>
      </c>
      <c r="B1182" t="s">
        <v>127</v>
      </c>
      <c r="C1182" s="17">
        <v>43028</v>
      </c>
      <c r="D1182" s="203">
        <v>0.95099999999999996</v>
      </c>
    </row>
    <row r="1183" spans="1:4" x14ac:dyDescent="0.25">
      <c r="A1183" t="s">
        <v>126</v>
      </c>
      <c r="B1183" t="s">
        <v>127</v>
      </c>
      <c r="C1183" s="17">
        <v>43035</v>
      </c>
      <c r="D1183" s="203">
        <v>0.95189999999999997</v>
      </c>
    </row>
    <row r="1184" spans="1:4" x14ac:dyDescent="0.25">
      <c r="A1184" t="s">
        <v>126</v>
      </c>
      <c r="B1184" t="s">
        <v>127</v>
      </c>
      <c r="C1184" s="17">
        <v>43042</v>
      </c>
      <c r="D1184" s="203">
        <v>0.95279999999999998</v>
      </c>
    </row>
    <row r="1185" spans="1:4" x14ac:dyDescent="0.25">
      <c r="A1185" t="s">
        <v>126</v>
      </c>
      <c r="B1185" t="s">
        <v>127</v>
      </c>
      <c r="C1185" s="17">
        <v>43049</v>
      </c>
      <c r="D1185" s="203">
        <v>0.9536</v>
      </c>
    </row>
    <row r="1186" spans="1:4" x14ac:dyDescent="0.25">
      <c r="A1186" t="s">
        <v>126</v>
      </c>
      <c r="B1186" t="s">
        <v>127</v>
      </c>
      <c r="C1186" s="17">
        <v>43056</v>
      </c>
      <c r="D1186" s="203">
        <v>0.95420000000000005</v>
      </c>
    </row>
    <row r="1187" spans="1:4" x14ac:dyDescent="0.25">
      <c r="A1187" t="s">
        <v>126</v>
      </c>
      <c r="B1187" t="s">
        <v>127</v>
      </c>
      <c r="C1187" s="17">
        <v>43063</v>
      </c>
      <c r="D1187" s="203">
        <v>0.95459999999999989</v>
      </c>
    </row>
    <row r="1188" spans="1:4" x14ac:dyDescent="0.25">
      <c r="A1188" t="s">
        <v>126</v>
      </c>
      <c r="B1188" t="s">
        <v>127</v>
      </c>
      <c r="C1188" s="17">
        <v>43070</v>
      </c>
      <c r="D1188" s="203">
        <v>0.95489999999999997</v>
      </c>
    </row>
    <row r="1189" spans="1:4" x14ac:dyDescent="0.25">
      <c r="A1189" t="s">
        <v>126</v>
      </c>
      <c r="B1189" t="s">
        <v>127</v>
      </c>
      <c r="C1189" s="17">
        <v>43077</v>
      </c>
      <c r="D1189" s="203">
        <v>0.95519999999999994</v>
      </c>
    </row>
    <row r="1190" spans="1:4" x14ac:dyDescent="0.25">
      <c r="A1190" t="s">
        <v>126</v>
      </c>
      <c r="B1190" t="s">
        <v>127</v>
      </c>
      <c r="C1190" s="17">
        <v>43084</v>
      </c>
      <c r="D1190" s="203">
        <v>0.95550000000000002</v>
      </c>
    </row>
    <row r="1191" spans="1:4" x14ac:dyDescent="0.25">
      <c r="A1191" t="s">
        <v>126</v>
      </c>
      <c r="B1191" t="s">
        <v>127</v>
      </c>
      <c r="C1191" s="17">
        <v>43091</v>
      </c>
      <c r="D1191" s="203">
        <v>0.95579999999999998</v>
      </c>
    </row>
    <row r="1192" spans="1:4" x14ac:dyDescent="0.25">
      <c r="A1192" t="s">
        <v>126</v>
      </c>
      <c r="B1192" t="s">
        <v>127</v>
      </c>
      <c r="C1192" s="17">
        <v>43105</v>
      </c>
      <c r="D1192" s="203">
        <v>0</v>
      </c>
    </row>
    <row r="1193" spans="1:4" x14ac:dyDescent="0.25">
      <c r="A1193" t="s">
        <v>126</v>
      </c>
      <c r="B1193" t="s">
        <v>127</v>
      </c>
      <c r="C1193" s="17">
        <v>43112</v>
      </c>
      <c r="D1193" s="203">
        <v>0</v>
      </c>
    </row>
    <row r="1194" spans="1:4" x14ac:dyDescent="0.25">
      <c r="A1194" t="s">
        <v>126</v>
      </c>
      <c r="B1194" t="s">
        <v>127</v>
      </c>
      <c r="C1194" s="17">
        <v>43119</v>
      </c>
      <c r="D1194" s="203">
        <v>0</v>
      </c>
    </row>
    <row r="1195" spans="1:4" x14ac:dyDescent="0.25">
      <c r="A1195" t="s">
        <v>126</v>
      </c>
      <c r="B1195" t="s">
        <v>127</v>
      </c>
      <c r="C1195" s="17">
        <v>43126</v>
      </c>
      <c r="D1195" s="203">
        <v>0</v>
      </c>
    </row>
    <row r="1196" spans="1:4" x14ac:dyDescent="0.25">
      <c r="A1196" t="s">
        <v>126</v>
      </c>
      <c r="B1196" t="s">
        <v>127</v>
      </c>
      <c r="C1196" s="17">
        <v>43133</v>
      </c>
      <c r="D1196" s="203">
        <v>0</v>
      </c>
    </row>
    <row r="1197" spans="1:4" x14ac:dyDescent="0.25">
      <c r="A1197" t="s">
        <v>126</v>
      </c>
      <c r="B1197" t="s">
        <v>127</v>
      </c>
      <c r="C1197" s="17">
        <v>43140</v>
      </c>
      <c r="D1197" s="203">
        <v>0</v>
      </c>
    </row>
    <row r="1198" spans="1:4" x14ac:dyDescent="0.25">
      <c r="A1198" t="s">
        <v>126</v>
      </c>
      <c r="B1198" t="s">
        <v>127</v>
      </c>
      <c r="C1198" s="17">
        <v>43147</v>
      </c>
      <c r="D1198" s="203">
        <v>0</v>
      </c>
    </row>
    <row r="1199" spans="1:4" x14ac:dyDescent="0.25">
      <c r="A1199" t="s">
        <v>126</v>
      </c>
      <c r="B1199" t="s">
        <v>127</v>
      </c>
      <c r="C1199" s="17">
        <v>43154</v>
      </c>
      <c r="D1199" s="203">
        <v>0</v>
      </c>
    </row>
    <row r="1200" spans="1:4" x14ac:dyDescent="0.25">
      <c r="A1200" t="s">
        <v>126</v>
      </c>
      <c r="B1200" t="s">
        <v>127</v>
      </c>
      <c r="C1200" s="17">
        <v>43161</v>
      </c>
      <c r="D1200" s="203">
        <v>0</v>
      </c>
    </row>
    <row r="1201" spans="1:4" x14ac:dyDescent="0.25">
      <c r="A1201" t="s">
        <v>126</v>
      </c>
      <c r="B1201" t="s">
        <v>127</v>
      </c>
      <c r="C1201" s="17">
        <v>43168</v>
      </c>
      <c r="D1201" s="203">
        <v>0</v>
      </c>
    </row>
    <row r="1202" spans="1:4" x14ac:dyDescent="0.25">
      <c r="A1202" t="s">
        <v>126</v>
      </c>
      <c r="B1202" t="s">
        <v>127</v>
      </c>
      <c r="C1202" s="17">
        <v>43175</v>
      </c>
      <c r="D1202" s="203">
        <v>0</v>
      </c>
    </row>
    <row r="1203" spans="1:4" x14ac:dyDescent="0.25">
      <c r="A1203" t="s">
        <v>126</v>
      </c>
      <c r="B1203" t="s">
        <v>127</v>
      </c>
      <c r="C1203" s="17">
        <v>43182</v>
      </c>
      <c r="D1203" s="203">
        <v>0</v>
      </c>
    </row>
    <row r="1204" spans="1:4" x14ac:dyDescent="0.25">
      <c r="A1204" t="s">
        <v>126</v>
      </c>
      <c r="B1204" t="s">
        <v>127</v>
      </c>
      <c r="C1204" s="17">
        <v>43189</v>
      </c>
      <c r="D1204" s="203">
        <v>0</v>
      </c>
    </row>
    <row r="1205" spans="1:4" x14ac:dyDescent="0.25">
      <c r="A1205" t="s">
        <v>126</v>
      </c>
      <c r="B1205" t="s">
        <v>127</v>
      </c>
      <c r="C1205" s="17">
        <v>43196</v>
      </c>
      <c r="D1205" s="203">
        <v>0</v>
      </c>
    </row>
    <row r="1206" spans="1:4" x14ac:dyDescent="0.25">
      <c r="A1206" t="s">
        <v>126</v>
      </c>
      <c r="B1206" t="s">
        <v>127</v>
      </c>
      <c r="C1206" s="17">
        <v>43203</v>
      </c>
      <c r="D1206" s="203">
        <v>0</v>
      </c>
    </row>
    <row r="1207" spans="1:4" x14ac:dyDescent="0.25">
      <c r="A1207" t="s">
        <v>126</v>
      </c>
      <c r="B1207" t="s">
        <v>127</v>
      </c>
      <c r="C1207" s="17">
        <v>43210</v>
      </c>
      <c r="D1207" s="203">
        <v>0</v>
      </c>
    </row>
    <row r="1208" spans="1:4" x14ac:dyDescent="0.25">
      <c r="A1208" t="s">
        <v>128</v>
      </c>
      <c r="B1208" t="s">
        <v>129</v>
      </c>
      <c r="C1208" s="17">
        <v>42741</v>
      </c>
      <c r="D1208" s="203">
        <v>0.94</v>
      </c>
    </row>
    <row r="1209" spans="1:4" x14ac:dyDescent="0.25">
      <c r="A1209" t="s">
        <v>128</v>
      </c>
      <c r="B1209" t="s">
        <v>129</v>
      </c>
      <c r="C1209" s="17">
        <v>42748</v>
      </c>
      <c r="D1209" s="203">
        <v>0.94</v>
      </c>
    </row>
    <row r="1210" spans="1:4" x14ac:dyDescent="0.25">
      <c r="A1210" t="s">
        <v>128</v>
      </c>
      <c r="B1210" t="s">
        <v>129</v>
      </c>
      <c r="C1210" s="17">
        <v>42755</v>
      </c>
      <c r="D1210" s="203">
        <v>0.94</v>
      </c>
    </row>
    <row r="1211" spans="1:4" x14ac:dyDescent="0.25">
      <c r="A1211" t="s">
        <v>128</v>
      </c>
      <c r="B1211" t="s">
        <v>129</v>
      </c>
      <c r="C1211" s="17">
        <v>42762</v>
      </c>
      <c r="D1211" s="203">
        <v>0.94</v>
      </c>
    </row>
    <row r="1212" spans="1:4" x14ac:dyDescent="0.25">
      <c r="A1212" t="s">
        <v>128</v>
      </c>
      <c r="B1212" t="s">
        <v>129</v>
      </c>
      <c r="C1212" s="17">
        <v>42769</v>
      </c>
      <c r="D1212" s="203">
        <v>0.94</v>
      </c>
    </row>
    <row r="1213" spans="1:4" x14ac:dyDescent="0.25">
      <c r="A1213" t="s">
        <v>128</v>
      </c>
      <c r="B1213" t="s">
        <v>129</v>
      </c>
      <c r="C1213" s="17">
        <v>42776</v>
      </c>
      <c r="D1213" s="203">
        <v>0.94</v>
      </c>
    </row>
    <row r="1214" spans="1:4" x14ac:dyDescent="0.25">
      <c r="A1214" t="s">
        <v>128</v>
      </c>
      <c r="B1214" t="s">
        <v>129</v>
      </c>
      <c r="C1214" s="17">
        <v>42783</v>
      </c>
      <c r="D1214" s="203">
        <v>0.94</v>
      </c>
    </row>
    <row r="1215" spans="1:4" x14ac:dyDescent="0.25">
      <c r="A1215" t="s">
        <v>128</v>
      </c>
      <c r="B1215" t="s">
        <v>129</v>
      </c>
      <c r="C1215" s="17">
        <v>42790</v>
      </c>
      <c r="D1215" s="203">
        <v>0.9425</v>
      </c>
    </row>
    <row r="1216" spans="1:4" x14ac:dyDescent="0.25">
      <c r="A1216" t="s">
        <v>128</v>
      </c>
      <c r="B1216" t="s">
        <v>129</v>
      </c>
      <c r="C1216" s="17">
        <v>42797</v>
      </c>
      <c r="D1216" s="203">
        <v>0.94440000000000002</v>
      </c>
    </row>
    <row r="1217" spans="1:4" x14ac:dyDescent="0.25">
      <c r="A1217" t="s">
        <v>128</v>
      </c>
      <c r="B1217" t="s">
        <v>129</v>
      </c>
      <c r="C1217" s="17">
        <v>42804</v>
      </c>
      <c r="D1217" s="203">
        <v>0.94799999999999995</v>
      </c>
    </row>
    <row r="1218" spans="1:4" x14ac:dyDescent="0.25">
      <c r="A1218" t="s">
        <v>128</v>
      </c>
      <c r="B1218" t="s">
        <v>129</v>
      </c>
      <c r="C1218" s="17">
        <v>42811</v>
      </c>
      <c r="D1218" s="203">
        <v>0.95090000000000008</v>
      </c>
    </row>
    <row r="1219" spans="1:4" x14ac:dyDescent="0.25">
      <c r="A1219" t="s">
        <v>128</v>
      </c>
      <c r="B1219" t="s">
        <v>129</v>
      </c>
      <c r="C1219" s="17">
        <v>42818</v>
      </c>
      <c r="D1219" s="203">
        <v>0.95330000000000004</v>
      </c>
    </row>
    <row r="1220" spans="1:4" x14ac:dyDescent="0.25">
      <c r="A1220" t="s">
        <v>128</v>
      </c>
      <c r="B1220" t="s">
        <v>129</v>
      </c>
      <c r="C1220" s="17">
        <v>42825</v>
      </c>
      <c r="D1220" s="203">
        <v>0.95230000000000004</v>
      </c>
    </row>
    <row r="1221" spans="1:4" x14ac:dyDescent="0.25">
      <c r="A1221" t="s">
        <v>128</v>
      </c>
      <c r="B1221" t="s">
        <v>129</v>
      </c>
      <c r="C1221" s="17">
        <v>42832</v>
      </c>
      <c r="D1221" s="203">
        <v>0.95140000000000002</v>
      </c>
    </row>
    <row r="1222" spans="1:4" x14ac:dyDescent="0.25">
      <c r="A1222" t="s">
        <v>128</v>
      </c>
      <c r="B1222" t="s">
        <v>129</v>
      </c>
      <c r="C1222" s="17">
        <v>42839</v>
      </c>
      <c r="D1222" s="203">
        <v>0.95069999999999988</v>
      </c>
    </row>
    <row r="1223" spans="1:4" x14ac:dyDescent="0.25">
      <c r="A1223" t="s">
        <v>128</v>
      </c>
      <c r="B1223" t="s">
        <v>129</v>
      </c>
      <c r="C1223" s="17">
        <v>42846</v>
      </c>
      <c r="D1223" s="203">
        <v>0.95</v>
      </c>
    </row>
    <row r="1224" spans="1:4" x14ac:dyDescent="0.25">
      <c r="A1224" t="s">
        <v>128</v>
      </c>
      <c r="B1224" t="s">
        <v>129</v>
      </c>
      <c r="C1224" s="17">
        <v>42853</v>
      </c>
      <c r="D1224" s="203">
        <v>0.9506</v>
      </c>
    </row>
    <row r="1225" spans="1:4" x14ac:dyDescent="0.25">
      <c r="A1225" t="s">
        <v>128</v>
      </c>
      <c r="B1225" t="s">
        <v>129</v>
      </c>
      <c r="C1225" s="17">
        <v>42860</v>
      </c>
      <c r="D1225" s="203">
        <v>0.95109999999999995</v>
      </c>
    </row>
    <row r="1226" spans="1:4" x14ac:dyDescent="0.25">
      <c r="A1226" t="s">
        <v>128</v>
      </c>
      <c r="B1226" t="s">
        <v>129</v>
      </c>
      <c r="C1226" s="17">
        <v>42867</v>
      </c>
      <c r="D1226" s="203">
        <v>0.9516</v>
      </c>
    </row>
    <row r="1227" spans="1:4" x14ac:dyDescent="0.25">
      <c r="A1227" t="s">
        <v>128</v>
      </c>
      <c r="B1227" t="s">
        <v>129</v>
      </c>
      <c r="C1227" s="17">
        <v>42874</v>
      </c>
      <c r="D1227" s="203">
        <v>0.95200000000000007</v>
      </c>
    </row>
    <row r="1228" spans="1:4" x14ac:dyDescent="0.25">
      <c r="A1228" t="s">
        <v>128</v>
      </c>
      <c r="B1228" t="s">
        <v>129</v>
      </c>
      <c r="C1228" s="17">
        <v>42881</v>
      </c>
      <c r="D1228" s="203">
        <v>0.95239999999999991</v>
      </c>
    </row>
    <row r="1229" spans="1:4" x14ac:dyDescent="0.25">
      <c r="A1229" t="s">
        <v>128</v>
      </c>
      <c r="B1229" t="s">
        <v>129</v>
      </c>
      <c r="C1229" s="17">
        <v>42888</v>
      </c>
      <c r="D1229" s="203">
        <v>0.95269999999999999</v>
      </c>
    </row>
    <row r="1230" spans="1:4" x14ac:dyDescent="0.25">
      <c r="A1230" t="s">
        <v>128</v>
      </c>
      <c r="B1230" t="s">
        <v>129</v>
      </c>
      <c r="C1230" s="17">
        <v>42895</v>
      </c>
      <c r="D1230" s="203">
        <v>0.95299999999999996</v>
      </c>
    </row>
    <row r="1231" spans="1:4" x14ac:dyDescent="0.25">
      <c r="A1231" t="s">
        <v>128</v>
      </c>
      <c r="B1231" t="s">
        <v>129</v>
      </c>
      <c r="C1231" s="17">
        <v>42902</v>
      </c>
      <c r="D1231" s="203">
        <v>0.95420000000000005</v>
      </c>
    </row>
    <row r="1232" spans="1:4" x14ac:dyDescent="0.25">
      <c r="A1232" t="s">
        <v>128</v>
      </c>
      <c r="B1232" t="s">
        <v>129</v>
      </c>
      <c r="C1232" s="17">
        <v>42909</v>
      </c>
      <c r="D1232" s="203">
        <v>0.95519999999999994</v>
      </c>
    </row>
    <row r="1233" spans="1:4" x14ac:dyDescent="0.25">
      <c r="A1233" t="s">
        <v>128</v>
      </c>
      <c r="B1233" t="s">
        <v>129</v>
      </c>
      <c r="C1233" s="17">
        <v>42923</v>
      </c>
      <c r="D1233" s="203">
        <v>0.95689999999999997</v>
      </c>
    </row>
    <row r="1234" spans="1:4" x14ac:dyDescent="0.25">
      <c r="A1234" t="s">
        <v>128</v>
      </c>
      <c r="B1234" t="s">
        <v>129</v>
      </c>
      <c r="C1234" s="17">
        <v>42930</v>
      </c>
      <c r="D1234" s="203">
        <v>0.95849999999999991</v>
      </c>
    </row>
    <row r="1235" spans="1:4" x14ac:dyDescent="0.25">
      <c r="A1235" t="s">
        <v>128</v>
      </c>
      <c r="B1235" t="s">
        <v>129</v>
      </c>
      <c r="C1235" s="17">
        <v>42937</v>
      </c>
      <c r="D1235" s="203">
        <v>0.96</v>
      </c>
    </row>
    <row r="1236" spans="1:4" x14ac:dyDescent="0.25">
      <c r="A1236" t="s">
        <v>128</v>
      </c>
      <c r="B1236" t="s">
        <v>129</v>
      </c>
      <c r="C1236" s="17">
        <v>42944</v>
      </c>
      <c r="D1236" s="203">
        <v>0.96140000000000003</v>
      </c>
    </row>
    <row r="1237" spans="1:4" x14ac:dyDescent="0.25">
      <c r="A1237" t="s">
        <v>128</v>
      </c>
      <c r="B1237" t="s">
        <v>129</v>
      </c>
      <c r="C1237" s="17">
        <v>42951</v>
      </c>
      <c r="D1237" s="203">
        <v>0.9627</v>
      </c>
    </row>
    <row r="1238" spans="1:4" x14ac:dyDescent="0.25">
      <c r="A1238" t="s">
        <v>128</v>
      </c>
      <c r="B1238" t="s">
        <v>129</v>
      </c>
      <c r="C1238" s="17">
        <v>42958</v>
      </c>
      <c r="D1238" s="203">
        <v>0.96389999999999998</v>
      </c>
    </row>
    <row r="1239" spans="1:4" x14ac:dyDescent="0.25">
      <c r="A1239" t="s">
        <v>128</v>
      </c>
      <c r="B1239" t="s">
        <v>129</v>
      </c>
      <c r="C1239" s="17">
        <v>42965</v>
      </c>
      <c r="D1239" s="203">
        <v>0.96499999999999997</v>
      </c>
    </row>
    <row r="1240" spans="1:4" x14ac:dyDescent="0.25">
      <c r="A1240" t="s">
        <v>128</v>
      </c>
      <c r="B1240" t="s">
        <v>129</v>
      </c>
      <c r="C1240" s="17">
        <v>42972</v>
      </c>
      <c r="D1240" s="203">
        <v>0.96609999999999996</v>
      </c>
    </row>
    <row r="1241" spans="1:4" x14ac:dyDescent="0.25">
      <c r="A1241" t="s">
        <v>128</v>
      </c>
      <c r="B1241" t="s">
        <v>129</v>
      </c>
      <c r="C1241" s="17">
        <v>42979</v>
      </c>
      <c r="D1241" s="203">
        <v>0.96709999999999996</v>
      </c>
    </row>
    <row r="1242" spans="1:4" x14ac:dyDescent="0.25">
      <c r="A1242" t="s">
        <v>128</v>
      </c>
      <c r="B1242" t="s">
        <v>129</v>
      </c>
      <c r="C1242" s="17">
        <v>42986</v>
      </c>
      <c r="D1242" s="203">
        <v>0.96799999999999997</v>
      </c>
    </row>
    <row r="1243" spans="1:4" x14ac:dyDescent="0.25">
      <c r="A1243" t="s">
        <v>128</v>
      </c>
      <c r="B1243" t="s">
        <v>129</v>
      </c>
      <c r="C1243" s="17">
        <v>42993</v>
      </c>
      <c r="D1243" s="203">
        <v>0.96889999999999998</v>
      </c>
    </row>
    <row r="1244" spans="1:4" x14ac:dyDescent="0.25">
      <c r="A1244" t="s">
        <v>128</v>
      </c>
      <c r="B1244" t="s">
        <v>129</v>
      </c>
      <c r="C1244" s="17">
        <v>43000</v>
      </c>
      <c r="D1244" s="203">
        <v>0.96970000000000001</v>
      </c>
    </row>
    <row r="1245" spans="1:4" x14ac:dyDescent="0.25">
      <c r="A1245" t="s">
        <v>128</v>
      </c>
      <c r="B1245" t="s">
        <v>129</v>
      </c>
      <c r="C1245" s="17">
        <v>43007</v>
      </c>
      <c r="D1245" s="203">
        <v>0.97049999999999992</v>
      </c>
    </row>
    <row r="1246" spans="1:4" x14ac:dyDescent="0.25">
      <c r="A1246" t="s">
        <v>128</v>
      </c>
      <c r="B1246" t="s">
        <v>129</v>
      </c>
      <c r="C1246" s="17">
        <v>43014</v>
      </c>
      <c r="D1246" s="203">
        <v>0.97129999999999994</v>
      </c>
    </row>
    <row r="1247" spans="1:4" x14ac:dyDescent="0.25">
      <c r="A1247" t="s">
        <v>128</v>
      </c>
      <c r="B1247" t="s">
        <v>129</v>
      </c>
      <c r="C1247" s="17">
        <v>43021</v>
      </c>
      <c r="D1247" s="203">
        <v>0.97199999999999998</v>
      </c>
    </row>
    <row r="1248" spans="1:4" x14ac:dyDescent="0.25">
      <c r="A1248" t="s">
        <v>128</v>
      </c>
      <c r="B1248" t="s">
        <v>129</v>
      </c>
      <c r="C1248" s="17">
        <v>43028</v>
      </c>
      <c r="D1248" s="203">
        <v>0.97270000000000001</v>
      </c>
    </row>
    <row r="1249" spans="1:4" x14ac:dyDescent="0.25">
      <c r="A1249" t="s">
        <v>128</v>
      </c>
      <c r="B1249" t="s">
        <v>129</v>
      </c>
      <c r="C1249" s="17">
        <v>43035</v>
      </c>
      <c r="D1249" s="203">
        <v>0.97329999999999994</v>
      </c>
    </row>
    <row r="1250" spans="1:4" x14ac:dyDescent="0.25">
      <c r="A1250" t="s">
        <v>128</v>
      </c>
      <c r="B1250" t="s">
        <v>129</v>
      </c>
      <c r="C1250" s="17">
        <v>43042</v>
      </c>
      <c r="D1250" s="203">
        <v>0.97400000000000009</v>
      </c>
    </row>
    <row r="1251" spans="1:4" x14ac:dyDescent="0.25">
      <c r="A1251" t="s">
        <v>128</v>
      </c>
      <c r="B1251" t="s">
        <v>129</v>
      </c>
      <c r="C1251" s="17">
        <v>43049</v>
      </c>
      <c r="D1251" s="203">
        <v>0.97450000000000003</v>
      </c>
    </row>
    <row r="1252" spans="1:4" x14ac:dyDescent="0.25">
      <c r="A1252" t="s">
        <v>128</v>
      </c>
      <c r="B1252" t="s">
        <v>129</v>
      </c>
      <c r="C1252" s="17">
        <v>43056</v>
      </c>
      <c r="D1252" s="203">
        <v>0.97510000000000008</v>
      </c>
    </row>
    <row r="1253" spans="1:4" x14ac:dyDescent="0.25">
      <c r="A1253" t="s">
        <v>128</v>
      </c>
      <c r="B1253" t="s">
        <v>129</v>
      </c>
      <c r="C1253" s="17">
        <v>43063</v>
      </c>
      <c r="D1253" s="203">
        <v>0.9756999999999999</v>
      </c>
    </row>
    <row r="1254" spans="1:4" x14ac:dyDescent="0.25">
      <c r="A1254" t="s">
        <v>128</v>
      </c>
      <c r="B1254" t="s">
        <v>129</v>
      </c>
      <c r="C1254" s="17">
        <v>43070</v>
      </c>
      <c r="D1254" s="203">
        <v>0.97620000000000007</v>
      </c>
    </row>
    <row r="1255" spans="1:4" x14ac:dyDescent="0.25">
      <c r="A1255" t="s">
        <v>128</v>
      </c>
      <c r="B1255" t="s">
        <v>129</v>
      </c>
      <c r="C1255" s="17">
        <v>43077</v>
      </c>
      <c r="D1255" s="203">
        <v>0.97670000000000001</v>
      </c>
    </row>
    <row r="1256" spans="1:4" x14ac:dyDescent="0.25">
      <c r="A1256" t="s">
        <v>128</v>
      </c>
      <c r="B1256" t="s">
        <v>129</v>
      </c>
      <c r="C1256" s="17">
        <v>43084</v>
      </c>
      <c r="D1256" s="203">
        <v>0.97709999999999997</v>
      </c>
    </row>
    <row r="1257" spans="1:4" x14ac:dyDescent="0.25">
      <c r="A1257" t="s">
        <v>128</v>
      </c>
      <c r="B1257" t="s">
        <v>129</v>
      </c>
      <c r="C1257" s="17">
        <v>43091</v>
      </c>
      <c r="D1257" s="203">
        <v>0.97760000000000002</v>
      </c>
    </row>
    <row r="1258" spans="1:4" x14ac:dyDescent="0.25">
      <c r="A1258" t="s">
        <v>128</v>
      </c>
      <c r="B1258" t="s">
        <v>129</v>
      </c>
      <c r="C1258" s="17">
        <v>43105</v>
      </c>
      <c r="D1258" s="203">
        <v>0</v>
      </c>
    </row>
    <row r="1259" spans="1:4" x14ac:dyDescent="0.25">
      <c r="A1259" t="s">
        <v>128</v>
      </c>
      <c r="B1259" t="s">
        <v>129</v>
      </c>
      <c r="C1259" s="17">
        <v>43112</v>
      </c>
      <c r="D1259" s="203">
        <v>0</v>
      </c>
    </row>
    <row r="1260" spans="1:4" x14ac:dyDescent="0.25">
      <c r="A1260" t="s">
        <v>128</v>
      </c>
      <c r="B1260" t="s">
        <v>129</v>
      </c>
      <c r="C1260" s="17">
        <v>43119</v>
      </c>
      <c r="D1260" s="203">
        <v>0</v>
      </c>
    </row>
    <row r="1261" spans="1:4" x14ac:dyDescent="0.25">
      <c r="A1261" t="s">
        <v>128</v>
      </c>
      <c r="B1261" t="s">
        <v>129</v>
      </c>
      <c r="C1261" s="17">
        <v>43126</v>
      </c>
      <c r="D1261" s="203">
        <v>0</v>
      </c>
    </row>
    <row r="1262" spans="1:4" x14ac:dyDescent="0.25">
      <c r="A1262" t="s">
        <v>128</v>
      </c>
      <c r="B1262" t="s">
        <v>129</v>
      </c>
      <c r="C1262" s="17">
        <v>43133</v>
      </c>
      <c r="D1262" s="203">
        <v>0</v>
      </c>
    </row>
    <row r="1263" spans="1:4" x14ac:dyDescent="0.25">
      <c r="A1263" t="s">
        <v>128</v>
      </c>
      <c r="B1263" t="s">
        <v>129</v>
      </c>
      <c r="C1263" s="17">
        <v>43140</v>
      </c>
      <c r="D1263" s="203">
        <v>0</v>
      </c>
    </row>
    <row r="1264" spans="1:4" x14ac:dyDescent="0.25">
      <c r="A1264" t="s">
        <v>128</v>
      </c>
      <c r="B1264" t="s">
        <v>129</v>
      </c>
      <c r="C1264" s="17">
        <v>43147</v>
      </c>
      <c r="D1264" s="203">
        <v>0</v>
      </c>
    </row>
    <row r="1265" spans="1:4" x14ac:dyDescent="0.25">
      <c r="A1265" t="s">
        <v>128</v>
      </c>
      <c r="B1265" t="s">
        <v>129</v>
      </c>
      <c r="C1265" s="17">
        <v>43154</v>
      </c>
      <c r="D1265" s="203">
        <v>0</v>
      </c>
    </row>
    <row r="1266" spans="1:4" x14ac:dyDescent="0.25">
      <c r="A1266" t="s">
        <v>128</v>
      </c>
      <c r="B1266" t="s">
        <v>129</v>
      </c>
      <c r="C1266" s="17">
        <v>43161</v>
      </c>
      <c r="D1266" s="203">
        <v>0</v>
      </c>
    </row>
    <row r="1267" spans="1:4" x14ac:dyDescent="0.25">
      <c r="A1267" t="s">
        <v>128</v>
      </c>
      <c r="B1267" t="s">
        <v>129</v>
      </c>
      <c r="C1267" s="17">
        <v>43168</v>
      </c>
      <c r="D1267" s="203">
        <v>0</v>
      </c>
    </row>
    <row r="1268" spans="1:4" x14ac:dyDescent="0.25">
      <c r="A1268" t="s">
        <v>128</v>
      </c>
      <c r="B1268" t="s">
        <v>129</v>
      </c>
      <c r="C1268" s="17">
        <v>43175</v>
      </c>
      <c r="D1268" s="203">
        <v>0</v>
      </c>
    </row>
    <row r="1269" spans="1:4" x14ac:dyDescent="0.25">
      <c r="A1269" t="s">
        <v>128</v>
      </c>
      <c r="B1269" t="s">
        <v>129</v>
      </c>
      <c r="C1269" s="17">
        <v>43182</v>
      </c>
      <c r="D1269" s="203">
        <v>0</v>
      </c>
    </row>
    <row r="1270" spans="1:4" x14ac:dyDescent="0.25">
      <c r="A1270" t="s">
        <v>128</v>
      </c>
      <c r="B1270" t="s">
        <v>129</v>
      </c>
      <c r="C1270" s="17">
        <v>43189</v>
      </c>
      <c r="D1270" s="203">
        <v>0</v>
      </c>
    </row>
    <row r="1271" spans="1:4" x14ac:dyDescent="0.25">
      <c r="A1271" t="s">
        <v>128</v>
      </c>
      <c r="B1271" t="s">
        <v>129</v>
      </c>
      <c r="C1271" s="17">
        <v>43196</v>
      </c>
      <c r="D1271" s="203">
        <v>0</v>
      </c>
    </row>
    <row r="1272" spans="1:4" x14ac:dyDescent="0.25">
      <c r="A1272" t="s">
        <v>128</v>
      </c>
      <c r="B1272" t="s">
        <v>129</v>
      </c>
      <c r="C1272" s="17">
        <v>43203</v>
      </c>
      <c r="D1272" s="203">
        <v>0</v>
      </c>
    </row>
    <row r="1273" spans="1:4" x14ac:dyDescent="0.25">
      <c r="A1273" t="s">
        <v>128</v>
      </c>
      <c r="B1273" t="s">
        <v>129</v>
      </c>
      <c r="C1273" s="17">
        <v>43210</v>
      </c>
      <c r="D1273" s="203">
        <v>0</v>
      </c>
    </row>
    <row r="1274" spans="1:4" x14ac:dyDescent="0.25">
      <c r="A1274" t="s">
        <v>130</v>
      </c>
      <c r="B1274" t="s">
        <v>131</v>
      </c>
      <c r="C1274" s="17">
        <v>42937</v>
      </c>
      <c r="D1274" s="203">
        <v>0</v>
      </c>
    </row>
    <row r="1275" spans="1:4" x14ac:dyDescent="0.25">
      <c r="A1275" t="s">
        <v>130</v>
      </c>
      <c r="B1275" t="s">
        <v>131</v>
      </c>
      <c r="C1275" s="17">
        <v>42944</v>
      </c>
      <c r="D1275" s="203">
        <v>0</v>
      </c>
    </row>
    <row r="1276" spans="1:4" x14ac:dyDescent="0.25">
      <c r="A1276" t="s">
        <v>130</v>
      </c>
      <c r="B1276" t="s">
        <v>131</v>
      </c>
      <c r="C1276" s="17">
        <v>42951</v>
      </c>
      <c r="D1276" s="203">
        <v>0</v>
      </c>
    </row>
    <row r="1277" spans="1:4" x14ac:dyDescent="0.25">
      <c r="A1277" t="s">
        <v>130</v>
      </c>
      <c r="B1277" t="s">
        <v>131</v>
      </c>
      <c r="C1277" s="17">
        <v>42958</v>
      </c>
      <c r="D1277" s="203">
        <v>0</v>
      </c>
    </row>
    <row r="1278" spans="1:4" x14ac:dyDescent="0.25">
      <c r="A1278" t="s">
        <v>130</v>
      </c>
      <c r="B1278" t="s">
        <v>131</v>
      </c>
      <c r="C1278" s="17">
        <v>42965</v>
      </c>
      <c r="D1278" s="203">
        <v>0</v>
      </c>
    </row>
    <row r="1279" spans="1:4" x14ac:dyDescent="0.25">
      <c r="A1279" t="s">
        <v>130</v>
      </c>
      <c r="B1279" t="s">
        <v>131</v>
      </c>
      <c r="C1279" s="17">
        <v>42972</v>
      </c>
      <c r="D1279" s="203">
        <v>0</v>
      </c>
    </row>
    <row r="1280" spans="1:4" x14ac:dyDescent="0.25">
      <c r="A1280" t="s">
        <v>130</v>
      </c>
      <c r="B1280" t="s">
        <v>131</v>
      </c>
      <c r="C1280" s="17">
        <v>42979</v>
      </c>
      <c r="D1280" s="203">
        <v>0</v>
      </c>
    </row>
    <row r="1281" spans="1:4" x14ac:dyDescent="0.25">
      <c r="A1281" t="s">
        <v>130</v>
      </c>
      <c r="B1281" t="s">
        <v>131</v>
      </c>
      <c r="C1281" s="17">
        <v>42986</v>
      </c>
      <c r="D1281" s="203">
        <v>0</v>
      </c>
    </row>
    <row r="1282" spans="1:4" x14ac:dyDescent="0.25">
      <c r="A1282" t="s">
        <v>130</v>
      </c>
      <c r="B1282" t="s">
        <v>131</v>
      </c>
      <c r="C1282" s="17">
        <v>42993</v>
      </c>
      <c r="D1282" s="203">
        <v>0</v>
      </c>
    </row>
    <row r="1283" spans="1:4" x14ac:dyDescent="0.25">
      <c r="A1283" t="s">
        <v>130</v>
      </c>
      <c r="B1283" t="s">
        <v>131</v>
      </c>
      <c r="C1283" s="17">
        <v>43000</v>
      </c>
      <c r="D1283" s="203">
        <v>0</v>
      </c>
    </row>
    <row r="1284" spans="1:4" x14ac:dyDescent="0.25">
      <c r="A1284" t="s">
        <v>130</v>
      </c>
      <c r="B1284" t="s">
        <v>131</v>
      </c>
      <c r="C1284" s="17">
        <v>43007</v>
      </c>
      <c r="D1284" s="203">
        <v>0</v>
      </c>
    </row>
    <row r="1285" spans="1:4" x14ac:dyDescent="0.25">
      <c r="A1285" t="s">
        <v>130</v>
      </c>
      <c r="B1285" t="s">
        <v>131</v>
      </c>
      <c r="C1285" s="17">
        <v>43014</v>
      </c>
      <c r="D1285" s="203">
        <v>0</v>
      </c>
    </row>
    <row r="1286" spans="1:4" x14ac:dyDescent="0.25">
      <c r="A1286" t="s">
        <v>130</v>
      </c>
      <c r="B1286" t="s">
        <v>131</v>
      </c>
      <c r="C1286" s="17">
        <v>43021</v>
      </c>
      <c r="D1286" s="203">
        <v>0</v>
      </c>
    </row>
    <row r="1287" spans="1:4" x14ac:dyDescent="0.25">
      <c r="A1287" t="s">
        <v>130</v>
      </c>
      <c r="B1287" t="s">
        <v>131</v>
      </c>
      <c r="C1287" s="17">
        <v>43028</v>
      </c>
      <c r="D1287" s="203">
        <v>0</v>
      </c>
    </row>
    <row r="1288" spans="1:4" x14ac:dyDescent="0.25">
      <c r="A1288" t="s">
        <v>130</v>
      </c>
      <c r="B1288" t="s">
        <v>131</v>
      </c>
      <c r="C1288" s="17">
        <v>43035</v>
      </c>
      <c r="D1288" s="203">
        <v>0</v>
      </c>
    </row>
    <row r="1289" spans="1:4" x14ac:dyDescent="0.25">
      <c r="A1289" t="s">
        <v>130</v>
      </c>
      <c r="B1289" t="s">
        <v>131</v>
      </c>
      <c r="C1289" s="17">
        <v>43042</v>
      </c>
      <c r="D1289" s="203">
        <v>0</v>
      </c>
    </row>
    <row r="1290" spans="1:4" x14ac:dyDescent="0.25">
      <c r="A1290" t="s">
        <v>130</v>
      </c>
      <c r="B1290" t="s">
        <v>131</v>
      </c>
      <c r="C1290" s="17">
        <v>43049</v>
      </c>
      <c r="D1290" s="203">
        <v>0</v>
      </c>
    </row>
    <row r="1291" spans="1:4" x14ac:dyDescent="0.25">
      <c r="A1291" t="s">
        <v>130</v>
      </c>
      <c r="B1291" t="s">
        <v>131</v>
      </c>
      <c r="C1291" s="17">
        <v>43056</v>
      </c>
      <c r="D1291" s="203">
        <v>0</v>
      </c>
    </row>
    <row r="1292" spans="1:4" x14ac:dyDescent="0.25">
      <c r="A1292" t="s">
        <v>130</v>
      </c>
      <c r="B1292" t="s">
        <v>131</v>
      </c>
      <c r="C1292" s="17">
        <v>43063</v>
      </c>
      <c r="D1292" s="203">
        <v>0</v>
      </c>
    </row>
    <row r="1293" spans="1:4" x14ac:dyDescent="0.25">
      <c r="A1293" t="s">
        <v>130</v>
      </c>
      <c r="B1293" t="s">
        <v>131</v>
      </c>
      <c r="C1293" s="17">
        <v>43070</v>
      </c>
      <c r="D1293" s="203">
        <v>0</v>
      </c>
    </row>
    <row r="1294" spans="1:4" x14ac:dyDescent="0.25">
      <c r="A1294" t="s">
        <v>130</v>
      </c>
      <c r="B1294" t="s">
        <v>131</v>
      </c>
      <c r="C1294" s="17">
        <v>43077</v>
      </c>
      <c r="D1294" s="203">
        <v>0</v>
      </c>
    </row>
    <row r="1295" spans="1:4" x14ac:dyDescent="0.25">
      <c r="A1295" t="s">
        <v>130</v>
      </c>
      <c r="B1295" t="s">
        <v>131</v>
      </c>
      <c r="C1295" s="17">
        <v>43084</v>
      </c>
      <c r="D1295" s="203">
        <v>0</v>
      </c>
    </row>
    <row r="1296" spans="1:4" x14ac:dyDescent="0.25">
      <c r="A1296" t="s">
        <v>130</v>
      </c>
      <c r="B1296" t="s">
        <v>131</v>
      </c>
      <c r="C1296" s="17">
        <v>43091</v>
      </c>
      <c r="D1296" s="203">
        <v>0</v>
      </c>
    </row>
    <row r="1297" spans="1:4" x14ac:dyDescent="0.25">
      <c r="A1297" t="s">
        <v>130</v>
      </c>
      <c r="B1297" t="s">
        <v>131</v>
      </c>
      <c r="C1297" s="17">
        <v>43105</v>
      </c>
      <c r="D1297" s="203">
        <v>0</v>
      </c>
    </row>
    <row r="1298" spans="1:4" x14ac:dyDescent="0.25">
      <c r="A1298" t="s">
        <v>130</v>
      </c>
      <c r="B1298" t="s">
        <v>131</v>
      </c>
      <c r="C1298" s="17">
        <v>43112</v>
      </c>
      <c r="D1298" s="203">
        <v>0</v>
      </c>
    </row>
    <row r="1299" spans="1:4" x14ac:dyDescent="0.25">
      <c r="A1299" t="s">
        <v>130</v>
      </c>
      <c r="B1299" t="s">
        <v>131</v>
      </c>
      <c r="C1299" s="17">
        <v>43119</v>
      </c>
      <c r="D1299" s="203">
        <v>0</v>
      </c>
    </row>
    <row r="1300" spans="1:4" x14ac:dyDescent="0.25">
      <c r="A1300" t="s">
        <v>130</v>
      </c>
      <c r="B1300" t="s">
        <v>131</v>
      </c>
      <c r="C1300" s="17">
        <v>43126</v>
      </c>
      <c r="D1300" s="203">
        <v>0</v>
      </c>
    </row>
    <row r="1301" spans="1:4" x14ac:dyDescent="0.25">
      <c r="A1301" t="s">
        <v>130</v>
      </c>
      <c r="B1301" t="s">
        <v>131</v>
      </c>
      <c r="C1301" s="17">
        <v>43133</v>
      </c>
      <c r="D1301" s="203">
        <v>0</v>
      </c>
    </row>
    <row r="1302" spans="1:4" x14ac:dyDescent="0.25">
      <c r="A1302" t="s">
        <v>130</v>
      </c>
      <c r="B1302" t="s">
        <v>131</v>
      </c>
      <c r="C1302" s="17">
        <v>43140</v>
      </c>
      <c r="D1302" s="203">
        <v>0</v>
      </c>
    </row>
    <row r="1303" spans="1:4" x14ac:dyDescent="0.25">
      <c r="A1303" t="s">
        <v>130</v>
      </c>
      <c r="B1303" t="s">
        <v>131</v>
      </c>
      <c r="C1303" s="17">
        <v>43147</v>
      </c>
      <c r="D1303" s="203">
        <v>0</v>
      </c>
    </row>
    <row r="1304" spans="1:4" x14ac:dyDescent="0.25">
      <c r="A1304" t="s">
        <v>130</v>
      </c>
      <c r="B1304" t="s">
        <v>131</v>
      </c>
      <c r="C1304" s="17">
        <v>43154</v>
      </c>
      <c r="D1304" s="203">
        <v>0</v>
      </c>
    </row>
    <row r="1305" spans="1:4" x14ac:dyDescent="0.25">
      <c r="A1305" t="s">
        <v>130</v>
      </c>
      <c r="B1305" t="s">
        <v>131</v>
      </c>
      <c r="C1305" s="17">
        <v>43161</v>
      </c>
      <c r="D1305" s="203">
        <v>0</v>
      </c>
    </row>
    <row r="1306" spans="1:4" x14ac:dyDescent="0.25">
      <c r="A1306" t="s">
        <v>130</v>
      </c>
      <c r="B1306" t="s">
        <v>131</v>
      </c>
      <c r="C1306" s="17">
        <v>43168</v>
      </c>
      <c r="D1306" s="203">
        <v>0</v>
      </c>
    </row>
    <row r="1307" spans="1:4" x14ac:dyDescent="0.25">
      <c r="A1307" t="s">
        <v>130</v>
      </c>
      <c r="B1307" t="s">
        <v>131</v>
      </c>
      <c r="C1307" s="17">
        <v>43175</v>
      </c>
      <c r="D1307" s="203">
        <v>0</v>
      </c>
    </row>
    <row r="1308" spans="1:4" x14ac:dyDescent="0.25">
      <c r="A1308" t="s">
        <v>130</v>
      </c>
      <c r="B1308" t="s">
        <v>131</v>
      </c>
      <c r="C1308" s="17">
        <v>43182</v>
      </c>
      <c r="D1308" s="203">
        <v>0</v>
      </c>
    </row>
    <row r="1309" spans="1:4" x14ac:dyDescent="0.25">
      <c r="A1309" t="s">
        <v>130</v>
      </c>
      <c r="B1309" t="s">
        <v>131</v>
      </c>
      <c r="C1309" s="17">
        <v>43189</v>
      </c>
      <c r="D1309" s="203">
        <v>0</v>
      </c>
    </row>
    <row r="1310" spans="1:4" x14ac:dyDescent="0.25">
      <c r="A1310" t="s">
        <v>130</v>
      </c>
      <c r="B1310" t="s">
        <v>131</v>
      </c>
      <c r="C1310" s="17">
        <v>43196</v>
      </c>
      <c r="D1310" s="203">
        <v>0</v>
      </c>
    </row>
    <row r="1311" spans="1:4" x14ac:dyDescent="0.25">
      <c r="A1311" t="s">
        <v>130</v>
      </c>
      <c r="B1311" t="s">
        <v>131</v>
      </c>
      <c r="C1311" s="17">
        <v>43203</v>
      </c>
      <c r="D1311" s="203">
        <v>0</v>
      </c>
    </row>
    <row r="1312" spans="1:4" x14ac:dyDescent="0.25">
      <c r="A1312" t="s">
        <v>130</v>
      </c>
      <c r="B1312" t="s">
        <v>131</v>
      </c>
      <c r="C1312" s="17">
        <v>43210</v>
      </c>
      <c r="D1312" s="203">
        <v>0</v>
      </c>
    </row>
    <row r="1313" spans="1:4" x14ac:dyDescent="0.25">
      <c r="A1313" t="s">
        <v>132</v>
      </c>
      <c r="B1313" t="s">
        <v>133</v>
      </c>
      <c r="C1313" s="17">
        <v>42937</v>
      </c>
      <c r="D1313" s="203">
        <v>0</v>
      </c>
    </row>
    <row r="1314" spans="1:4" x14ac:dyDescent="0.25">
      <c r="A1314" t="s">
        <v>132</v>
      </c>
      <c r="B1314" t="s">
        <v>133</v>
      </c>
      <c r="C1314" s="17">
        <v>42944</v>
      </c>
      <c r="D1314" s="203">
        <v>0</v>
      </c>
    </row>
    <row r="1315" spans="1:4" x14ac:dyDescent="0.25">
      <c r="A1315" t="s">
        <v>132</v>
      </c>
      <c r="B1315" t="s">
        <v>133</v>
      </c>
      <c r="C1315" s="17">
        <v>42951</v>
      </c>
      <c r="D1315" s="203">
        <v>0</v>
      </c>
    </row>
    <row r="1316" spans="1:4" x14ac:dyDescent="0.25">
      <c r="A1316" t="s">
        <v>132</v>
      </c>
      <c r="B1316" t="s">
        <v>133</v>
      </c>
      <c r="C1316" s="17">
        <v>42958</v>
      </c>
      <c r="D1316" s="203">
        <v>0</v>
      </c>
    </row>
    <row r="1317" spans="1:4" x14ac:dyDescent="0.25">
      <c r="A1317" t="s">
        <v>132</v>
      </c>
      <c r="B1317" t="s">
        <v>133</v>
      </c>
      <c r="C1317" s="17">
        <v>42965</v>
      </c>
      <c r="D1317" s="203">
        <v>0</v>
      </c>
    </row>
    <row r="1318" spans="1:4" x14ac:dyDescent="0.25">
      <c r="A1318" t="s">
        <v>132</v>
      </c>
      <c r="B1318" t="s">
        <v>133</v>
      </c>
      <c r="C1318" s="17">
        <v>42972</v>
      </c>
      <c r="D1318" s="203">
        <v>0</v>
      </c>
    </row>
    <row r="1319" spans="1:4" x14ac:dyDescent="0.25">
      <c r="A1319" t="s">
        <v>132</v>
      </c>
      <c r="B1319" t="s">
        <v>133</v>
      </c>
      <c r="C1319" s="17">
        <v>42979</v>
      </c>
      <c r="D1319" s="203">
        <v>0</v>
      </c>
    </row>
    <row r="1320" spans="1:4" x14ac:dyDescent="0.25">
      <c r="A1320" t="s">
        <v>132</v>
      </c>
      <c r="B1320" t="s">
        <v>133</v>
      </c>
      <c r="C1320" s="17">
        <v>42986</v>
      </c>
      <c r="D1320" s="203">
        <v>0</v>
      </c>
    </row>
    <row r="1321" spans="1:4" x14ac:dyDescent="0.25">
      <c r="A1321" t="s">
        <v>132</v>
      </c>
      <c r="B1321" t="s">
        <v>133</v>
      </c>
      <c r="C1321" s="17">
        <v>42993</v>
      </c>
      <c r="D1321" s="203">
        <v>0</v>
      </c>
    </row>
    <row r="1322" spans="1:4" x14ac:dyDescent="0.25">
      <c r="A1322" t="s">
        <v>132</v>
      </c>
      <c r="B1322" t="s">
        <v>133</v>
      </c>
      <c r="C1322" s="17">
        <v>43000</v>
      </c>
      <c r="D1322" s="203">
        <v>0</v>
      </c>
    </row>
    <row r="1323" spans="1:4" x14ac:dyDescent="0.25">
      <c r="A1323" t="s">
        <v>132</v>
      </c>
      <c r="B1323" t="s">
        <v>133</v>
      </c>
      <c r="C1323" s="17">
        <v>43007</v>
      </c>
      <c r="D1323" s="203">
        <v>0</v>
      </c>
    </row>
    <row r="1324" spans="1:4" x14ac:dyDescent="0.25">
      <c r="A1324" t="s">
        <v>132</v>
      </c>
      <c r="B1324" t="s">
        <v>133</v>
      </c>
      <c r="C1324" s="17">
        <v>43014</v>
      </c>
      <c r="D1324" s="203">
        <v>0</v>
      </c>
    </row>
    <row r="1325" spans="1:4" x14ac:dyDescent="0.25">
      <c r="A1325" t="s">
        <v>132</v>
      </c>
      <c r="B1325" t="s">
        <v>133</v>
      </c>
      <c r="C1325" s="17">
        <v>43021</v>
      </c>
      <c r="D1325" s="203">
        <v>0</v>
      </c>
    </row>
    <row r="1326" spans="1:4" x14ac:dyDescent="0.25">
      <c r="A1326" t="s">
        <v>132</v>
      </c>
      <c r="B1326" t="s">
        <v>133</v>
      </c>
      <c r="C1326" s="17">
        <v>43028</v>
      </c>
      <c r="D1326" s="203">
        <v>0</v>
      </c>
    </row>
    <row r="1327" spans="1:4" x14ac:dyDescent="0.25">
      <c r="A1327" t="s">
        <v>132</v>
      </c>
      <c r="B1327" t="s">
        <v>133</v>
      </c>
      <c r="C1327" s="17">
        <v>43035</v>
      </c>
      <c r="D1327" s="203">
        <v>0</v>
      </c>
    </row>
    <row r="1328" spans="1:4" x14ac:dyDescent="0.25">
      <c r="A1328" t="s">
        <v>132</v>
      </c>
      <c r="B1328" t="s">
        <v>133</v>
      </c>
      <c r="C1328" s="17">
        <v>43042</v>
      </c>
      <c r="D1328" s="203">
        <v>0</v>
      </c>
    </row>
    <row r="1329" spans="1:4" x14ac:dyDescent="0.25">
      <c r="A1329" t="s">
        <v>132</v>
      </c>
      <c r="B1329" t="s">
        <v>133</v>
      </c>
      <c r="C1329" s="17">
        <v>43049</v>
      </c>
      <c r="D1329" s="203">
        <v>0</v>
      </c>
    </row>
    <row r="1330" spans="1:4" x14ac:dyDescent="0.25">
      <c r="A1330" t="s">
        <v>132</v>
      </c>
      <c r="B1330" t="s">
        <v>133</v>
      </c>
      <c r="C1330" s="17">
        <v>43056</v>
      </c>
      <c r="D1330" s="203">
        <v>0</v>
      </c>
    </row>
    <row r="1331" spans="1:4" x14ac:dyDescent="0.25">
      <c r="A1331" t="s">
        <v>132</v>
      </c>
      <c r="B1331" t="s">
        <v>133</v>
      </c>
      <c r="C1331" s="17">
        <v>43063</v>
      </c>
      <c r="D1331" s="203">
        <v>0</v>
      </c>
    </row>
    <row r="1332" spans="1:4" x14ac:dyDescent="0.25">
      <c r="A1332" t="s">
        <v>132</v>
      </c>
      <c r="B1332" t="s">
        <v>133</v>
      </c>
      <c r="C1332" s="17">
        <v>43070</v>
      </c>
      <c r="D1332" s="203">
        <v>0</v>
      </c>
    </row>
    <row r="1333" spans="1:4" x14ac:dyDescent="0.25">
      <c r="A1333" t="s">
        <v>132</v>
      </c>
      <c r="B1333" t="s">
        <v>133</v>
      </c>
      <c r="C1333" s="17">
        <v>43077</v>
      </c>
      <c r="D1333" s="203">
        <v>0</v>
      </c>
    </row>
    <row r="1334" spans="1:4" x14ac:dyDescent="0.25">
      <c r="A1334" t="s">
        <v>132</v>
      </c>
      <c r="B1334" t="s">
        <v>133</v>
      </c>
      <c r="C1334" s="17">
        <v>43084</v>
      </c>
      <c r="D1334" s="203">
        <v>0</v>
      </c>
    </row>
    <row r="1335" spans="1:4" x14ac:dyDescent="0.25">
      <c r="A1335" t="s">
        <v>132</v>
      </c>
      <c r="B1335" t="s">
        <v>133</v>
      </c>
      <c r="C1335" s="17">
        <v>43091</v>
      </c>
      <c r="D1335" s="203">
        <v>0</v>
      </c>
    </row>
    <row r="1336" spans="1:4" x14ac:dyDescent="0.25">
      <c r="A1336" t="s">
        <v>132</v>
      </c>
      <c r="B1336" t="s">
        <v>133</v>
      </c>
      <c r="C1336" s="17">
        <v>43105</v>
      </c>
      <c r="D1336" s="203">
        <v>0</v>
      </c>
    </row>
    <row r="1337" spans="1:4" x14ac:dyDescent="0.25">
      <c r="A1337" t="s">
        <v>132</v>
      </c>
      <c r="B1337" t="s">
        <v>133</v>
      </c>
      <c r="C1337" s="17">
        <v>43112</v>
      </c>
      <c r="D1337" s="203">
        <v>0</v>
      </c>
    </row>
    <row r="1338" spans="1:4" x14ac:dyDescent="0.25">
      <c r="A1338" t="s">
        <v>132</v>
      </c>
      <c r="B1338" t="s">
        <v>133</v>
      </c>
      <c r="C1338" s="17">
        <v>43119</v>
      </c>
      <c r="D1338" s="203">
        <v>0</v>
      </c>
    </row>
    <row r="1339" spans="1:4" x14ac:dyDescent="0.25">
      <c r="A1339" t="s">
        <v>132</v>
      </c>
      <c r="B1339" t="s">
        <v>133</v>
      </c>
      <c r="C1339" s="17">
        <v>43126</v>
      </c>
      <c r="D1339" s="203">
        <v>0</v>
      </c>
    </row>
    <row r="1340" spans="1:4" x14ac:dyDescent="0.25">
      <c r="A1340" t="s">
        <v>132</v>
      </c>
      <c r="B1340" t="s">
        <v>133</v>
      </c>
      <c r="C1340" s="17">
        <v>43133</v>
      </c>
      <c r="D1340" s="203">
        <v>0</v>
      </c>
    </row>
    <row r="1341" spans="1:4" x14ac:dyDescent="0.25">
      <c r="A1341" t="s">
        <v>132</v>
      </c>
      <c r="B1341" t="s">
        <v>133</v>
      </c>
      <c r="C1341" s="17">
        <v>43140</v>
      </c>
      <c r="D1341" s="203">
        <v>0</v>
      </c>
    </row>
    <row r="1342" spans="1:4" x14ac:dyDescent="0.25">
      <c r="A1342" t="s">
        <v>132</v>
      </c>
      <c r="B1342" t="s">
        <v>133</v>
      </c>
      <c r="C1342" s="17">
        <v>43147</v>
      </c>
      <c r="D1342" s="203">
        <v>0</v>
      </c>
    </row>
    <row r="1343" spans="1:4" x14ac:dyDescent="0.25">
      <c r="A1343" t="s">
        <v>132</v>
      </c>
      <c r="B1343" t="s">
        <v>133</v>
      </c>
      <c r="C1343" s="17">
        <v>43154</v>
      </c>
      <c r="D1343" s="203">
        <v>0</v>
      </c>
    </row>
    <row r="1344" spans="1:4" x14ac:dyDescent="0.25">
      <c r="A1344" t="s">
        <v>132</v>
      </c>
      <c r="B1344" t="s">
        <v>133</v>
      </c>
      <c r="C1344" s="17">
        <v>43161</v>
      </c>
      <c r="D1344" s="203">
        <v>0</v>
      </c>
    </row>
    <row r="1345" spans="1:4" x14ac:dyDescent="0.25">
      <c r="A1345" t="s">
        <v>132</v>
      </c>
      <c r="B1345" t="s">
        <v>133</v>
      </c>
      <c r="C1345" s="17">
        <v>43168</v>
      </c>
      <c r="D1345" s="203">
        <v>0</v>
      </c>
    </row>
    <row r="1346" spans="1:4" x14ac:dyDescent="0.25">
      <c r="A1346" t="s">
        <v>132</v>
      </c>
      <c r="B1346" t="s">
        <v>133</v>
      </c>
      <c r="C1346" s="17">
        <v>43175</v>
      </c>
      <c r="D1346" s="203">
        <v>0</v>
      </c>
    </row>
    <row r="1347" spans="1:4" x14ac:dyDescent="0.25">
      <c r="A1347" t="s">
        <v>132</v>
      </c>
      <c r="B1347" t="s">
        <v>133</v>
      </c>
      <c r="C1347" s="17">
        <v>43182</v>
      </c>
      <c r="D1347" s="203">
        <v>0</v>
      </c>
    </row>
    <row r="1348" spans="1:4" x14ac:dyDescent="0.25">
      <c r="A1348" t="s">
        <v>132</v>
      </c>
      <c r="B1348" t="s">
        <v>133</v>
      </c>
      <c r="C1348" s="17">
        <v>43189</v>
      </c>
      <c r="D1348" s="203">
        <v>0</v>
      </c>
    </row>
    <row r="1349" spans="1:4" x14ac:dyDescent="0.25">
      <c r="A1349" t="s">
        <v>132</v>
      </c>
      <c r="B1349" t="s">
        <v>133</v>
      </c>
      <c r="C1349" s="17">
        <v>43196</v>
      </c>
      <c r="D1349" s="203">
        <v>0</v>
      </c>
    </row>
    <row r="1350" spans="1:4" x14ac:dyDescent="0.25">
      <c r="A1350" t="s">
        <v>132</v>
      </c>
      <c r="B1350" t="s">
        <v>133</v>
      </c>
      <c r="C1350" s="17">
        <v>43203</v>
      </c>
      <c r="D1350" s="203">
        <v>0</v>
      </c>
    </row>
    <row r="1351" spans="1:4" x14ac:dyDescent="0.25">
      <c r="A1351" t="s">
        <v>132</v>
      </c>
      <c r="B1351" t="s">
        <v>133</v>
      </c>
      <c r="C1351" s="17">
        <v>43210</v>
      </c>
      <c r="D1351" s="203">
        <v>0</v>
      </c>
    </row>
    <row r="1352" spans="1:4" x14ac:dyDescent="0.25">
      <c r="A1352" t="s">
        <v>134</v>
      </c>
      <c r="B1352" t="s">
        <v>135</v>
      </c>
      <c r="C1352" s="17">
        <v>42937</v>
      </c>
      <c r="D1352" s="203">
        <v>0</v>
      </c>
    </row>
    <row r="1353" spans="1:4" x14ac:dyDescent="0.25">
      <c r="A1353" t="s">
        <v>134</v>
      </c>
      <c r="B1353" t="s">
        <v>135</v>
      </c>
      <c r="C1353" s="17">
        <v>42944</v>
      </c>
      <c r="D1353" s="203">
        <v>0</v>
      </c>
    </row>
    <row r="1354" spans="1:4" x14ac:dyDescent="0.25">
      <c r="A1354" t="s">
        <v>134</v>
      </c>
      <c r="B1354" t="s">
        <v>135</v>
      </c>
      <c r="C1354" s="17">
        <v>42951</v>
      </c>
      <c r="D1354" s="203">
        <v>0</v>
      </c>
    </row>
    <row r="1355" spans="1:4" x14ac:dyDescent="0.25">
      <c r="A1355" t="s">
        <v>134</v>
      </c>
      <c r="B1355" t="s">
        <v>135</v>
      </c>
      <c r="C1355" s="17">
        <v>42958</v>
      </c>
      <c r="D1355" s="203">
        <v>0</v>
      </c>
    </row>
    <row r="1356" spans="1:4" x14ac:dyDescent="0.25">
      <c r="A1356" t="s">
        <v>134</v>
      </c>
      <c r="B1356" t="s">
        <v>135</v>
      </c>
      <c r="C1356" s="17">
        <v>42965</v>
      </c>
      <c r="D1356" s="203">
        <v>0</v>
      </c>
    </row>
    <row r="1357" spans="1:4" x14ac:dyDescent="0.25">
      <c r="A1357" t="s">
        <v>134</v>
      </c>
      <c r="B1357" t="s">
        <v>135</v>
      </c>
      <c r="C1357" s="17">
        <v>42972</v>
      </c>
      <c r="D1357" s="203">
        <v>0</v>
      </c>
    </row>
    <row r="1358" spans="1:4" x14ac:dyDescent="0.25">
      <c r="A1358" t="s">
        <v>134</v>
      </c>
      <c r="B1358" t="s">
        <v>135</v>
      </c>
      <c r="C1358" s="17">
        <v>42979</v>
      </c>
      <c r="D1358" s="203">
        <v>0</v>
      </c>
    </row>
    <row r="1359" spans="1:4" x14ac:dyDescent="0.25">
      <c r="A1359" t="s">
        <v>134</v>
      </c>
      <c r="B1359" t="s">
        <v>135</v>
      </c>
      <c r="C1359" s="17">
        <v>42986</v>
      </c>
      <c r="D1359" s="203">
        <v>0</v>
      </c>
    </row>
    <row r="1360" spans="1:4" x14ac:dyDescent="0.25">
      <c r="A1360" t="s">
        <v>134</v>
      </c>
      <c r="B1360" t="s">
        <v>135</v>
      </c>
      <c r="C1360" s="17">
        <v>42993</v>
      </c>
      <c r="D1360" s="203">
        <v>0</v>
      </c>
    </row>
    <row r="1361" spans="1:4" x14ac:dyDescent="0.25">
      <c r="A1361" t="s">
        <v>134</v>
      </c>
      <c r="B1361" t="s">
        <v>135</v>
      </c>
      <c r="C1361" s="17">
        <v>43000</v>
      </c>
      <c r="D1361" s="203">
        <v>0</v>
      </c>
    </row>
    <row r="1362" spans="1:4" x14ac:dyDescent="0.25">
      <c r="A1362" t="s">
        <v>134</v>
      </c>
      <c r="B1362" t="s">
        <v>135</v>
      </c>
      <c r="C1362" s="17">
        <v>43007</v>
      </c>
      <c r="D1362" s="203">
        <v>0</v>
      </c>
    </row>
    <row r="1363" spans="1:4" x14ac:dyDescent="0.25">
      <c r="A1363" t="s">
        <v>134</v>
      </c>
      <c r="B1363" t="s">
        <v>135</v>
      </c>
      <c r="C1363" s="17">
        <v>43014</v>
      </c>
      <c r="D1363" s="203">
        <v>0</v>
      </c>
    </row>
    <row r="1364" spans="1:4" x14ac:dyDescent="0.25">
      <c r="A1364" t="s">
        <v>134</v>
      </c>
      <c r="B1364" t="s">
        <v>135</v>
      </c>
      <c r="C1364" s="17">
        <v>43021</v>
      </c>
      <c r="D1364" s="203">
        <v>0</v>
      </c>
    </row>
    <row r="1365" spans="1:4" x14ac:dyDescent="0.25">
      <c r="A1365" t="s">
        <v>134</v>
      </c>
      <c r="B1365" t="s">
        <v>135</v>
      </c>
      <c r="C1365" s="17">
        <v>43028</v>
      </c>
      <c r="D1365" s="203">
        <v>0</v>
      </c>
    </row>
    <row r="1366" spans="1:4" x14ac:dyDescent="0.25">
      <c r="A1366" t="s">
        <v>134</v>
      </c>
      <c r="B1366" t="s">
        <v>135</v>
      </c>
      <c r="C1366" s="17">
        <v>43035</v>
      </c>
      <c r="D1366" s="203">
        <v>0</v>
      </c>
    </row>
    <row r="1367" spans="1:4" x14ac:dyDescent="0.25">
      <c r="A1367" t="s">
        <v>134</v>
      </c>
      <c r="B1367" t="s">
        <v>135</v>
      </c>
      <c r="C1367" s="17">
        <v>43042</v>
      </c>
      <c r="D1367" s="203">
        <v>0</v>
      </c>
    </row>
    <row r="1368" spans="1:4" x14ac:dyDescent="0.25">
      <c r="A1368" t="s">
        <v>134</v>
      </c>
      <c r="B1368" t="s">
        <v>135</v>
      </c>
      <c r="C1368" s="17">
        <v>43049</v>
      </c>
      <c r="D1368" s="203">
        <v>0</v>
      </c>
    </row>
    <row r="1369" spans="1:4" x14ac:dyDescent="0.25">
      <c r="A1369" t="s">
        <v>134</v>
      </c>
      <c r="B1369" t="s">
        <v>135</v>
      </c>
      <c r="C1369" s="17">
        <v>43056</v>
      </c>
      <c r="D1369" s="203">
        <v>0</v>
      </c>
    </row>
    <row r="1370" spans="1:4" x14ac:dyDescent="0.25">
      <c r="A1370" t="s">
        <v>134</v>
      </c>
      <c r="B1370" t="s">
        <v>135</v>
      </c>
      <c r="C1370" s="17">
        <v>43063</v>
      </c>
      <c r="D1370" s="203">
        <v>0</v>
      </c>
    </row>
    <row r="1371" spans="1:4" x14ac:dyDescent="0.25">
      <c r="A1371" t="s">
        <v>134</v>
      </c>
      <c r="B1371" t="s">
        <v>135</v>
      </c>
      <c r="C1371" s="17">
        <v>43070</v>
      </c>
      <c r="D1371" s="203">
        <v>0</v>
      </c>
    </row>
    <row r="1372" spans="1:4" x14ac:dyDescent="0.25">
      <c r="A1372" t="s">
        <v>134</v>
      </c>
      <c r="B1372" t="s">
        <v>135</v>
      </c>
      <c r="C1372" s="17">
        <v>43077</v>
      </c>
      <c r="D1372" s="203">
        <v>0</v>
      </c>
    </row>
    <row r="1373" spans="1:4" x14ac:dyDescent="0.25">
      <c r="A1373" t="s">
        <v>134</v>
      </c>
      <c r="B1373" t="s">
        <v>135</v>
      </c>
      <c r="C1373" s="17">
        <v>43084</v>
      </c>
      <c r="D1373" s="203">
        <v>0</v>
      </c>
    </row>
    <row r="1374" spans="1:4" x14ac:dyDescent="0.25">
      <c r="A1374" t="s">
        <v>134</v>
      </c>
      <c r="B1374" t="s">
        <v>135</v>
      </c>
      <c r="C1374" s="17">
        <v>43091</v>
      </c>
      <c r="D1374" s="203">
        <v>0</v>
      </c>
    </row>
    <row r="1375" spans="1:4" x14ac:dyDescent="0.25">
      <c r="A1375" t="s">
        <v>134</v>
      </c>
      <c r="B1375" t="s">
        <v>135</v>
      </c>
      <c r="C1375" s="17">
        <v>43105</v>
      </c>
      <c r="D1375" s="203">
        <v>0</v>
      </c>
    </row>
    <row r="1376" spans="1:4" x14ac:dyDescent="0.25">
      <c r="A1376" t="s">
        <v>134</v>
      </c>
      <c r="B1376" t="s">
        <v>135</v>
      </c>
      <c r="C1376" s="17">
        <v>43112</v>
      </c>
      <c r="D1376" s="203">
        <v>0</v>
      </c>
    </row>
    <row r="1377" spans="1:4" x14ac:dyDescent="0.25">
      <c r="A1377" t="s">
        <v>134</v>
      </c>
      <c r="B1377" t="s">
        <v>135</v>
      </c>
      <c r="C1377" s="17">
        <v>43119</v>
      </c>
      <c r="D1377" s="203">
        <v>0</v>
      </c>
    </row>
    <row r="1378" spans="1:4" x14ac:dyDescent="0.25">
      <c r="A1378" t="s">
        <v>134</v>
      </c>
      <c r="B1378" t="s">
        <v>135</v>
      </c>
      <c r="C1378" s="17">
        <v>43126</v>
      </c>
      <c r="D1378" s="203">
        <v>0</v>
      </c>
    </row>
    <row r="1379" spans="1:4" x14ac:dyDescent="0.25">
      <c r="A1379" t="s">
        <v>134</v>
      </c>
      <c r="B1379" t="s">
        <v>135</v>
      </c>
      <c r="C1379" s="17">
        <v>43133</v>
      </c>
      <c r="D1379" s="203">
        <v>0</v>
      </c>
    </row>
    <row r="1380" spans="1:4" x14ac:dyDescent="0.25">
      <c r="A1380" t="s">
        <v>134</v>
      </c>
      <c r="B1380" t="s">
        <v>135</v>
      </c>
      <c r="C1380" s="17">
        <v>43140</v>
      </c>
      <c r="D1380" s="203">
        <v>0</v>
      </c>
    </row>
    <row r="1381" spans="1:4" x14ac:dyDescent="0.25">
      <c r="A1381" t="s">
        <v>134</v>
      </c>
      <c r="B1381" t="s">
        <v>135</v>
      </c>
      <c r="C1381" s="17">
        <v>43147</v>
      </c>
      <c r="D1381" s="203">
        <v>0</v>
      </c>
    </row>
    <row r="1382" spans="1:4" x14ac:dyDescent="0.25">
      <c r="A1382" t="s">
        <v>134</v>
      </c>
      <c r="B1382" t="s">
        <v>135</v>
      </c>
      <c r="C1382" s="17">
        <v>43154</v>
      </c>
      <c r="D1382" s="203">
        <v>0</v>
      </c>
    </row>
    <row r="1383" spans="1:4" x14ac:dyDescent="0.25">
      <c r="A1383" t="s">
        <v>134</v>
      </c>
      <c r="B1383" t="s">
        <v>135</v>
      </c>
      <c r="C1383" s="17">
        <v>43161</v>
      </c>
      <c r="D1383" s="203">
        <v>0</v>
      </c>
    </row>
    <row r="1384" spans="1:4" x14ac:dyDescent="0.25">
      <c r="A1384" t="s">
        <v>134</v>
      </c>
      <c r="B1384" t="s">
        <v>135</v>
      </c>
      <c r="C1384" s="17">
        <v>43168</v>
      </c>
      <c r="D1384" s="203">
        <v>0</v>
      </c>
    </row>
    <row r="1385" spans="1:4" x14ac:dyDescent="0.25">
      <c r="A1385" t="s">
        <v>134</v>
      </c>
      <c r="B1385" t="s">
        <v>135</v>
      </c>
      <c r="C1385" s="17">
        <v>43175</v>
      </c>
      <c r="D1385" s="203">
        <v>0</v>
      </c>
    </row>
    <row r="1386" spans="1:4" x14ac:dyDescent="0.25">
      <c r="A1386" t="s">
        <v>134</v>
      </c>
      <c r="B1386" t="s">
        <v>135</v>
      </c>
      <c r="C1386" s="17">
        <v>43182</v>
      </c>
      <c r="D1386" s="203">
        <v>0</v>
      </c>
    </row>
    <row r="1387" spans="1:4" x14ac:dyDescent="0.25">
      <c r="A1387" t="s">
        <v>134</v>
      </c>
      <c r="B1387" t="s">
        <v>135</v>
      </c>
      <c r="C1387" s="17">
        <v>43189</v>
      </c>
      <c r="D1387" s="203">
        <v>0</v>
      </c>
    </row>
    <row r="1388" spans="1:4" x14ac:dyDescent="0.25">
      <c r="A1388" t="s">
        <v>134</v>
      </c>
      <c r="B1388" t="s">
        <v>135</v>
      </c>
      <c r="C1388" s="17">
        <v>43196</v>
      </c>
      <c r="D1388" s="203">
        <v>0</v>
      </c>
    </row>
    <row r="1389" spans="1:4" x14ac:dyDescent="0.25">
      <c r="A1389" t="s">
        <v>134</v>
      </c>
      <c r="B1389" t="s">
        <v>135</v>
      </c>
      <c r="C1389" s="17">
        <v>43203</v>
      </c>
      <c r="D1389" s="203">
        <v>0</v>
      </c>
    </row>
    <row r="1390" spans="1:4" x14ac:dyDescent="0.25">
      <c r="A1390" t="s">
        <v>134</v>
      </c>
      <c r="B1390" t="s">
        <v>135</v>
      </c>
      <c r="C1390" s="17">
        <v>43210</v>
      </c>
      <c r="D1390" s="203">
        <v>0</v>
      </c>
    </row>
    <row r="1391" spans="1:4" x14ac:dyDescent="0.25">
      <c r="A1391" t="s">
        <v>136</v>
      </c>
      <c r="B1391" t="s">
        <v>137</v>
      </c>
      <c r="C1391" s="17">
        <v>43035</v>
      </c>
      <c r="D1391" s="203">
        <v>0</v>
      </c>
    </row>
    <row r="1392" spans="1:4" x14ac:dyDescent="0.25">
      <c r="A1392" t="s">
        <v>136</v>
      </c>
      <c r="B1392" t="s">
        <v>137</v>
      </c>
      <c r="C1392" s="17">
        <v>43042</v>
      </c>
      <c r="D1392" s="203">
        <v>0</v>
      </c>
    </row>
    <row r="1393" spans="1:4" x14ac:dyDescent="0.25">
      <c r="A1393" t="s">
        <v>136</v>
      </c>
      <c r="B1393" t="s">
        <v>137</v>
      </c>
      <c r="C1393" s="17">
        <v>43049</v>
      </c>
      <c r="D1393" s="203">
        <v>0</v>
      </c>
    </row>
    <row r="1394" spans="1:4" x14ac:dyDescent="0.25">
      <c r="A1394" t="s">
        <v>136</v>
      </c>
      <c r="B1394" t="s">
        <v>137</v>
      </c>
      <c r="C1394" s="17">
        <v>43056</v>
      </c>
      <c r="D1394" s="203">
        <v>0</v>
      </c>
    </row>
    <row r="1395" spans="1:4" x14ac:dyDescent="0.25">
      <c r="A1395" t="s">
        <v>136</v>
      </c>
      <c r="B1395" t="s">
        <v>137</v>
      </c>
      <c r="C1395" s="17">
        <v>43063</v>
      </c>
      <c r="D1395" s="203">
        <v>0</v>
      </c>
    </row>
    <row r="1396" spans="1:4" x14ac:dyDescent="0.25">
      <c r="A1396" t="s">
        <v>136</v>
      </c>
      <c r="B1396" t="s">
        <v>137</v>
      </c>
      <c r="C1396" s="17">
        <v>43070</v>
      </c>
      <c r="D1396" s="203">
        <v>0</v>
      </c>
    </row>
    <row r="1397" spans="1:4" x14ac:dyDescent="0.25">
      <c r="A1397" t="s">
        <v>136</v>
      </c>
      <c r="B1397" t="s">
        <v>137</v>
      </c>
      <c r="C1397" s="17">
        <v>43077</v>
      </c>
      <c r="D1397" s="203">
        <v>0</v>
      </c>
    </row>
    <row r="1398" spans="1:4" x14ac:dyDescent="0.25">
      <c r="A1398" t="s">
        <v>136</v>
      </c>
      <c r="B1398" t="s">
        <v>137</v>
      </c>
      <c r="C1398" s="17">
        <v>43084</v>
      </c>
      <c r="D1398" s="203">
        <v>0</v>
      </c>
    </row>
    <row r="1399" spans="1:4" x14ac:dyDescent="0.25">
      <c r="A1399" t="s">
        <v>136</v>
      </c>
      <c r="B1399" t="s">
        <v>137</v>
      </c>
      <c r="C1399" s="17">
        <v>43091</v>
      </c>
      <c r="D1399" s="203">
        <v>0</v>
      </c>
    </row>
    <row r="1400" spans="1:4" x14ac:dyDescent="0.25">
      <c r="A1400" t="s">
        <v>136</v>
      </c>
      <c r="B1400" t="s">
        <v>137</v>
      </c>
      <c r="C1400" s="17">
        <v>43105</v>
      </c>
      <c r="D1400" s="203">
        <v>0</v>
      </c>
    </row>
    <row r="1401" spans="1:4" x14ac:dyDescent="0.25">
      <c r="A1401" t="s">
        <v>136</v>
      </c>
      <c r="B1401" t="s">
        <v>137</v>
      </c>
      <c r="C1401" s="17">
        <v>43112</v>
      </c>
      <c r="D1401" s="203">
        <v>0</v>
      </c>
    </row>
    <row r="1402" spans="1:4" x14ac:dyDescent="0.25">
      <c r="A1402" t="s">
        <v>136</v>
      </c>
      <c r="B1402" t="s">
        <v>137</v>
      </c>
      <c r="C1402" s="17">
        <v>43119</v>
      </c>
      <c r="D1402" s="203">
        <v>0</v>
      </c>
    </row>
    <row r="1403" spans="1:4" x14ac:dyDescent="0.25">
      <c r="A1403" t="s">
        <v>136</v>
      </c>
      <c r="B1403" t="s">
        <v>137</v>
      </c>
      <c r="C1403" s="17">
        <v>43126</v>
      </c>
      <c r="D1403" s="203">
        <v>0</v>
      </c>
    </row>
    <row r="1404" spans="1:4" x14ac:dyDescent="0.25">
      <c r="A1404" t="s">
        <v>136</v>
      </c>
      <c r="B1404" t="s">
        <v>137</v>
      </c>
      <c r="C1404" s="17">
        <v>43133</v>
      </c>
      <c r="D1404" s="203">
        <v>0</v>
      </c>
    </row>
    <row r="1405" spans="1:4" x14ac:dyDescent="0.25">
      <c r="A1405" t="s">
        <v>136</v>
      </c>
      <c r="B1405" t="s">
        <v>137</v>
      </c>
      <c r="C1405" s="17">
        <v>43140</v>
      </c>
      <c r="D1405" s="203">
        <v>0</v>
      </c>
    </row>
    <row r="1406" spans="1:4" x14ac:dyDescent="0.25">
      <c r="A1406" t="s">
        <v>136</v>
      </c>
      <c r="B1406" t="s">
        <v>137</v>
      </c>
      <c r="C1406" s="17">
        <v>43147</v>
      </c>
      <c r="D1406" s="203">
        <v>0</v>
      </c>
    </row>
    <row r="1407" spans="1:4" x14ac:dyDescent="0.25">
      <c r="A1407" t="s">
        <v>136</v>
      </c>
      <c r="B1407" t="s">
        <v>137</v>
      </c>
      <c r="C1407" s="17">
        <v>43154</v>
      </c>
      <c r="D1407" s="203">
        <v>0</v>
      </c>
    </row>
    <row r="1408" spans="1:4" x14ac:dyDescent="0.25">
      <c r="A1408" t="s">
        <v>136</v>
      </c>
      <c r="B1408" t="s">
        <v>137</v>
      </c>
      <c r="C1408" s="17">
        <v>43161</v>
      </c>
      <c r="D1408" s="203">
        <v>0</v>
      </c>
    </row>
    <row r="1409" spans="1:4" x14ac:dyDescent="0.25">
      <c r="A1409" t="s">
        <v>136</v>
      </c>
      <c r="B1409" t="s">
        <v>137</v>
      </c>
      <c r="C1409" s="17">
        <v>43168</v>
      </c>
      <c r="D1409" s="203">
        <v>0</v>
      </c>
    </row>
    <row r="1410" spans="1:4" x14ac:dyDescent="0.25">
      <c r="A1410" t="s">
        <v>136</v>
      </c>
      <c r="B1410" t="s">
        <v>137</v>
      </c>
      <c r="C1410" s="17">
        <v>43175</v>
      </c>
      <c r="D1410" s="203">
        <v>0</v>
      </c>
    </row>
    <row r="1411" spans="1:4" x14ac:dyDescent="0.25">
      <c r="A1411" t="s">
        <v>136</v>
      </c>
      <c r="B1411" t="s">
        <v>137</v>
      </c>
      <c r="C1411" s="17">
        <v>43182</v>
      </c>
      <c r="D1411" s="203">
        <v>0</v>
      </c>
    </row>
    <row r="1412" spans="1:4" x14ac:dyDescent="0.25">
      <c r="A1412" t="s">
        <v>136</v>
      </c>
      <c r="B1412" t="s">
        <v>137</v>
      </c>
      <c r="C1412" s="17">
        <v>43189</v>
      </c>
      <c r="D1412" s="203">
        <v>0</v>
      </c>
    </row>
    <row r="1413" spans="1:4" x14ac:dyDescent="0.25">
      <c r="A1413" t="s">
        <v>136</v>
      </c>
      <c r="B1413" t="s">
        <v>137</v>
      </c>
      <c r="C1413" s="17">
        <v>43196</v>
      </c>
      <c r="D1413" s="203">
        <v>0</v>
      </c>
    </row>
    <row r="1414" spans="1:4" x14ac:dyDescent="0.25">
      <c r="A1414" t="s">
        <v>136</v>
      </c>
      <c r="B1414" t="s">
        <v>137</v>
      </c>
      <c r="C1414" s="17">
        <v>43203</v>
      </c>
      <c r="D1414" s="203">
        <v>0</v>
      </c>
    </row>
    <row r="1415" spans="1:4" x14ac:dyDescent="0.25">
      <c r="A1415" t="s">
        <v>136</v>
      </c>
      <c r="B1415" t="s">
        <v>137</v>
      </c>
      <c r="C1415" s="17">
        <v>43210</v>
      </c>
      <c r="D1415" s="203">
        <v>0</v>
      </c>
    </row>
    <row r="1416" spans="1:4" x14ac:dyDescent="0.25">
      <c r="A1416" t="s">
        <v>138</v>
      </c>
      <c r="B1416" t="s">
        <v>139</v>
      </c>
      <c r="C1416" s="17">
        <v>43077</v>
      </c>
      <c r="D1416" s="203">
        <v>0</v>
      </c>
    </row>
    <row r="1417" spans="1:4" x14ac:dyDescent="0.25">
      <c r="A1417" t="s">
        <v>138</v>
      </c>
      <c r="B1417" t="s">
        <v>139</v>
      </c>
      <c r="C1417" s="17">
        <v>43084</v>
      </c>
      <c r="D1417" s="203">
        <v>0</v>
      </c>
    </row>
    <row r="1418" spans="1:4" x14ac:dyDescent="0.25">
      <c r="A1418" t="s">
        <v>138</v>
      </c>
      <c r="B1418" t="s">
        <v>139</v>
      </c>
      <c r="C1418" s="17">
        <v>43091</v>
      </c>
      <c r="D1418" s="203">
        <v>0</v>
      </c>
    </row>
    <row r="1419" spans="1:4" x14ac:dyDescent="0.25">
      <c r="A1419" t="s">
        <v>138</v>
      </c>
      <c r="B1419" t="s">
        <v>139</v>
      </c>
      <c r="C1419" s="17">
        <v>43105</v>
      </c>
      <c r="D1419" s="203">
        <v>0</v>
      </c>
    </row>
    <row r="1420" spans="1:4" x14ac:dyDescent="0.25">
      <c r="A1420" t="s">
        <v>138</v>
      </c>
      <c r="B1420" t="s">
        <v>139</v>
      </c>
      <c r="C1420" s="17">
        <v>43112</v>
      </c>
      <c r="D1420" s="203">
        <v>0</v>
      </c>
    </row>
    <row r="1421" spans="1:4" x14ac:dyDescent="0.25">
      <c r="A1421" t="s">
        <v>138</v>
      </c>
      <c r="B1421" t="s">
        <v>139</v>
      </c>
      <c r="C1421" s="17">
        <v>43119</v>
      </c>
      <c r="D1421" s="203">
        <v>0</v>
      </c>
    </row>
    <row r="1422" spans="1:4" x14ac:dyDescent="0.25">
      <c r="A1422" t="s">
        <v>138</v>
      </c>
      <c r="B1422" t="s">
        <v>139</v>
      </c>
      <c r="C1422" s="17">
        <v>43126</v>
      </c>
      <c r="D1422" s="203">
        <v>0</v>
      </c>
    </row>
    <row r="1423" spans="1:4" x14ac:dyDescent="0.25">
      <c r="A1423" t="s">
        <v>138</v>
      </c>
      <c r="B1423" t="s">
        <v>139</v>
      </c>
      <c r="C1423" s="17">
        <v>43133</v>
      </c>
      <c r="D1423" s="203">
        <v>0</v>
      </c>
    </row>
    <row r="1424" spans="1:4" x14ac:dyDescent="0.25">
      <c r="A1424" t="s">
        <v>138</v>
      </c>
      <c r="B1424" t="s">
        <v>139</v>
      </c>
      <c r="C1424" s="17">
        <v>43140</v>
      </c>
      <c r="D1424" s="203">
        <v>0</v>
      </c>
    </row>
    <row r="1425" spans="1:4" x14ac:dyDescent="0.25">
      <c r="A1425" t="s">
        <v>138</v>
      </c>
      <c r="B1425" t="s">
        <v>139</v>
      </c>
      <c r="C1425" s="17">
        <v>43147</v>
      </c>
      <c r="D1425" s="203">
        <v>0</v>
      </c>
    </row>
    <row r="1426" spans="1:4" x14ac:dyDescent="0.25">
      <c r="A1426" t="s">
        <v>138</v>
      </c>
      <c r="B1426" t="s">
        <v>139</v>
      </c>
      <c r="C1426" s="17">
        <v>43154</v>
      </c>
      <c r="D1426" s="203">
        <v>0</v>
      </c>
    </row>
    <row r="1427" spans="1:4" x14ac:dyDescent="0.25">
      <c r="A1427" t="s">
        <v>138</v>
      </c>
      <c r="B1427" t="s">
        <v>139</v>
      </c>
      <c r="C1427" s="17">
        <v>43161</v>
      </c>
      <c r="D1427" s="203">
        <v>0</v>
      </c>
    </row>
    <row r="1428" spans="1:4" x14ac:dyDescent="0.25">
      <c r="A1428" t="s">
        <v>138</v>
      </c>
      <c r="B1428" t="s">
        <v>139</v>
      </c>
      <c r="C1428" s="17">
        <v>43168</v>
      </c>
      <c r="D1428" s="203">
        <v>0</v>
      </c>
    </row>
    <row r="1429" spans="1:4" x14ac:dyDescent="0.25">
      <c r="A1429" t="s">
        <v>138</v>
      </c>
      <c r="B1429" t="s">
        <v>139</v>
      </c>
      <c r="C1429" s="17">
        <v>43175</v>
      </c>
      <c r="D1429" s="203">
        <v>0</v>
      </c>
    </row>
    <row r="1430" spans="1:4" x14ac:dyDescent="0.25">
      <c r="A1430" t="s">
        <v>138</v>
      </c>
      <c r="B1430" t="s">
        <v>139</v>
      </c>
      <c r="C1430" s="17">
        <v>43182</v>
      </c>
      <c r="D1430" s="203">
        <v>0</v>
      </c>
    </row>
    <row r="1431" spans="1:4" x14ac:dyDescent="0.25">
      <c r="A1431" t="s">
        <v>138</v>
      </c>
      <c r="B1431" t="s">
        <v>139</v>
      </c>
      <c r="C1431" s="17">
        <v>43189</v>
      </c>
      <c r="D1431" s="203">
        <v>0</v>
      </c>
    </row>
    <row r="1432" spans="1:4" x14ac:dyDescent="0.25">
      <c r="A1432" t="s">
        <v>138</v>
      </c>
      <c r="B1432" t="s">
        <v>139</v>
      </c>
      <c r="C1432" s="17">
        <v>43196</v>
      </c>
      <c r="D1432" s="203">
        <v>0</v>
      </c>
    </row>
    <row r="1433" spans="1:4" x14ac:dyDescent="0.25">
      <c r="A1433" t="s">
        <v>138</v>
      </c>
      <c r="B1433" t="s">
        <v>139</v>
      </c>
      <c r="C1433" s="17">
        <v>43203</v>
      </c>
      <c r="D1433" s="203">
        <v>0</v>
      </c>
    </row>
    <row r="1434" spans="1:4" x14ac:dyDescent="0.25">
      <c r="A1434" t="s">
        <v>138</v>
      </c>
      <c r="B1434" t="s">
        <v>139</v>
      </c>
      <c r="C1434" s="17">
        <v>43210</v>
      </c>
      <c r="D1434" s="203">
        <v>0</v>
      </c>
    </row>
    <row r="1435" spans="1:4" x14ac:dyDescent="0.25">
      <c r="A1435" t="s">
        <v>140</v>
      </c>
      <c r="B1435" t="s">
        <v>141</v>
      </c>
      <c r="C1435" s="17">
        <v>43105</v>
      </c>
      <c r="D1435" s="203">
        <v>0</v>
      </c>
    </row>
    <row r="1436" spans="1:4" x14ac:dyDescent="0.25">
      <c r="A1436" t="s">
        <v>140</v>
      </c>
      <c r="B1436" t="s">
        <v>141</v>
      </c>
      <c r="C1436" s="17">
        <v>43112</v>
      </c>
      <c r="D1436" s="203">
        <v>0</v>
      </c>
    </row>
    <row r="1437" spans="1:4" x14ac:dyDescent="0.25">
      <c r="A1437" t="s">
        <v>140</v>
      </c>
      <c r="B1437" t="s">
        <v>141</v>
      </c>
      <c r="C1437" s="17">
        <v>43119</v>
      </c>
      <c r="D1437" s="203">
        <v>0</v>
      </c>
    </row>
    <row r="1438" spans="1:4" x14ac:dyDescent="0.25">
      <c r="A1438" t="s">
        <v>140</v>
      </c>
      <c r="B1438" t="s">
        <v>141</v>
      </c>
      <c r="C1438" s="17">
        <v>43126</v>
      </c>
      <c r="D1438" s="203">
        <v>0</v>
      </c>
    </row>
    <row r="1439" spans="1:4" x14ac:dyDescent="0.25">
      <c r="A1439" t="s">
        <v>140</v>
      </c>
      <c r="B1439" t="s">
        <v>141</v>
      </c>
      <c r="C1439" s="17">
        <v>43133</v>
      </c>
      <c r="D1439" s="203">
        <v>0</v>
      </c>
    </row>
    <row r="1440" spans="1:4" x14ac:dyDescent="0.25">
      <c r="A1440" t="s">
        <v>140</v>
      </c>
      <c r="B1440" t="s">
        <v>141</v>
      </c>
      <c r="C1440" s="17">
        <v>43140</v>
      </c>
      <c r="D1440" s="203">
        <v>0</v>
      </c>
    </row>
    <row r="1441" spans="1:4" x14ac:dyDescent="0.25">
      <c r="A1441" t="s">
        <v>140</v>
      </c>
      <c r="B1441" t="s">
        <v>141</v>
      </c>
      <c r="C1441" s="17">
        <v>43147</v>
      </c>
      <c r="D1441" s="203">
        <v>0</v>
      </c>
    </row>
    <row r="1442" spans="1:4" x14ac:dyDescent="0.25">
      <c r="A1442" t="s">
        <v>140</v>
      </c>
      <c r="B1442" t="s">
        <v>141</v>
      </c>
      <c r="C1442" s="17">
        <v>43154</v>
      </c>
      <c r="D1442" s="203">
        <v>0</v>
      </c>
    </row>
    <row r="1443" spans="1:4" x14ac:dyDescent="0.25">
      <c r="A1443" t="s">
        <v>140</v>
      </c>
      <c r="B1443" t="s">
        <v>141</v>
      </c>
      <c r="C1443" s="17">
        <v>43161</v>
      </c>
      <c r="D1443" s="203">
        <v>0</v>
      </c>
    </row>
    <row r="1444" spans="1:4" x14ac:dyDescent="0.25">
      <c r="A1444" t="s">
        <v>140</v>
      </c>
      <c r="B1444" t="s">
        <v>141</v>
      </c>
      <c r="C1444" s="17">
        <v>43168</v>
      </c>
      <c r="D1444" s="203">
        <v>0</v>
      </c>
    </row>
    <row r="1445" spans="1:4" x14ac:dyDescent="0.25">
      <c r="A1445" t="s">
        <v>140</v>
      </c>
      <c r="B1445" t="s">
        <v>141</v>
      </c>
      <c r="C1445" s="17">
        <v>43175</v>
      </c>
      <c r="D1445" s="203">
        <v>0</v>
      </c>
    </row>
    <row r="1446" spans="1:4" x14ac:dyDescent="0.25">
      <c r="A1446" t="s">
        <v>140</v>
      </c>
      <c r="B1446" t="s">
        <v>141</v>
      </c>
      <c r="C1446" s="17">
        <v>43182</v>
      </c>
      <c r="D1446" s="203">
        <v>0</v>
      </c>
    </row>
    <row r="1447" spans="1:4" x14ac:dyDescent="0.25">
      <c r="A1447" t="s">
        <v>140</v>
      </c>
      <c r="B1447" t="s">
        <v>141</v>
      </c>
      <c r="C1447" s="17">
        <v>43189</v>
      </c>
      <c r="D1447" s="203">
        <v>0</v>
      </c>
    </row>
    <row r="1448" spans="1:4" x14ac:dyDescent="0.25">
      <c r="A1448" t="s">
        <v>140</v>
      </c>
      <c r="B1448" t="s">
        <v>141</v>
      </c>
      <c r="C1448" s="17">
        <v>43196</v>
      </c>
      <c r="D1448" s="203">
        <v>0</v>
      </c>
    </row>
    <row r="1449" spans="1:4" x14ac:dyDescent="0.25">
      <c r="A1449" t="s">
        <v>140</v>
      </c>
      <c r="B1449" t="s">
        <v>141</v>
      </c>
      <c r="C1449" s="17">
        <v>43203</v>
      </c>
      <c r="D1449" s="203">
        <v>0</v>
      </c>
    </row>
    <row r="1450" spans="1:4" x14ac:dyDescent="0.25">
      <c r="A1450" t="s">
        <v>140</v>
      </c>
      <c r="B1450" t="s">
        <v>141</v>
      </c>
      <c r="C1450" s="17">
        <v>43210</v>
      </c>
      <c r="D1450" s="203">
        <v>0</v>
      </c>
    </row>
    <row r="1451" spans="1:4" x14ac:dyDescent="0.25">
      <c r="A1451" t="s">
        <v>222</v>
      </c>
      <c r="B1451" t="s">
        <v>223</v>
      </c>
      <c r="C1451" s="17">
        <v>43126</v>
      </c>
      <c r="D1451" s="203">
        <v>0</v>
      </c>
    </row>
    <row r="1452" spans="1:4" x14ac:dyDescent="0.25">
      <c r="A1452" t="s">
        <v>222</v>
      </c>
      <c r="B1452" t="s">
        <v>223</v>
      </c>
      <c r="C1452" s="17">
        <v>43133</v>
      </c>
      <c r="D1452" s="203">
        <v>0</v>
      </c>
    </row>
    <row r="1453" spans="1:4" x14ac:dyDescent="0.25">
      <c r="A1453" t="s">
        <v>222</v>
      </c>
      <c r="B1453" t="s">
        <v>223</v>
      </c>
      <c r="C1453" s="17">
        <v>43140</v>
      </c>
      <c r="D1453" s="203">
        <v>0</v>
      </c>
    </row>
    <row r="1454" spans="1:4" x14ac:dyDescent="0.25">
      <c r="A1454" t="s">
        <v>222</v>
      </c>
      <c r="B1454" t="s">
        <v>223</v>
      </c>
      <c r="C1454" s="17">
        <v>43147</v>
      </c>
      <c r="D1454" s="203">
        <v>0</v>
      </c>
    </row>
    <row r="1455" spans="1:4" x14ac:dyDescent="0.25">
      <c r="A1455" t="s">
        <v>222</v>
      </c>
      <c r="B1455" t="s">
        <v>223</v>
      </c>
      <c r="C1455" s="17">
        <v>43154</v>
      </c>
      <c r="D1455" s="203">
        <v>0</v>
      </c>
    </row>
    <row r="1456" spans="1:4" x14ac:dyDescent="0.25">
      <c r="A1456" t="s">
        <v>222</v>
      </c>
      <c r="B1456" t="s">
        <v>223</v>
      </c>
      <c r="C1456" s="17">
        <v>43161</v>
      </c>
      <c r="D1456" s="203">
        <v>0</v>
      </c>
    </row>
    <row r="1457" spans="1:4" x14ac:dyDescent="0.25">
      <c r="A1457" t="s">
        <v>222</v>
      </c>
      <c r="B1457" t="s">
        <v>223</v>
      </c>
      <c r="C1457" s="17">
        <v>43168</v>
      </c>
      <c r="D1457" s="203">
        <v>0</v>
      </c>
    </row>
    <row r="1458" spans="1:4" x14ac:dyDescent="0.25">
      <c r="A1458" t="s">
        <v>222</v>
      </c>
      <c r="B1458" t="s">
        <v>223</v>
      </c>
      <c r="C1458" s="17">
        <v>43175</v>
      </c>
      <c r="D1458" s="203">
        <v>0</v>
      </c>
    </row>
    <row r="1459" spans="1:4" x14ac:dyDescent="0.25">
      <c r="A1459" t="s">
        <v>222</v>
      </c>
      <c r="B1459" t="s">
        <v>223</v>
      </c>
      <c r="C1459" s="17">
        <v>43182</v>
      </c>
      <c r="D1459" s="203">
        <v>0</v>
      </c>
    </row>
    <row r="1460" spans="1:4" x14ac:dyDescent="0.25">
      <c r="A1460" t="s">
        <v>222</v>
      </c>
      <c r="B1460" t="s">
        <v>223</v>
      </c>
      <c r="C1460" s="17">
        <v>43189</v>
      </c>
      <c r="D1460" s="203">
        <v>0</v>
      </c>
    </row>
    <row r="1461" spans="1:4" x14ac:dyDescent="0.25">
      <c r="A1461" t="s">
        <v>222</v>
      </c>
      <c r="B1461" t="s">
        <v>223</v>
      </c>
      <c r="C1461" s="17">
        <v>43196</v>
      </c>
      <c r="D1461" s="203">
        <v>0</v>
      </c>
    </row>
    <row r="1462" spans="1:4" x14ac:dyDescent="0.25">
      <c r="A1462" t="s">
        <v>222</v>
      </c>
      <c r="B1462" t="s">
        <v>223</v>
      </c>
      <c r="C1462" s="17">
        <v>43203</v>
      </c>
      <c r="D1462" s="203">
        <v>0</v>
      </c>
    </row>
    <row r="1463" spans="1:4" x14ac:dyDescent="0.25">
      <c r="A1463" t="s">
        <v>222</v>
      </c>
      <c r="B1463" t="s">
        <v>223</v>
      </c>
      <c r="C1463" s="17">
        <v>43210</v>
      </c>
      <c r="D1463" s="203">
        <v>0</v>
      </c>
    </row>
    <row r="1464" spans="1:4" x14ac:dyDescent="0.25">
      <c r="A1464" t="s">
        <v>142</v>
      </c>
      <c r="B1464" t="s">
        <v>143</v>
      </c>
      <c r="C1464" s="17">
        <v>43168</v>
      </c>
      <c r="D1464" s="203">
        <v>0</v>
      </c>
    </row>
    <row r="1465" spans="1:4" x14ac:dyDescent="0.25">
      <c r="A1465" t="s">
        <v>142</v>
      </c>
      <c r="B1465" t="s">
        <v>143</v>
      </c>
      <c r="C1465" s="17">
        <v>43175</v>
      </c>
      <c r="D1465" s="203">
        <v>0</v>
      </c>
    </row>
    <row r="1466" spans="1:4" x14ac:dyDescent="0.25">
      <c r="A1466" t="s">
        <v>142</v>
      </c>
      <c r="B1466" t="s">
        <v>143</v>
      </c>
      <c r="C1466" s="17">
        <v>43182</v>
      </c>
      <c r="D1466" s="203">
        <v>0</v>
      </c>
    </row>
    <row r="1467" spans="1:4" x14ac:dyDescent="0.25">
      <c r="A1467" t="s">
        <v>142</v>
      </c>
      <c r="B1467" t="s">
        <v>143</v>
      </c>
      <c r="C1467" s="17">
        <v>43189</v>
      </c>
      <c r="D1467" s="203">
        <v>0</v>
      </c>
    </row>
    <row r="1468" spans="1:4" x14ac:dyDescent="0.25">
      <c r="A1468" t="s">
        <v>142</v>
      </c>
      <c r="B1468" t="s">
        <v>143</v>
      </c>
      <c r="C1468" s="17">
        <v>43196</v>
      </c>
      <c r="D1468" s="203">
        <v>0</v>
      </c>
    </row>
    <row r="1469" spans="1:4" x14ac:dyDescent="0.25">
      <c r="A1469" t="s">
        <v>142</v>
      </c>
      <c r="B1469" t="s">
        <v>143</v>
      </c>
      <c r="C1469" s="17">
        <v>43203</v>
      </c>
      <c r="D1469" s="203">
        <v>0</v>
      </c>
    </row>
    <row r="1470" spans="1:4" x14ac:dyDescent="0.25">
      <c r="A1470" t="s">
        <v>142</v>
      </c>
      <c r="B1470" t="s">
        <v>143</v>
      </c>
      <c r="C1470" s="17">
        <v>43210</v>
      </c>
      <c r="D1470" s="203">
        <v>0</v>
      </c>
    </row>
    <row r="1471" spans="1:4" x14ac:dyDescent="0.25">
      <c r="A1471" t="s">
        <v>144</v>
      </c>
      <c r="B1471" t="s">
        <v>145</v>
      </c>
      <c r="C1471" s="17">
        <v>43175</v>
      </c>
      <c r="D1471" s="203">
        <v>0</v>
      </c>
    </row>
    <row r="1472" spans="1:4" x14ac:dyDescent="0.25">
      <c r="A1472" t="s">
        <v>144</v>
      </c>
      <c r="B1472" t="s">
        <v>145</v>
      </c>
      <c r="C1472" s="17">
        <v>43182</v>
      </c>
      <c r="D1472" s="203">
        <v>0</v>
      </c>
    </row>
    <row r="1473" spans="1:4" x14ac:dyDescent="0.25">
      <c r="A1473" t="s">
        <v>144</v>
      </c>
      <c r="B1473" t="s">
        <v>145</v>
      </c>
      <c r="C1473" s="17">
        <v>43189</v>
      </c>
      <c r="D1473" s="203">
        <v>0</v>
      </c>
    </row>
    <row r="1474" spans="1:4" x14ac:dyDescent="0.25">
      <c r="A1474" t="s">
        <v>144</v>
      </c>
      <c r="B1474" t="s">
        <v>145</v>
      </c>
      <c r="C1474" s="17">
        <v>43196</v>
      </c>
      <c r="D1474" s="203">
        <v>0</v>
      </c>
    </row>
    <row r="1475" spans="1:4" x14ac:dyDescent="0.25">
      <c r="A1475" t="s">
        <v>144</v>
      </c>
      <c r="B1475" t="s">
        <v>145</v>
      </c>
      <c r="C1475" s="17">
        <v>43203</v>
      </c>
      <c r="D1475" s="203">
        <v>0</v>
      </c>
    </row>
    <row r="1476" spans="1:4" x14ac:dyDescent="0.25">
      <c r="A1476" t="s">
        <v>144</v>
      </c>
      <c r="B1476" t="s">
        <v>145</v>
      </c>
      <c r="C1476" s="17">
        <v>43210</v>
      </c>
      <c r="D1476" s="203">
        <v>0</v>
      </c>
    </row>
    <row r="1477" spans="1:4" x14ac:dyDescent="0.25">
      <c r="A1477" t="s">
        <v>146</v>
      </c>
      <c r="B1477" t="s">
        <v>147</v>
      </c>
      <c r="C1477" s="17">
        <v>43196</v>
      </c>
      <c r="D1477" s="203">
        <v>0</v>
      </c>
    </row>
    <row r="1478" spans="1:4" x14ac:dyDescent="0.25">
      <c r="A1478" t="s">
        <v>146</v>
      </c>
      <c r="B1478" t="s">
        <v>147</v>
      </c>
      <c r="C1478" s="17">
        <v>43203</v>
      </c>
      <c r="D1478" s="203">
        <v>0</v>
      </c>
    </row>
    <row r="1479" spans="1:4" x14ac:dyDescent="0.25">
      <c r="A1479" t="s">
        <v>146</v>
      </c>
      <c r="B1479" t="s">
        <v>147</v>
      </c>
      <c r="C1479" s="17">
        <v>43210</v>
      </c>
      <c r="D1479" s="203">
        <v>0</v>
      </c>
    </row>
    <row r="1480" spans="1:4" x14ac:dyDescent="0.25">
      <c r="A1480" t="s">
        <v>148</v>
      </c>
      <c r="B1480" t="s">
        <v>149</v>
      </c>
      <c r="C1480" s="17">
        <v>43196</v>
      </c>
      <c r="D1480" s="203">
        <v>0</v>
      </c>
    </row>
    <row r="1481" spans="1:4" x14ac:dyDescent="0.25">
      <c r="A1481" t="s">
        <v>148</v>
      </c>
      <c r="B1481" t="s">
        <v>149</v>
      </c>
      <c r="C1481" s="17">
        <v>43203</v>
      </c>
      <c r="D1481" s="203">
        <v>0</v>
      </c>
    </row>
    <row r="1482" spans="1:4" x14ac:dyDescent="0.25">
      <c r="A1482" t="s">
        <v>148</v>
      </c>
      <c r="B1482" t="s">
        <v>149</v>
      </c>
      <c r="C1482" s="17">
        <v>43210</v>
      </c>
      <c r="D1482" s="203">
        <v>0</v>
      </c>
    </row>
    <row r="1483" spans="1:4" x14ac:dyDescent="0.25">
      <c r="A1483" t="s">
        <v>150</v>
      </c>
      <c r="B1483" t="s">
        <v>151</v>
      </c>
      <c r="C1483" s="17">
        <v>43196</v>
      </c>
      <c r="D1483" s="203">
        <v>0</v>
      </c>
    </row>
    <row r="1484" spans="1:4" x14ac:dyDescent="0.25">
      <c r="A1484" t="s">
        <v>150</v>
      </c>
      <c r="B1484" t="s">
        <v>151</v>
      </c>
      <c r="C1484" s="17">
        <v>43203</v>
      </c>
      <c r="D1484" s="203">
        <v>0</v>
      </c>
    </row>
    <row r="1485" spans="1:4" x14ac:dyDescent="0.25">
      <c r="A1485" t="s">
        <v>150</v>
      </c>
      <c r="B1485" t="s">
        <v>151</v>
      </c>
      <c r="C1485" s="17">
        <v>43210</v>
      </c>
      <c r="D1485" s="203">
        <v>0</v>
      </c>
    </row>
    <row r="1486" spans="1:4" x14ac:dyDescent="0.25">
      <c r="A1486" t="s">
        <v>152</v>
      </c>
      <c r="B1486" t="s">
        <v>153</v>
      </c>
      <c r="C1486" s="17">
        <v>43196</v>
      </c>
      <c r="D1486" s="203">
        <v>0</v>
      </c>
    </row>
    <row r="1487" spans="1:4" x14ac:dyDescent="0.25">
      <c r="A1487" t="s">
        <v>152</v>
      </c>
      <c r="B1487" t="s">
        <v>153</v>
      </c>
      <c r="C1487" s="17">
        <v>43203</v>
      </c>
      <c r="D1487" s="203">
        <v>0</v>
      </c>
    </row>
    <row r="1488" spans="1:4" x14ac:dyDescent="0.25">
      <c r="A1488" t="s">
        <v>152</v>
      </c>
      <c r="B1488" t="s">
        <v>153</v>
      </c>
      <c r="C1488" s="17">
        <v>43210</v>
      </c>
      <c r="D1488" s="203">
        <v>0</v>
      </c>
    </row>
    <row r="1489" spans="1:4" x14ac:dyDescent="0.25">
      <c r="A1489" t="s">
        <v>154</v>
      </c>
      <c r="B1489" t="s">
        <v>155</v>
      </c>
      <c r="C1489" s="17">
        <v>43196</v>
      </c>
      <c r="D1489" s="203">
        <v>0</v>
      </c>
    </row>
    <row r="1490" spans="1:4" x14ac:dyDescent="0.25">
      <c r="A1490" t="s">
        <v>154</v>
      </c>
      <c r="B1490" t="s">
        <v>155</v>
      </c>
      <c r="C1490" s="17">
        <v>43203</v>
      </c>
      <c r="D1490" s="203">
        <v>0</v>
      </c>
    </row>
    <row r="1491" spans="1:4" x14ac:dyDescent="0.25">
      <c r="A1491" t="s">
        <v>154</v>
      </c>
      <c r="B1491" t="s">
        <v>155</v>
      </c>
      <c r="C1491" s="17">
        <v>43210</v>
      </c>
      <c r="D1491" s="203">
        <v>0</v>
      </c>
    </row>
    <row r="1492" spans="1:4" x14ac:dyDescent="0.25">
      <c r="A1492" t="s">
        <v>156</v>
      </c>
      <c r="B1492" t="s">
        <v>157</v>
      </c>
      <c r="C1492" s="17">
        <v>43196</v>
      </c>
      <c r="D1492" s="203">
        <v>0</v>
      </c>
    </row>
    <row r="1493" spans="1:4" x14ac:dyDescent="0.25">
      <c r="A1493" t="s">
        <v>156</v>
      </c>
      <c r="B1493" t="s">
        <v>157</v>
      </c>
      <c r="C1493" s="17">
        <v>43203</v>
      </c>
      <c r="D1493" s="203">
        <v>0</v>
      </c>
    </row>
    <row r="1494" spans="1:4" x14ac:dyDescent="0.25">
      <c r="A1494" t="s">
        <v>156</v>
      </c>
      <c r="B1494" t="s">
        <v>157</v>
      </c>
      <c r="C1494" s="17">
        <v>43210</v>
      </c>
      <c r="D1494" s="203">
        <v>0</v>
      </c>
    </row>
    <row r="1495" spans="1:4" x14ac:dyDescent="0.25">
      <c r="A1495" t="s">
        <v>158</v>
      </c>
      <c r="B1495" t="s">
        <v>159</v>
      </c>
      <c r="C1495" s="17">
        <v>43196</v>
      </c>
      <c r="D1495" s="203">
        <v>0</v>
      </c>
    </row>
    <row r="1496" spans="1:4" x14ac:dyDescent="0.25">
      <c r="A1496" t="s">
        <v>158</v>
      </c>
      <c r="B1496" t="s">
        <v>159</v>
      </c>
      <c r="C1496" s="17">
        <v>43203</v>
      </c>
      <c r="D1496" s="203">
        <v>0</v>
      </c>
    </row>
    <row r="1497" spans="1:4" x14ac:dyDescent="0.25">
      <c r="A1497" t="s">
        <v>158</v>
      </c>
      <c r="B1497" t="s">
        <v>159</v>
      </c>
      <c r="C1497" s="17">
        <v>43210</v>
      </c>
      <c r="D1497" s="203">
        <v>0</v>
      </c>
    </row>
    <row r="1498" spans="1:4" x14ac:dyDescent="0.25">
      <c r="A1498" t="s">
        <v>160</v>
      </c>
      <c r="B1498" t="s">
        <v>161</v>
      </c>
      <c r="C1498" s="17">
        <v>43196</v>
      </c>
      <c r="D1498" s="203">
        <v>0</v>
      </c>
    </row>
    <row r="1499" spans="1:4" x14ac:dyDescent="0.25">
      <c r="A1499" t="s">
        <v>160</v>
      </c>
      <c r="B1499" t="s">
        <v>161</v>
      </c>
      <c r="C1499" s="17">
        <v>43203</v>
      </c>
      <c r="D1499" s="203">
        <v>0</v>
      </c>
    </row>
    <row r="1500" spans="1:4" x14ac:dyDescent="0.25">
      <c r="A1500" t="s">
        <v>160</v>
      </c>
      <c r="B1500" t="s">
        <v>161</v>
      </c>
      <c r="C1500" s="17">
        <v>43210</v>
      </c>
      <c r="D1500" s="203">
        <v>0</v>
      </c>
    </row>
    <row r="1501" spans="1:4" x14ac:dyDescent="0.25">
      <c r="A1501" t="s">
        <v>162</v>
      </c>
      <c r="B1501" t="s">
        <v>163</v>
      </c>
      <c r="C1501" s="17">
        <v>43196</v>
      </c>
      <c r="D1501" s="203">
        <v>0</v>
      </c>
    </row>
    <row r="1502" spans="1:4" x14ac:dyDescent="0.25">
      <c r="A1502" t="s">
        <v>162</v>
      </c>
      <c r="B1502" t="s">
        <v>163</v>
      </c>
      <c r="C1502" s="17">
        <v>43203</v>
      </c>
      <c r="D1502" s="203">
        <v>0</v>
      </c>
    </row>
    <row r="1503" spans="1:4" x14ac:dyDescent="0.25">
      <c r="A1503" t="s">
        <v>162</v>
      </c>
      <c r="B1503" t="s">
        <v>163</v>
      </c>
      <c r="C1503" s="17">
        <v>43210</v>
      </c>
      <c r="D1503" s="203">
        <v>0</v>
      </c>
    </row>
    <row r="1504" spans="1:4" x14ac:dyDescent="0.25">
      <c r="A1504" t="s">
        <v>164</v>
      </c>
      <c r="B1504" t="s">
        <v>165</v>
      </c>
      <c r="C1504" s="17">
        <v>43196</v>
      </c>
      <c r="D1504" s="203">
        <v>0</v>
      </c>
    </row>
    <row r="1505" spans="1:4" x14ac:dyDescent="0.25">
      <c r="A1505" t="s">
        <v>164</v>
      </c>
      <c r="B1505" t="s">
        <v>165</v>
      </c>
      <c r="C1505" s="17">
        <v>43203</v>
      </c>
      <c r="D1505" s="203">
        <v>0</v>
      </c>
    </row>
    <row r="1506" spans="1:4" x14ac:dyDescent="0.25">
      <c r="A1506" t="s">
        <v>164</v>
      </c>
      <c r="B1506" t="s">
        <v>165</v>
      </c>
      <c r="C1506" s="17">
        <v>43210</v>
      </c>
      <c r="D1506" s="203">
        <v>0</v>
      </c>
    </row>
    <row r="1507" spans="1:4" x14ac:dyDescent="0.25">
      <c r="A1507" t="s">
        <v>166</v>
      </c>
      <c r="B1507" t="s">
        <v>167</v>
      </c>
      <c r="C1507" s="17">
        <v>43196</v>
      </c>
      <c r="D1507" s="203">
        <v>0</v>
      </c>
    </row>
    <row r="1508" spans="1:4" x14ac:dyDescent="0.25">
      <c r="A1508" t="s">
        <v>166</v>
      </c>
      <c r="B1508" t="s">
        <v>167</v>
      </c>
      <c r="C1508" s="17">
        <v>43203</v>
      </c>
      <c r="D1508" s="203">
        <v>0</v>
      </c>
    </row>
    <row r="1509" spans="1:4" x14ac:dyDescent="0.25">
      <c r="A1509" t="s">
        <v>166</v>
      </c>
      <c r="B1509" t="s">
        <v>167</v>
      </c>
      <c r="C1509" s="17">
        <v>43210</v>
      </c>
      <c r="D1509" s="203">
        <v>0</v>
      </c>
    </row>
    <row r="1510" spans="1:4" x14ac:dyDescent="0.25">
      <c r="A1510" t="s">
        <v>168</v>
      </c>
      <c r="B1510" t="s">
        <v>169</v>
      </c>
      <c r="C1510" s="17">
        <v>43196</v>
      </c>
      <c r="D1510" s="203">
        <v>0</v>
      </c>
    </row>
    <row r="1511" spans="1:4" x14ac:dyDescent="0.25">
      <c r="A1511" t="s">
        <v>168</v>
      </c>
      <c r="B1511" t="s">
        <v>169</v>
      </c>
      <c r="C1511" s="17">
        <v>43203</v>
      </c>
      <c r="D1511" s="203">
        <v>0</v>
      </c>
    </row>
    <row r="1512" spans="1:4" x14ac:dyDescent="0.25">
      <c r="A1512" t="s">
        <v>168</v>
      </c>
      <c r="B1512" t="s">
        <v>169</v>
      </c>
      <c r="C1512" s="17">
        <v>43210</v>
      </c>
      <c r="D1512" s="203">
        <v>0</v>
      </c>
    </row>
    <row r="1513" spans="1:4" x14ac:dyDescent="0.25">
      <c r="A1513" t="s">
        <v>170</v>
      </c>
      <c r="B1513" t="s">
        <v>171</v>
      </c>
      <c r="C1513" s="17">
        <v>43196</v>
      </c>
      <c r="D1513" s="203">
        <v>0</v>
      </c>
    </row>
    <row r="1514" spans="1:4" x14ac:dyDescent="0.25">
      <c r="A1514" t="s">
        <v>170</v>
      </c>
      <c r="B1514" t="s">
        <v>171</v>
      </c>
      <c r="C1514" s="17">
        <v>43203</v>
      </c>
      <c r="D1514" s="203">
        <v>0</v>
      </c>
    </row>
    <row r="1515" spans="1:4" x14ac:dyDescent="0.25">
      <c r="A1515" t="s">
        <v>170</v>
      </c>
      <c r="B1515" t="s">
        <v>171</v>
      </c>
      <c r="C1515" s="17">
        <v>43210</v>
      </c>
      <c r="D1515" s="203">
        <v>0</v>
      </c>
    </row>
    <row r="1516" spans="1:4" x14ac:dyDescent="0.25">
      <c r="A1516" t="s">
        <v>172</v>
      </c>
      <c r="B1516" t="s">
        <v>173</v>
      </c>
      <c r="C1516" s="17">
        <v>43196</v>
      </c>
      <c r="D1516" s="203">
        <v>0</v>
      </c>
    </row>
    <row r="1517" spans="1:4" x14ac:dyDescent="0.25">
      <c r="A1517" t="s">
        <v>172</v>
      </c>
      <c r="B1517" t="s">
        <v>173</v>
      </c>
      <c r="C1517" s="17">
        <v>43203</v>
      </c>
      <c r="D1517" s="203">
        <v>0</v>
      </c>
    </row>
    <row r="1518" spans="1:4" x14ac:dyDescent="0.25">
      <c r="A1518" t="s">
        <v>172</v>
      </c>
      <c r="B1518" t="s">
        <v>173</v>
      </c>
      <c r="C1518" s="17">
        <v>43210</v>
      </c>
      <c r="D1518" s="203">
        <v>0</v>
      </c>
    </row>
    <row r="1519" spans="1:4" x14ac:dyDescent="0.25">
      <c r="A1519" t="s">
        <v>174</v>
      </c>
      <c r="B1519" t="s">
        <v>175</v>
      </c>
      <c r="C1519" s="17">
        <v>43196</v>
      </c>
      <c r="D1519" s="203">
        <v>0</v>
      </c>
    </row>
    <row r="1520" spans="1:4" x14ac:dyDescent="0.25">
      <c r="A1520" t="s">
        <v>174</v>
      </c>
      <c r="B1520" t="s">
        <v>175</v>
      </c>
      <c r="C1520" s="17">
        <v>43203</v>
      </c>
      <c r="D1520" s="203">
        <v>0</v>
      </c>
    </row>
    <row r="1521" spans="1:4" x14ac:dyDescent="0.25">
      <c r="A1521" t="s">
        <v>174</v>
      </c>
      <c r="B1521" t="s">
        <v>175</v>
      </c>
      <c r="C1521" s="17">
        <v>43210</v>
      </c>
      <c r="D1521" s="203">
        <v>0</v>
      </c>
    </row>
    <row r="1522" spans="1:4" x14ac:dyDescent="0.25">
      <c r="A1522" t="s">
        <v>176</v>
      </c>
      <c r="B1522" t="s">
        <v>177</v>
      </c>
      <c r="C1522" s="17">
        <v>43196</v>
      </c>
      <c r="D1522" s="203">
        <v>0</v>
      </c>
    </row>
    <row r="1523" spans="1:4" x14ac:dyDescent="0.25">
      <c r="A1523" t="s">
        <v>176</v>
      </c>
      <c r="B1523" t="s">
        <v>177</v>
      </c>
      <c r="C1523" s="17">
        <v>43203</v>
      </c>
      <c r="D1523" s="203">
        <v>0</v>
      </c>
    </row>
    <row r="1524" spans="1:4" x14ac:dyDescent="0.25">
      <c r="A1524" t="s">
        <v>176</v>
      </c>
      <c r="B1524" t="s">
        <v>177</v>
      </c>
      <c r="C1524" s="17">
        <v>43210</v>
      </c>
      <c r="D1524" s="203">
        <v>0</v>
      </c>
    </row>
    <row r="1525" spans="1:4" x14ac:dyDescent="0.25">
      <c r="A1525" t="s">
        <v>178</v>
      </c>
      <c r="B1525" t="s">
        <v>179</v>
      </c>
      <c r="C1525" s="17">
        <v>43196</v>
      </c>
      <c r="D1525" s="203">
        <v>0</v>
      </c>
    </row>
    <row r="1526" spans="1:4" x14ac:dyDescent="0.25">
      <c r="A1526" t="s">
        <v>178</v>
      </c>
      <c r="B1526" t="s">
        <v>179</v>
      </c>
      <c r="C1526" s="17">
        <v>43203</v>
      </c>
      <c r="D1526" s="203">
        <v>0</v>
      </c>
    </row>
    <row r="1527" spans="1:4" x14ac:dyDescent="0.25">
      <c r="A1527" t="s">
        <v>178</v>
      </c>
      <c r="B1527" t="s">
        <v>179</v>
      </c>
      <c r="C1527" s="17">
        <v>43210</v>
      </c>
      <c r="D1527" s="203">
        <v>0</v>
      </c>
    </row>
    <row r="1528" spans="1:4" x14ac:dyDescent="0.25">
      <c r="A1528" t="s">
        <v>180</v>
      </c>
      <c r="B1528" t="s">
        <v>181</v>
      </c>
      <c r="C1528" s="17">
        <v>43196</v>
      </c>
      <c r="D1528" s="203">
        <v>0</v>
      </c>
    </row>
    <row r="1529" spans="1:4" x14ac:dyDescent="0.25">
      <c r="A1529" t="s">
        <v>180</v>
      </c>
      <c r="B1529" t="s">
        <v>181</v>
      </c>
      <c r="C1529" s="17">
        <v>43203</v>
      </c>
      <c r="D1529" s="203">
        <v>0</v>
      </c>
    </row>
    <row r="1530" spans="1:4" x14ac:dyDescent="0.25">
      <c r="A1530" t="s">
        <v>180</v>
      </c>
      <c r="B1530" t="s">
        <v>181</v>
      </c>
      <c r="C1530" s="17">
        <v>43210</v>
      </c>
      <c r="D1530" s="203">
        <v>0</v>
      </c>
    </row>
    <row r="1531" spans="1:4" x14ac:dyDescent="0.25">
      <c r="A1531" t="s">
        <v>182</v>
      </c>
      <c r="B1531" t="s">
        <v>183</v>
      </c>
      <c r="C1531" s="17">
        <v>43196</v>
      </c>
      <c r="D1531" s="203">
        <v>0</v>
      </c>
    </row>
    <row r="1532" spans="1:4" x14ac:dyDescent="0.25">
      <c r="A1532" t="s">
        <v>182</v>
      </c>
      <c r="B1532" t="s">
        <v>183</v>
      </c>
      <c r="C1532" s="17">
        <v>43203</v>
      </c>
      <c r="D1532" s="203">
        <v>0</v>
      </c>
    </row>
    <row r="1533" spans="1:4" x14ac:dyDescent="0.25">
      <c r="A1533" t="s">
        <v>182</v>
      </c>
      <c r="B1533" t="s">
        <v>183</v>
      </c>
      <c r="C1533" s="17">
        <v>43210</v>
      </c>
      <c r="D1533" s="203">
        <v>0</v>
      </c>
    </row>
    <row r="1534" spans="1:4" x14ac:dyDescent="0.25">
      <c r="A1534" t="s">
        <v>184</v>
      </c>
      <c r="B1534" t="s">
        <v>185</v>
      </c>
      <c r="C1534" s="17">
        <v>43196</v>
      </c>
      <c r="D1534" s="203">
        <v>0</v>
      </c>
    </row>
    <row r="1535" spans="1:4" x14ac:dyDescent="0.25">
      <c r="A1535" t="s">
        <v>184</v>
      </c>
      <c r="B1535" t="s">
        <v>185</v>
      </c>
      <c r="C1535" s="17">
        <v>43203</v>
      </c>
      <c r="D1535" s="203">
        <v>0</v>
      </c>
    </row>
    <row r="1536" spans="1:4" x14ac:dyDescent="0.25">
      <c r="A1536" t="s">
        <v>184</v>
      </c>
      <c r="B1536" t="s">
        <v>185</v>
      </c>
      <c r="C1536" s="17">
        <v>43210</v>
      </c>
      <c r="D1536" s="203">
        <v>0</v>
      </c>
    </row>
    <row r="1537" spans="1:4" x14ac:dyDescent="0.25">
      <c r="A1537" t="s">
        <v>186</v>
      </c>
      <c r="B1537" t="s">
        <v>187</v>
      </c>
      <c r="C1537" s="17">
        <v>43196</v>
      </c>
      <c r="D1537" s="203">
        <v>0</v>
      </c>
    </row>
    <row r="1538" spans="1:4" x14ac:dyDescent="0.25">
      <c r="A1538" t="s">
        <v>186</v>
      </c>
      <c r="B1538" t="s">
        <v>187</v>
      </c>
      <c r="C1538" s="17">
        <v>43203</v>
      </c>
      <c r="D1538" s="203">
        <v>0</v>
      </c>
    </row>
    <row r="1539" spans="1:4" x14ac:dyDescent="0.25">
      <c r="A1539" t="s">
        <v>186</v>
      </c>
      <c r="B1539" t="s">
        <v>187</v>
      </c>
      <c r="C1539" s="17">
        <v>43210</v>
      </c>
      <c r="D1539" s="203">
        <v>0</v>
      </c>
    </row>
    <row r="1540" spans="1:4" x14ac:dyDescent="0.25">
      <c r="A1540" t="s">
        <v>205</v>
      </c>
      <c r="B1540" t="s">
        <v>197</v>
      </c>
      <c r="C1540" s="17">
        <v>42643</v>
      </c>
      <c r="D1540" s="203">
        <v>1.87</v>
      </c>
    </row>
    <row r="1541" spans="1:4" x14ac:dyDescent="0.25">
      <c r="A1541" t="s">
        <v>205</v>
      </c>
      <c r="B1541" t="s">
        <v>197</v>
      </c>
      <c r="C1541" s="17">
        <v>42825</v>
      </c>
      <c r="D1541" s="203">
        <v>0.52</v>
      </c>
    </row>
    <row r="1542" spans="1:4" x14ac:dyDescent="0.25">
      <c r="A1542" t="s">
        <v>205</v>
      </c>
      <c r="B1542" t="s">
        <v>197</v>
      </c>
      <c r="C1542" s="17">
        <v>43007</v>
      </c>
      <c r="D1542" s="203">
        <v>0.52</v>
      </c>
    </row>
    <row r="1543" spans="1:4" x14ac:dyDescent="0.25">
      <c r="A1543" t="s">
        <v>205</v>
      </c>
      <c r="B1543" t="s">
        <v>197</v>
      </c>
      <c r="C1543" s="17">
        <v>43094</v>
      </c>
      <c r="D1543" s="203">
        <v>0.81</v>
      </c>
    </row>
    <row r="1544" spans="1:4" x14ac:dyDescent="0.25">
      <c r="A1544" t="s">
        <v>205</v>
      </c>
      <c r="B1544" t="s">
        <v>197</v>
      </c>
      <c r="C1544" s="17">
        <v>43105</v>
      </c>
      <c r="D1544" s="203">
        <v>2.35</v>
      </c>
    </row>
    <row r="1545" spans="1:4" x14ac:dyDescent="0.25">
      <c r="A1545" t="s">
        <v>205</v>
      </c>
      <c r="B1545" t="s">
        <v>197</v>
      </c>
      <c r="C1545" s="17">
        <v>43189</v>
      </c>
      <c r="D1545" s="203">
        <v>1.4350000000000001</v>
      </c>
    </row>
    <row r="1546" spans="1:4" x14ac:dyDescent="0.25">
      <c r="A1546" t="s">
        <v>205</v>
      </c>
      <c r="B1546" t="s">
        <v>197</v>
      </c>
      <c r="C1546" s="17">
        <v>43203</v>
      </c>
      <c r="D1546" s="203">
        <v>1.74</v>
      </c>
    </row>
    <row r="1547" spans="1:4" x14ac:dyDescent="0.25">
      <c r="A1547" t="s">
        <v>205</v>
      </c>
      <c r="B1547" t="s">
        <v>197</v>
      </c>
      <c r="C1547" s="17">
        <v>43210</v>
      </c>
      <c r="D1547" s="203">
        <v>1.4475</v>
      </c>
    </row>
    <row r="1548" spans="1:4" x14ac:dyDescent="0.25">
      <c r="A1548" t="s">
        <v>188</v>
      </c>
      <c r="B1548" t="s">
        <v>189</v>
      </c>
      <c r="C1548" s="17">
        <v>43203</v>
      </c>
      <c r="D1548" s="203">
        <v>0</v>
      </c>
    </row>
    <row r="1549" spans="1:4" x14ac:dyDescent="0.25">
      <c r="A1549" t="s">
        <v>188</v>
      </c>
      <c r="B1549" t="s">
        <v>189</v>
      </c>
      <c r="C1549" s="17">
        <v>43210</v>
      </c>
      <c r="D1549" s="203">
        <v>0</v>
      </c>
    </row>
    <row r="1550" spans="1:4" x14ac:dyDescent="0.25">
      <c r="D1550" s="203">
        <v>0</v>
      </c>
    </row>
    <row r="1551" spans="1:4" x14ac:dyDescent="0.25">
      <c r="D1551" s="203">
        <v>0</v>
      </c>
    </row>
  </sheetData>
  <autoFilter ref="B1:B155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11"/>
  <sheetViews>
    <sheetView workbookViewId="0">
      <selection activeCell="A2" sqref="A2:Z1048576"/>
    </sheetView>
  </sheetViews>
  <sheetFormatPr defaultRowHeight="15" x14ac:dyDescent="0.25"/>
  <cols>
    <col min="1" max="1" width="35.5703125" bestFit="1" customWidth="1"/>
  </cols>
  <sheetData>
    <row r="2" spans="1:3" x14ac:dyDescent="0.25">
      <c r="A2" t="s">
        <v>197</v>
      </c>
      <c r="B2">
        <v>20</v>
      </c>
      <c r="C2" t="s">
        <v>198</v>
      </c>
    </row>
    <row r="3" spans="1:3" x14ac:dyDescent="0.25">
      <c r="A3" t="s">
        <v>199</v>
      </c>
      <c r="B3">
        <v>50</v>
      </c>
      <c r="C3" t="s">
        <v>198</v>
      </c>
    </row>
    <row r="4" spans="1:3" x14ac:dyDescent="0.25">
      <c r="A4" t="s">
        <v>200</v>
      </c>
      <c r="B4">
        <v>50000</v>
      </c>
      <c r="C4" t="s">
        <v>198</v>
      </c>
    </row>
    <row r="5" spans="1:3" x14ac:dyDescent="0.25">
      <c r="A5" t="s">
        <v>201</v>
      </c>
      <c r="B5">
        <v>100</v>
      </c>
      <c r="C5" t="s">
        <v>198</v>
      </c>
    </row>
    <row r="6" spans="1:3" x14ac:dyDescent="0.25">
      <c r="A6" t="s">
        <v>121</v>
      </c>
      <c r="B6">
        <v>15000</v>
      </c>
      <c r="C6" t="s">
        <v>198</v>
      </c>
    </row>
    <row r="7" spans="1:3" x14ac:dyDescent="0.25">
      <c r="A7" t="s">
        <v>91</v>
      </c>
      <c r="B7">
        <v>50000</v>
      </c>
      <c r="C7" t="s">
        <v>198</v>
      </c>
    </row>
    <row r="8" spans="1:3" x14ac:dyDescent="0.25">
      <c r="A8" t="s">
        <v>125</v>
      </c>
      <c r="B8">
        <v>100000</v>
      </c>
      <c r="C8" t="s">
        <v>198</v>
      </c>
    </row>
    <row r="9" spans="1:3" x14ac:dyDescent="0.25">
      <c r="A9" t="s">
        <v>202</v>
      </c>
      <c r="B9">
        <v>100000</v>
      </c>
      <c r="C9" t="s">
        <v>198</v>
      </c>
    </row>
    <row r="10" spans="1:3" x14ac:dyDescent="0.25">
      <c r="A10" t="s">
        <v>203</v>
      </c>
      <c r="B10">
        <v>50000</v>
      </c>
      <c r="C10" t="s">
        <v>198</v>
      </c>
    </row>
    <row r="11" spans="1:3" x14ac:dyDescent="0.25">
      <c r="A11" t="s">
        <v>204</v>
      </c>
      <c r="B11">
        <v>35000</v>
      </c>
      <c r="C11" t="s">
        <v>198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C13"/>
  <sheetViews>
    <sheetView workbookViewId="0">
      <selection activeCell="A2" sqref="A2:Z1048576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2" spans="1:3" x14ac:dyDescent="0.25">
      <c r="A2" t="s">
        <v>205</v>
      </c>
      <c r="B2" t="s">
        <v>197</v>
      </c>
      <c r="C2" t="s">
        <v>206</v>
      </c>
    </row>
    <row r="3" spans="1:3" x14ac:dyDescent="0.25">
      <c r="A3" t="s">
        <v>207</v>
      </c>
      <c r="B3" t="s">
        <v>208</v>
      </c>
      <c r="C3" t="s">
        <v>209</v>
      </c>
    </row>
    <row r="4" spans="1:3" x14ac:dyDescent="0.25">
      <c r="A4" t="s">
        <v>120</v>
      </c>
      <c r="B4" t="s">
        <v>121</v>
      </c>
      <c r="C4" t="s">
        <v>209</v>
      </c>
    </row>
    <row r="5" spans="1:3" x14ac:dyDescent="0.25">
      <c r="A5" t="s">
        <v>210</v>
      </c>
      <c r="B5" t="s">
        <v>199</v>
      </c>
      <c r="C5" t="s">
        <v>209</v>
      </c>
    </row>
    <row r="6" spans="1:3" x14ac:dyDescent="0.25">
      <c r="A6" t="s">
        <v>211</v>
      </c>
      <c r="B6" t="s">
        <v>212</v>
      </c>
      <c r="C6" t="s">
        <v>213</v>
      </c>
    </row>
    <row r="7" spans="1:3" x14ac:dyDescent="0.25">
      <c r="A7" t="s">
        <v>102</v>
      </c>
      <c r="B7" t="s">
        <v>103</v>
      </c>
      <c r="C7" t="s">
        <v>214</v>
      </c>
    </row>
    <row r="8" spans="1:3" x14ac:dyDescent="0.25">
      <c r="A8" t="s">
        <v>104</v>
      </c>
      <c r="B8" t="s">
        <v>105</v>
      </c>
      <c r="C8" t="s">
        <v>214</v>
      </c>
    </row>
    <row r="9" spans="1:3" x14ac:dyDescent="0.25">
      <c r="A9" t="s">
        <v>215</v>
      </c>
      <c r="B9" t="s">
        <v>216</v>
      </c>
      <c r="C9" t="s">
        <v>214</v>
      </c>
    </row>
    <row r="10" spans="1:3" x14ac:dyDescent="0.25">
      <c r="A10" t="s">
        <v>92</v>
      </c>
      <c r="B10" t="s">
        <v>93</v>
      </c>
      <c r="C10" t="s">
        <v>214</v>
      </c>
    </row>
    <row r="11" spans="1:3" x14ac:dyDescent="0.25">
      <c r="A11" t="s">
        <v>217</v>
      </c>
      <c r="B11" t="s">
        <v>218</v>
      </c>
      <c r="C11" t="s">
        <v>214</v>
      </c>
    </row>
    <row r="12" spans="1:3" x14ac:dyDescent="0.25">
      <c r="A12" t="s">
        <v>96</v>
      </c>
      <c r="B12" t="s">
        <v>97</v>
      </c>
      <c r="C12" t="s">
        <v>219</v>
      </c>
    </row>
    <row r="13" spans="1:3" x14ac:dyDescent="0.25">
      <c r="A13" t="s">
        <v>100</v>
      </c>
      <c r="B13" t="s">
        <v>101</v>
      </c>
      <c r="C13" t="s">
        <v>220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175</vt:i4>
      </vt:variant>
    </vt:vector>
  </HeadingPairs>
  <TitlesOfParts>
    <vt:vector size="185" baseType="lpstr">
      <vt:lpstr>Operating</vt:lpstr>
      <vt:lpstr>Expenses</vt:lpstr>
      <vt:lpstr>Occupancy</vt:lpstr>
      <vt:lpstr>AnnualFinancialData</vt:lpstr>
      <vt:lpstr>ProjectTypeData</vt:lpstr>
      <vt:lpstr>BalanceSheetData</vt:lpstr>
      <vt:lpstr>IncomeStatementData</vt:lpstr>
      <vt:lpstr>OccupancyData</vt:lpstr>
      <vt:lpstr>ReserveData</vt:lpstr>
      <vt:lpstr>MgmtCompanyData</vt:lpstr>
      <vt:lpstr>Acf_ab_cell</vt:lpstr>
      <vt:lpstr>Acf_ab_cell1</vt:lpstr>
      <vt:lpstr>Acf_ytd_cell</vt:lpstr>
      <vt:lpstr>Acf_ytd_cell1</vt:lpstr>
      <vt:lpstr>Acf_ytda_cell</vt:lpstr>
      <vt:lpstr>Acf_ytda_cell1</vt:lpstr>
      <vt:lpstr>Acf_ytdau_cell</vt:lpstr>
      <vt:lpstr>Acf_ytdau_cell1</vt:lpstr>
      <vt:lpstr>Acf_ytdbu_cell</vt:lpstr>
      <vt:lpstr>Acf_ytdbu_cell1</vt:lpstr>
      <vt:lpstr>Adm_ytdau_cell</vt:lpstr>
      <vt:lpstr>Adm_ytdau_cell1</vt:lpstr>
      <vt:lpstr>Adm_ytdb_cell</vt:lpstr>
      <vt:lpstr>Adm_ytdb_cell1</vt:lpstr>
      <vt:lpstr>Adm_ytdbu_cell</vt:lpstr>
      <vt:lpstr>Adm_ytdbu_cell1</vt:lpstr>
      <vt:lpstr>Amf_ytd_cell</vt:lpstr>
      <vt:lpstr>Amf_ytd_cell1</vt:lpstr>
      <vt:lpstr>Amf_ytdau_cell</vt:lpstr>
      <vt:lpstr>Amf_ytdau_cell1</vt:lpstr>
      <vt:lpstr>Amf_ytdbu_cell</vt:lpstr>
      <vt:lpstr>Amf_ytdbu_cell1</vt:lpstr>
      <vt:lpstr>Bd_ytdau_cell</vt:lpstr>
      <vt:lpstr>Bd_ytdau_cell1</vt:lpstr>
      <vt:lpstr>Bd_ytdb_cell</vt:lpstr>
      <vt:lpstr>Bd_ytdb_cell1</vt:lpstr>
      <vt:lpstr>Bd_ytdbu_cell</vt:lpstr>
      <vt:lpstr>Bd_ytdbu_cell1</vt:lpstr>
      <vt:lpstr>Cap_ytd_cell</vt:lpstr>
      <vt:lpstr>Cap_ytd_cell1</vt:lpstr>
      <vt:lpstr>Cap_ytdau_cell</vt:lpstr>
      <vt:lpstr>Cap_ytdau_cell1</vt:lpstr>
      <vt:lpstr>Cap_ytdbu_cell</vt:lpstr>
      <vt:lpstr>Cap_ytdbu_cell1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Fm_ytd_cell</vt:lpstr>
      <vt:lpstr>Fm_ytd_cell1</vt:lpstr>
      <vt:lpstr>Fm_ytdau_cell</vt:lpstr>
      <vt:lpstr>Fm_ytdau_cell1</vt:lpstr>
      <vt:lpstr>Fm_ytdbu_cell</vt:lpstr>
      <vt:lpstr>Fm_ytdbu_cell1</vt:lpstr>
      <vt:lpstr>Ins_ytdau_cell</vt:lpstr>
      <vt:lpstr>Ins_ytdau_cell1</vt:lpstr>
      <vt:lpstr>Ins_ytdb_cell</vt:lpstr>
      <vt:lpstr>Ins_ytdb_cell1</vt:lpstr>
      <vt:lpstr>Ins_ytdbu_cell</vt:lpstr>
      <vt:lpstr>Ins_ytdbu_cell1</vt:lpstr>
      <vt:lpstr>Mf_ytdau_cell</vt:lpstr>
      <vt:lpstr>Mf_ytdau_cell1</vt:lpstr>
      <vt:lpstr>Mf_ytdb_cell</vt:lpstr>
      <vt:lpstr>Mf_ytdb_cell1</vt:lpstr>
      <vt:lpstr>Mf_ytdbu_cell</vt:lpstr>
      <vt:lpstr>Mf_ytdbu_cell1</vt:lpstr>
      <vt:lpstr>Mgmt_comp_cell</vt:lpstr>
      <vt:lpstr>Mgmt_comp_cell1</vt:lpstr>
      <vt:lpstr>Noi_ab_cell</vt:lpstr>
      <vt:lpstr>Noi_ab_cell1</vt:lpstr>
      <vt:lpstr>Noi_ytd_cell</vt:lpstr>
      <vt:lpstr>Noi_ytd_cell1</vt:lpstr>
      <vt:lpstr>Noi_ytda_cell</vt:lpstr>
      <vt:lpstr>Noi_ytda_cell1</vt:lpstr>
      <vt:lpstr>Noi_ytdau_cell</vt:lpstr>
      <vt:lpstr>Noi_ytdau_cell1</vt:lpstr>
      <vt:lpstr>Noi_ytdb_cell</vt:lpstr>
      <vt:lpstr>Noi_ytdbu_cell</vt:lpstr>
      <vt:lpstr>Noi_ytdbu_cell1</vt:lpstr>
      <vt:lpstr>Oc_ab_cell</vt:lpstr>
      <vt:lpstr>Oc_ab_cell1</vt:lpstr>
      <vt:lpstr>Oc_ytd_cell</vt:lpstr>
      <vt:lpstr>Oc_ytd_cell1</vt:lpstr>
      <vt:lpstr>Oc_ytda_cell</vt:lpstr>
      <vt:lpstr>Oc_ytda_cell1</vt:lpstr>
      <vt:lpstr>Oc_ytdaer_cell</vt:lpstr>
      <vt:lpstr>Oc_ytdaer_cell1</vt:lpstr>
      <vt:lpstr>Oc_ytdau_cell</vt:lpstr>
      <vt:lpstr>Oc_ytdau_cell1</vt:lpstr>
      <vt:lpstr>Oc_ytdbu_cell</vt:lpstr>
      <vt:lpstr>Oc_ytdbu_cell1</vt:lpstr>
      <vt:lpstr>Occu_proj_cell</vt:lpstr>
      <vt:lpstr>Occu_proj_end</vt:lpstr>
      <vt:lpstr>Occupancy_cell</vt:lpstr>
      <vt:lpstr>Occupancy_cell1</vt:lpstr>
      <vt:lpstr>Ocytd_cell</vt:lpstr>
      <vt:lpstr>Ocytd_cell1</vt:lpstr>
      <vt:lpstr>Pay_ytd_cell</vt:lpstr>
      <vt:lpstr>Pay_ytd_cell1</vt:lpstr>
      <vt:lpstr>Pay_ytdau_cell</vt:lpstr>
      <vt:lpstr>Pay_ytdau_cell1</vt:lpstr>
      <vt:lpstr>Pay_ytdb_cell</vt:lpstr>
      <vt:lpstr>Pay_ytdbu_cell</vt:lpstr>
      <vt:lpstr>Pay_ytdbu_cell1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Res_ab_cell</vt:lpstr>
      <vt:lpstr>Res_ab_cell1</vt:lpstr>
      <vt:lpstr>Res_ytd_cell</vt:lpstr>
      <vt:lpstr>Res_ytd_cell1</vt:lpstr>
      <vt:lpstr>Res_ytdau_cell</vt:lpstr>
      <vt:lpstr>Res_ytdau_cell1</vt:lpstr>
      <vt:lpstr>Res_ytdbu_cell</vt:lpstr>
      <vt:lpstr>Res_ytdbu_cell1</vt:lpstr>
      <vt:lpstr>Rm_ytdau_cell</vt:lpstr>
      <vt:lpstr>Rm_ytdau_cell1</vt:lpstr>
      <vt:lpstr>Rm_ytdb_cell</vt:lpstr>
      <vt:lpstr>Rm_ytdb_cell1</vt:lpstr>
      <vt:lpstr>Rm_ytdbu_cell</vt:lpstr>
      <vt:lpstr>Rm_ytdbu_cell1</vt:lpstr>
      <vt:lpstr>Rytd_cell</vt:lpstr>
      <vt:lpstr>Rytd_cell1</vt:lpstr>
      <vt:lpstr>Rytd_cells</vt:lpstr>
      <vt:lpstr>Rytdau_cell</vt:lpstr>
      <vt:lpstr>Rytdau_cell1</vt:lpstr>
      <vt:lpstr>Rytdbu_cell</vt:lpstr>
      <vt:lpstr>Rytdbu_cell1</vt:lpstr>
      <vt:lpstr>Sec_ytdau_cell</vt:lpstr>
      <vt:lpstr>Sec_ytdau_cell1</vt:lpstr>
      <vt:lpstr>Sec_ytdb_cell</vt:lpstr>
      <vt:lpstr>Sec_ytdb_cell1</vt:lpstr>
      <vt:lpstr>Sec_ytdbu_cell</vt:lpstr>
      <vt:lpstr>Sec_ytdbu_cell1</vt:lpstr>
      <vt:lpstr>Status_cell</vt:lpstr>
      <vt:lpstr>Status_cell1</vt:lpstr>
      <vt:lpstr>Tax_ytdau_cell</vt:lpstr>
      <vt:lpstr>Tax_ytdau_cell1</vt:lpstr>
      <vt:lpstr>Tax_ytdb_cell</vt:lpstr>
      <vt:lpstr>Tax_ytdb_cell1</vt:lpstr>
      <vt:lpstr>Tax_ytdbu_cell</vt:lpstr>
      <vt:lpstr>Tax_ytdbu_cell1</vt:lpstr>
      <vt:lpstr>Toe_ytda_cell</vt:lpstr>
      <vt:lpstr>Toe_ytda_cell1</vt:lpstr>
      <vt:lpstr>Toe_ytdab_cell</vt:lpstr>
      <vt:lpstr>Toe_ytdab_cell1</vt:lpstr>
      <vt:lpstr>Toe_ytdau_cell</vt:lpstr>
      <vt:lpstr>Toe_ytdau_cell1</vt:lpstr>
      <vt:lpstr>Toe_ytdb_cell</vt:lpstr>
      <vt:lpstr>Toe_ytdb_cell1</vt:lpstr>
      <vt:lpstr>Toe_ytdbu_cell</vt:lpstr>
      <vt:lpstr>Toe_ytdbu_cell1</vt:lpstr>
      <vt:lpstr>Total_cell</vt:lpstr>
      <vt:lpstr>Total_cell1</vt:lpstr>
      <vt:lpstr>Units_cell</vt:lpstr>
      <vt:lpstr>Units_cell1</vt:lpstr>
      <vt:lpstr>Units_cell2</vt:lpstr>
      <vt:lpstr>Util_ytdau_cell</vt:lpstr>
      <vt:lpstr>Util_ytdau_cell1</vt:lpstr>
      <vt:lpstr>Util_ytdb_cell</vt:lpstr>
      <vt:lpstr>Util_ytdb_cell1</vt:lpstr>
      <vt:lpstr>Util_ytdbu_cell</vt:lpstr>
      <vt:lpstr>Util_ytdbu_cell1</vt:lpstr>
      <vt:lpstr>Ws_ytdau_cell</vt:lpstr>
      <vt:lpstr>Ws_ytdau_cell1</vt:lpstr>
      <vt:lpstr>Ws_ytdb_cell</vt:lpstr>
      <vt:lpstr>Ws_ytdb_cell1</vt:lpstr>
      <vt:lpstr>Ws_ytdbu_cell</vt:lpstr>
      <vt:lpstr>Ws_ytdbu_cell1</vt:lpstr>
      <vt:lpstr>YTD_Budget</vt:lpstr>
      <vt:lpstr>YtdOccupancy_cell</vt:lpstr>
      <vt:lpstr>YtdOccupancy_cell1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2018-04-26T13:46:23Z</dcterms:modified>
</cp:coreProperties>
</file>